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-120" yWindow="-120" windowWidth="24240" windowHeight="13740" tabRatio="791"/>
  </bookViews>
  <sheets>
    <sheet name="Glossaire" sheetId="22" r:id="rId1"/>
    <sheet name="Totale" sheetId="5" r:id="rId2"/>
    <sheet name="A" sheetId="21" r:id="rId3"/>
    <sheet name="B" sheetId="2" r:id="rId4"/>
    <sheet name="C" sheetId="3" r:id="rId5"/>
    <sheet name="D" sheetId="4" r:id="rId6"/>
    <sheet name="Calendrier" sheetId="27" r:id="rId7"/>
    <sheet name="Jours fériés" sheetId="28" r:id="rId8"/>
    <sheet name="Adresses" sheetId="29" r:id="rId9"/>
  </sheets>
  <externalReferences>
    <externalReference r:id="rId10"/>
    <externalReference r:id="rId11"/>
  </externalReferences>
  <definedNames>
    <definedName name="_xlnm._FilterDatabase" localSheetId="2" hidden="1">A!$A$1:$L$6</definedName>
    <definedName name="_xlnm._FilterDatabase" localSheetId="3" hidden="1">B!$A$1:$L$6</definedName>
    <definedName name="_xlnm._FilterDatabase" localSheetId="4" hidden="1">'C'!$A$1:$M$5</definedName>
    <definedName name="_xlnm._FilterDatabase" localSheetId="5" hidden="1">D!$A$1:$L$7</definedName>
    <definedName name="_xlnm._FilterDatabase" localSheetId="1" hidden="1">Totale!$A$1:$M$26</definedName>
    <definedName name="An" localSheetId="6">Calendrier!$C$2</definedName>
    <definedName name="An" localSheetId="7">Calendrier!$C$2</definedName>
    <definedName name="An">#REF!</definedName>
    <definedName name="Atlantique15" localSheetId="2">#REF!</definedName>
    <definedName name="Atlantique15">#REF!</definedName>
    <definedName name="base14nord" localSheetId="2">#REF!</definedName>
    <definedName name="base14nord">#REF!</definedName>
    <definedName name="base14sud" localSheetId="2">#REF!</definedName>
    <definedName name="base14sud">#REF!</definedName>
    <definedName name="Brassens15" localSheetId="2">#REF!</definedName>
    <definedName name="Brassens15">#REF!</definedName>
    <definedName name="Bsep6" localSheetId="2">#REF!</definedName>
    <definedName name="Bsep6">#REF!</definedName>
    <definedName name="Bsep7" localSheetId="2">#REF!</definedName>
    <definedName name="Bsep7">#REF!</definedName>
    <definedName name="Calendrier" localSheetId="6">Calendrier!$C$6:$Z$36</definedName>
    <definedName name="Calendrier" localSheetId="7">Calendrier!$C$6:$Z$36</definedName>
    <definedName name="Calendrier">#REF!</definedName>
    <definedName name="Champsdemars7" localSheetId="2">#REF!</definedName>
    <definedName name="Champsdemars7">#REF!</definedName>
    <definedName name="Citroen15" localSheetId="2">#REF!</definedName>
    <definedName name="Citroen15">#REF!</definedName>
    <definedName name="CORPS">'[1]Matrice corps'!$A$1:$X$1</definedName>
    <definedName name="Directeur" localSheetId="2">#REF!,#REF!</definedName>
    <definedName name="Directeur">#REF!,#REF!</definedName>
    <definedName name="Fériés" localSheetId="6">'Jours fériés'!$C$5:$C$18</definedName>
    <definedName name="Fériés" localSheetId="7">'Jours fériés'!$C$5:$C$18</definedName>
    <definedName name="Fériés">#REF!</definedName>
    <definedName name="jardins1" localSheetId="2">#REF!</definedName>
    <definedName name="jardins1">#REF!</definedName>
    <definedName name="jardins3" localSheetId="2">#REF!</definedName>
    <definedName name="jardins3">#REF!</definedName>
    <definedName name="lambert15" localSheetId="2">#REF!</definedName>
    <definedName name="lambert15">#REF!</definedName>
    <definedName name="mairie614" localSheetId="2">'[2]Circo 6-14'!#REF!</definedName>
    <definedName name="mairie614">'[2]Circo 6-14'!#REF!</definedName>
    <definedName name="mairie715" localSheetId="2">'[2]Circo 7-15'!#REF!</definedName>
    <definedName name="mairie715">'[2]Circo 7-15'!#REF!</definedName>
    <definedName name="montsouris14" localSheetId="2">#REF!</definedName>
    <definedName name="montsouris14">#REF!</definedName>
    <definedName name="Paques" localSheetId="6">'Jours fériés'!$C$6</definedName>
    <definedName name="Paques" localSheetId="7">'Jours fériés'!$C$6</definedName>
    <definedName name="Paques">#REF!</definedName>
    <definedName name="Tableau" localSheetId="2">#REF!</definedName>
    <definedName name="Tableau" localSheetId="6">'Jours fériés'!#REF!</definedName>
    <definedName name="Tableau" localSheetId="7">'Jours fériés'!#REF!</definedName>
    <definedName name="Tableau">#REF!</definedName>
  </definedNames>
  <calcPr calcId="124519"/>
</workbook>
</file>

<file path=xl/calcChain.xml><?xml version="1.0" encoding="utf-8"?>
<calcChain xmlns="http://schemas.openxmlformats.org/spreadsheetml/2006/main">
  <c r="C4" i="28"/>
  <c r="C5"/>
  <c r="C6"/>
  <c r="C7" s="1"/>
  <c r="C8"/>
  <c r="C9"/>
  <c r="C12"/>
  <c r="C13"/>
  <c r="C14"/>
  <c r="C15"/>
  <c r="C16"/>
  <c r="C18"/>
  <c r="C5" i="27"/>
  <c r="E5"/>
  <c r="G5"/>
  <c r="I5"/>
  <c r="K5"/>
  <c r="M5"/>
  <c r="O5"/>
  <c r="Q5"/>
  <c r="S5"/>
  <c r="U5"/>
  <c r="W5"/>
  <c r="Y5"/>
  <c r="C6"/>
  <c r="E6"/>
  <c r="G6"/>
  <c r="I6"/>
  <c r="K6"/>
  <c r="M6"/>
  <c r="O6"/>
  <c r="Q6"/>
  <c r="S6"/>
  <c r="U6"/>
  <c r="W6"/>
  <c r="Y6"/>
  <c r="C7"/>
  <c r="E7"/>
  <c r="G7"/>
  <c r="I7"/>
  <c r="K7"/>
  <c r="M7"/>
  <c r="O7"/>
  <c r="Q7"/>
  <c r="S7"/>
  <c r="U7"/>
  <c r="W7"/>
  <c r="Y7"/>
  <c r="C8"/>
  <c r="E8"/>
  <c r="G8"/>
  <c r="I8"/>
  <c r="K8"/>
  <c r="M8"/>
  <c r="O8"/>
  <c r="Q8"/>
  <c r="S8"/>
  <c r="U8"/>
  <c r="W8"/>
  <c r="Y8"/>
  <c r="C9"/>
  <c r="E9"/>
  <c r="G9"/>
  <c r="I9"/>
  <c r="K9"/>
  <c r="M9"/>
  <c r="O9"/>
  <c r="Q9"/>
  <c r="S9"/>
  <c r="U9"/>
  <c r="W9"/>
  <c r="Y9"/>
  <c r="C10"/>
  <c r="E10"/>
  <c r="G10"/>
  <c r="I10"/>
  <c r="K10"/>
  <c r="M10"/>
  <c r="O10"/>
  <c r="Q10"/>
  <c r="S10"/>
  <c r="U10"/>
  <c r="W10"/>
  <c r="Y10"/>
  <c r="C11"/>
  <c r="E11"/>
  <c r="G11"/>
  <c r="I11"/>
  <c r="K11"/>
  <c r="M11"/>
  <c r="O11"/>
  <c r="Q11"/>
  <c r="S11"/>
  <c r="U11"/>
  <c r="W11"/>
  <c r="Y11"/>
  <c r="C12"/>
  <c r="E12"/>
  <c r="G12"/>
  <c r="I12"/>
  <c r="K12"/>
  <c r="M12"/>
  <c r="O12"/>
  <c r="Q12"/>
  <c r="S12"/>
  <c r="U12"/>
  <c r="W12"/>
  <c r="Y12"/>
  <c r="C13"/>
  <c r="E13"/>
  <c r="G13"/>
  <c r="I13"/>
  <c r="K13"/>
  <c r="M13"/>
  <c r="O13"/>
  <c r="Q13"/>
  <c r="S13"/>
  <c r="U13"/>
  <c r="W13"/>
  <c r="Y13"/>
  <c r="C14"/>
  <c r="E14"/>
  <c r="G14"/>
  <c r="I14"/>
  <c r="K14"/>
  <c r="M14"/>
  <c r="O14"/>
  <c r="Q14"/>
  <c r="S14"/>
  <c r="U14"/>
  <c r="W14"/>
  <c r="Y14"/>
  <c r="C15"/>
  <c r="E15"/>
  <c r="G15"/>
  <c r="I15"/>
  <c r="K15"/>
  <c r="M15"/>
  <c r="O15"/>
  <c r="Q15"/>
  <c r="S15"/>
  <c r="U15"/>
  <c r="W15"/>
  <c r="Y15"/>
  <c r="C16"/>
  <c r="E16"/>
  <c r="G16"/>
  <c r="I16"/>
  <c r="K16"/>
  <c r="M16"/>
  <c r="O16"/>
  <c r="Q16"/>
  <c r="S16"/>
  <c r="U16"/>
  <c r="W16"/>
  <c r="Y16"/>
  <c r="C17"/>
  <c r="E17"/>
  <c r="G17"/>
  <c r="I17"/>
  <c r="K17"/>
  <c r="M17"/>
  <c r="O17"/>
  <c r="Q17"/>
  <c r="S17"/>
  <c r="U17"/>
  <c r="W17"/>
  <c r="Y17"/>
  <c r="C18"/>
  <c r="E18"/>
  <c r="G18"/>
  <c r="I18"/>
  <c r="K18"/>
  <c r="M18"/>
  <c r="O18"/>
  <c r="Q18"/>
  <c r="S18"/>
  <c r="U18"/>
  <c r="W18"/>
  <c r="Y18"/>
  <c r="C19"/>
  <c r="E19"/>
  <c r="G19"/>
  <c r="I19"/>
  <c r="K19"/>
  <c r="M19"/>
  <c r="O19"/>
  <c r="Q19"/>
  <c r="S19"/>
  <c r="U19"/>
  <c r="W19"/>
  <c r="Y19"/>
  <c r="C20"/>
  <c r="E20"/>
  <c r="G20"/>
  <c r="I20"/>
  <c r="K20"/>
  <c r="M20"/>
  <c r="O20"/>
  <c r="Q20"/>
  <c r="S20"/>
  <c r="U20"/>
  <c r="W20"/>
  <c r="Y20"/>
  <c r="C21"/>
  <c r="E21"/>
  <c r="G21"/>
  <c r="I21"/>
  <c r="K21"/>
  <c r="M21"/>
  <c r="O21"/>
  <c r="Q21"/>
  <c r="S21"/>
  <c r="U21"/>
  <c r="W21"/>
  <c r="Y21"/>
  <c r="C22"/>
  <c r="E22"/>
  <c r="G22"/>
  <c r="I22"/>
  <c r="K22"/>
  <c r="M22"/>
  <c r="O22"/>
  <c r="Q22"/>
  <c r="S22"/>
  <c r="U22"/>
  <c r="W22"/>
  <c r="Y22"/>
  <c r="C23"/>
  <c r="E23"/>
  <c r="G23"/>
  <c r="I23"/>
  <c r="K23"/>
  <c r="M23"/>
  <c r="O23"/>
  <c r="Q23"/>
  <c r="S23"/>
  <c r="U23"/>
  <c r="W23"/>
  <c r="Y23"/>
  <c r="C24"/>
  <c r="E24"/>
  <c r="G24"/>
  <c r="I24"/>
  <c r="K24"/>
  <c r="M24"/>
  <c r="O24"/>
  <c r="Q24"/>
  <c r="S24"/>
  <c r="U24"/>
  <c r="W24"/>
  <c r="Y24"/>
  <c r="C25"/>
  <c r="E25"/>
  <c r="G25"/>
  <c r="I25"/>
  <c r="K25"/>
  <c r="M25"/>
  <c r="O25"/>
  <c r="Q25"/>
  <c r="S25"/>
  <c r="U25"/>
  <c r="W25"/>
  <c r="Y25"/>
  <c r="C26"/>
  <c r="E26"/>
  <c r="G26"/>
  <c r="I26"/>
  <c r="K26"/>
  <c r="M26"/>
  <c r="O26"/>
  <c r="Q26"/>
  <c r="S26"/>
  <c r="U26"/>
  <c r="W26"/>
  <c r="Y26"/>
  <c r="C27"/>
  <c r="E27"/>
  <c r="G27"/>
  <c r="I27"/>
  <c r="K27"/>
  <c r="M27"/>
  <c r="O27"/>
  <c r="Q27"/>
  <c r="S27"/>
  <c r="U27"/>
  <c r="W27"/>
  <c r="Y27"/>
  <c r="C28"/>
  <c r="E28"/>
  <c r="G28"/>
  <c r="I28"/>
  <c r="K28"/>
  <c r="M28"/>
  <c r="O28"/>
  <c r="Q28"/>
  <c r="S28"/>
  <c r="U28"/>
  <c r="W28"/>
  <c r="Y28"/>
  <c r="C29"/>
  <c r="E29"/>
  <c r="G29"/>
  <c r="I29"/>
  <c r="K29"/>
  <c r="M29"/>
  <c r="O29"/>
  <c r="Q29"/>
  <c r="S29"/>
  <c r="U29"/>
  <c r="W29"/>
  <c r="Y29"/>
  <c r="C30"/>
  <c r="E30"/>
  <c r="G30"/>
  <c r="I30"/>
  <c r="K30"/>
  <c r="M30"/>
  <c r="O30"/>
  <c r="Q30"/>
  <c r="S30"/>
  <c r="U30"/>
  <c r="W30"/>
  <c r="Y30"/>
  <c r="C31"/>
  <c r="E31"/>
  <c r="G31"/>
  <c r="I31"/>
  <c r="K31"/>
  <c r="M31"/>
  <c r="O31"/>
  <c r="Q31"/>
  <c r="S31"/>
  <c r="U31"/>
  <c r="W31"/>
  <c r="Y31"/>
  <c r="C32"/>
  <c r="E32"/>
  <c r="G32"/>
  <c r="I32"/>
  <c r="K32"/>
  <c r="M32"/>
  <c r="O32"/>
  <c r="Q32"/>
  <c r="S32"/>
  <c r="U32"/>
  <c r="W32"/>
  <c r="Y32"/>
  <c r="C33"/>
  <c r="E33"/>
  <c r="G33"/>
  <c r="I33"/>
  <c r="K33"/>
  <c r="M33"/>
  <c r="O33"/>
  <c r="Q33"/>
  <c r="S33"/>
  <c r="U33"/>
  <c r="W33"/>
  <c r="Y33"/>
  <c r="C34"/>
  <c r="E34"/>
  <c r="G34"/>
  <c r="I34"/>
  <c r="K34"/>
  <c r="M34"/>
  <c r="O34"/>
  <c r="Q34"/>
  <c r="S34"/>
  <c r="U34"/>
  <c r="W34"/>
  <c r="Y34"/>
  <c r="C35"/>
  <c r="E35"/>
  <c r="G35"/>
  <c r="I35"/>
  <c r="K35"/>
  <c r="M35"/>
  <c r="O35"/>
  <c r="Q35"/>
  <c r="S35"/>
  <c r="U35"/>
  <c r="W35"/>
  <c r="Y35"/>
  <c r="C36"/>
  <c r="E36"/>
  <c r="G36"/>
  <c r="I36"/>
  <c r="K36"/>
  <c r="M36"/>
  <c r="O36"/>
  <c r="Q36"/>
  <c r="S36"/>
  <c r="U36"/>
  <c r="W36"/>
  <c r="Y36"/>
  <c r="C10" i="28" l="1"/>
  <c r="C17"/>
  <c r="J17" i="27" s="1"/>
  <c r="C11" i="28"/>
  <c r="D6" i="27"/>
  <c r="N36" l="1"/>
  <c r="F12"/>
  <c r="N7"/>
  <c r="F8"/>
  <c r="V8"/>
  <c r="N9"/>
  <c r="F10"/>
  <c r="V10"/>
  <c r="N11"/>
  <c r="V11"/>
  <c r="R7"/>
  <c r="Z7"/>
  <c r="J8"/>
  <c r="R8"/>
  <c r="Z8"/>
  <c r="J9"/>
  <c r="R9"/>
  <c r="Z9"/>
  <c r="J10"/>
  <c r="R10"/>
  <c r="Z10"/>
  <c r="J11"/>
  <c r="R11"/>
  <c r="Z11"/>
  <c r="J12"/>
  <c r="R12"/>
  <c r="Z12"/>
  <c r="J13"/>
  <c r="R13"/>
  <c r="Z13"/>
  <c r="J14"/>
  <c r="R14"/>
  <c r="Z14"/>
  <c r="J15"/>
  <c r="R15"/>
  <c r="Z15"/>
  <c r="J16"/>
  <c r="R16"/>
  <c r="Z16"/>
  <c r="R17"/>
  <c r="Z17"/>
  <c r="J18"/>
  <c r="R18"/>
  <c r="Z18"/>
  <c r="J19"/>
  <c r="R19"/>
  <c r="Z19"/>
  <c r="J20"/>
  <c r="R20"/>
  <c r="Z20"/>
  <c r="J21"/>
  <c r="R21"/>
  <c r="Z21"/>
  <c r="J22"/>
  <c r="R22"/>
  <c r="Z22"/>
  <c r="J23"/>
  <c r="R23"/>
  <c r="Z23"/>
  <c r="J24"/>
  <c r="R24"/>
  <c r="Z24"/>
  <c r="J25"/>
  <c r="R25"/>
  <c r="Z25"/>
  <c r="J26"/>
  <c r="R26"/>
  <c r="Z26"/>
  <c r="J27"/>
  <c r="T26"/>
  <c r="L7"/>
  <c r="H7"/>
  <c r="D7"/>
  <c r="X6"/>
  <c r="T6"/>
  <c r="P6"/>
  <c r="L6"/>
  <c r="H6"/>
  <c r="T7"/>
  <c r="D8"/>
  <c r="L8"/>
  <c r="T8"/>
  <c r="D9"/>
  <c r="L9"/>
  <c r="T9"/>
  <c r="D10"/>
  <c r="L10"/>
  <c r="T10"/>
  <c r="D11"/>
  <c r="L11"/>
  <c r="T11"/>
  <c r="D12"/>
  <c r="L12"/>
  <c r="T12"/>
  <c r="D13"/>
  <c r="L13"/>
  <c r="T13"/>
  <c r="D14"/>
  <c r="L14"/>
  <c r="T14"/>
  <c r="D15"/>
  <c r="L15"/>
  <c r="T15"/>
  <c r="D16"/>
  <c r="L16"/>
  <c r="T16"/>
  <c r="D17"/>
  <c r="L17"/>
  <c r="T17"/>
  <c r="D18"/>
  <c r="L18"/>
  <c r="T18"/>
  <c r="D19"/>
  <c r="L19"/>
  <c r="T19"/>
  <c r="D20"/>
  <c r="L20"/>
  <c r="T20"/>
  <c r="D21"/>
  <c r="L21"/>
  <c r="T21"/>
  <c r="D22"/>
  <c r="L22"/>
  <c r="T22"/>
  <c r="D23"/>
  <c r="L23"/>
  <c r="T23"/>
  <c r="D24"/>
  <c r="L24"/>
  <c r="T24"/>
  <c r="D25"/>
  <c r="L25"/>
  <c r="T25"/>
  <c r="D26"/>
  <c r="P26"/>
  <c r="H27"/>
  <c r="R27"/>
  <c r="Z27"/>
  <c r="J28"/>
  <c r="R28"/>
  <c r="Z28"/>
  <c r="J29"/>
  <c r="R29"/>
  <c r="Z29"/>
  <c r="J30"/>
  <c r="R30"/>
  <c r="Z30"/>
  <c r="J31"/>
  <c r="R31"/>
  <c r="Z31"/>
  <c r="J32"/>
  <c r="R32"/>
  <c r="Z32"/>
  <c r="J33"/>
  <c r="V33"/>
  <c r="R34"/>
  <c r="J35"/>
  <c r="F36"/>
  <c r="Z36"/>
  <c r="P27"/>
  <c r="X27"/>
  <c r="H28"/>
  <c r="P28"/>
  <c r="X28"/>
  <c r="H29"/>
  <c r="P29"/>
  <c r="X29"/>
  <c r="H30"/>
  <c r="P30"/>
  <c r="X30"/>
  <c r="H31"/>
  <c r="P31"/>
  <c r="X31"/>
  <c r="H32"/>
  <c r="P32"/>
  <c r="X32"/>
  <c r="H33"/>
  <c r="P33"/>
  <c r="X33"/>
  <c r="H34"/>
  <c r="P34"/>
  <c r="X34"/>
  <c r="H35"/>
  <c r="P35"/>
  <c r="X35"/>
  <c r="H36"/>
  <c r="P36"/>
  <c r="X36"/>
  <c r="Z33"/>
  <c r="N34"/>
  <c r="F35"/>
  <c r="V35"/>
  <c r="J36"/>
  <c r="V36"/>
  <c r="V7"/>
  <c r="N8"/>
  <c r="F9"/>
  <c r="V9"/>
  <c r="N10"/>
  <c r="F11"/>
  <c r="N12"/>
  <c r="V12"/>
  <c r="F13"/>
  <c r="N13"/>
  <c r="V13"/>
  <c r="F14"/>
  <c r="N14"/>
  <c r="V14"/>
  <c r="F15"/>
  <c r="N15"/>
  <c r="V15"/>
  <c r="F16"/>
  <c r="N16"/>
  <c r="V16"/>
  <c r="F17"/>
  <c r="N17"/>
  <c r="V17"/>
  <c r="F18"/>
  <c r="N18"/>
  <c r="V18"/>
  <c r="F19"/>
  <c r="N19"/>
  <c r="V19"/>
  <c r="F20"/>
  <c r="N20"/>
  <c r="V20"/>
  <c r="F21"/>
  <c r="N21"/>
  <c r="V21"/>
  <c r="F22"/>
  <c r="N22"/>
  <c r="V22"/>
  <c r="F23"/>
  <c r="N23"/>
  <c r="V23"/>
  <c r="F24"/>
  <c r="N24"/>
  <c r="V24"/>
  <c r="F25"/>
  <c r="N25"/>
  <c r="V25"/>
  <c r="F26"/>
  <c r="N26"/>
  <c r="V26"/>
  <c r="F27"/>
  <c r="L26"/>
  <c r="D27"/>
  <c r="J7"/>
  <c r="F7"/>
  <c r="Z6"/>
  <c r="V6"/>
  <c r="R6"/>
  <c r="N6"/>
  <c r="J6"/>
  <c r="F6"/>
  <c r="P7"/>
  <c r="X7"/>
  <c r="H8"/>
  <c r="P8"/>
  <c r="X8"/>
  <c r="H9"/>
  <c r="P9"/>
  <c r="X9"/>
  <c r="H10"/>
  <c r="P10"/>
  <c r="X10"/>
  <c r="H11"/>
  <c r="P11"/>
  <c r="X11"/>
  <c r="H12"/>
  <c r="P12"/>
  <c r="X12"/>
  <c r="H13"/>
  <c r="P13"/>
  <c r="X13"/>
  <c r="H14"/>
  <c r="P14"/>
  <c r="X14"/>
  <c r="H15"/>
  <c r="P15"/>
  <c r="X15"/>
  <c r="H16"/>
  <c r="P16"/>
  <c r="X16"/>
  <c r="H17"/>
  <c r="P17"/>
  <c r="X17"/>
  <c r="H18"/>
  <c r="P18"/>
  <c r="X18"/>
  <c r="H19"/>
  <c r="P19"/>
  <c r="X19"/>
  <c r="H20"/>
  <c r="P20"/>
  <c r="X20"/>
  <c r="H21"/>
  <c r="P21"/>
  <c r="X21"/>
  <c r="H22"/>
  <c r="P22"/>
  <c r="X22"/>
  <c r="H23"/>
  <c r="P23"/>
  <c r="X23"/>
  <c r="H24"/>
  <c r="P24"/>
  <c r="X24"/>
  <c r="H25"/>
  <c r="P25"/>
  <c r="X25"/>
  <c r="H26"/>
  <c r="X26"/>
  <c r="N27"/>
  <c r="V27"/>
  <c r="F28"/>
  <c r="N28"/>
  <c r="V28"/>
  <c r="F29"/>
  <c r="N29"/>
  <c r="V29"/>
  <c r="F30"/>
  <c r="N30"/>
  <c r="V30"/>
  <c r="F31"/>
  <c r="N31"/>
  <c r="V31"/>
  <c r="F32"/>
  <c r="N32"/>
  <c r="V32"/>
  <c r="F33"/>
  <c r="N33"/>
  <c r="F34"/>
  <c r="Z34"/>
  <c r="R35"/>
  <c r="R36"/>
  <c r="L27"/>
  <c r="T27"/>
  <c r="D28"/>
  <c r="L28"/>
  <c r="T28"/>
  <c r="D29"/>
  <c r="L29"/>
  <c r="T29"/>
  <c r="D30"/>
  <c r="L30"/>
  <c r="T30"/>
  <c r="D31"/>
  <c r="L31"/>
  <c r="T31"/>
  <c r="D32"/>
  <c r="L32"/>
  <c r="T32"/>
  <c r="D33"/>
  <c r="L33"/>
  <c r="T33"/>
  <c r="D34"/>
  <c r="L34"/>
  <c r="T34"/>
  <c r="D35"/>
  <c r="L35"/>
  <c r="T35"/>
  <c r="D36"/>
  <c r="L36"/>
  <c r="T36"/>
  <c r="R33"/>
  <c r="J34"/>
  <c r="V34"/>
  <c r="N35"/>
  <c r="Z35"/>
</calcChain>
</file>

<file path=xl/sharedStrings.xml><?xml version="1.0" encoding="utf-8"?>
<sst xmlns="http://schemas.openxmlformats.org/spreadsheetml/2006/main" count="211" uniqueCount="79">
  <si>
    <t>D</t>
  </si>
  <si>
    <t>E</t>
  </si>
  <si>
    <t>F</t>
  </si>
  <si>
    <t>G</t>
  </si>
  <si>
    <t>H</t>
  </si>
  <si>
    <t>I</t>
  </si>
  <si>
    <t>nom</t>
  </si>
  <si>
    <t>prénom</t>
  </si>
  <si>
    <t>Feuille A, B, C, D</t>
  </si>
  <si>
    <t>Feuille B</t>
  </si>
  <si>
    <t>Feuille C</t>
  </si>
  <si>
    <t>ABDA</t>
  </si>
  <si>
    <t>Morad</t>
  </si>
  <si>
    <t>ABDENNOURI</t>
  </si>
  <si>
    <t>Abdenour</t>
  </si>
  <si>
    <t>ABDUL SATTAR</t>
  </si>
  <si>
    <t>Faiz Nadeem</t>
  </si>
  <si>
    <t>ACKAH</t>
  </si>
  <si>
    <t>Djassa Nôel</t>
  </si>
  <si>
    <t>AKKOU</t>
  </si>
  <si>
    <t>Ymad</t>
  </si>
  <si>
    <t>ALANMANOU</t>
  </si>
  <si>
    <t>SALOMON</t>
  </si>
  <si>
    <t>ALI</t>
  </si>
  <si>
    <t>MAHMUD</t>
  </si>
  <si>
    <t>ALI BEN AHMED</t>
  </si>
  <si>
    <t>SAID</t>
  </si>
  <si>
    <t>ALIM</t>
  </si>
  <si>
    <t>BRUNO</t>
  </si>
  <si>
    <t>AMORIM</t>
  </si>
  <si>
    <t>JEAN-LOUIS</t>
  </si>
  <si>
    <t>AMOUSSA</t>
  </si>
  <si>
    <t>AMINATA</t>
  </si>
  <si>
    <t>AMSILY</t>
  </si>
  <si>
    <t>Olivier</t>
  </si>
  <si>
    <t>ANDRIAMAMPIONONA</t>
  </si>
  <si>
    <t>ANDRIANTSOA</t>
  </si>
  <si>
    <t>ANNICETTE</t>
  </si>
  <si>
    <t>NICOLAS</t>
  </si>
  <si>
    <t>ANSQUER</t>
  </si>
  <si>
    <t>Anna</t>
  </si>
  <si>
    <t>ASSABBAN</t>
  </si>
  <si>
    <t>Mohamed</t>
  </si>
  <si>
    <t>ASSAL</t>
  </si>
  <si>
    <t>Steve</t>
  </si>
  <si>
    <t>ASSOR</t>
  </si>
  <si>
    <t>Caroline</t>
  </si>
  <si>
    <t>AUDONNET</t>
  </si>
  <si>
    <t>PHILIPPE</t>
  </si>
  <si>
    <t>BABY</t>
  </si>
  <si>
    <t>OLIVIER</t>
  </si>
  <si>
    <t>BAKA</t>
  </si>
  <si>
    <t>Abdellatif</t>
  </si>
  <si>
    <t>BAKAYOKO</t>
  </si>
  <si>
    <t>Sinali</t>
  </si>
  <si>
    <t>BALTUS</t>
  </si>
  <si>
    <t>JEAN MARC</t>
  </si>
  <si>
    <t>Gina</t>
  </si>
  <si>
    <t>BATHILY</t>
  </si>
  <si>
    <t>Samba</t>
  </si>
  <si>
    <t>A</t>
  </si>
  <si>
    <t>B</t>
  </si>
  <si>
    <t>C</t>
  </si>
  <si>
    <t>Jour fériés France</t>
  </si>
  <si>
    <t>Année :</t>
  </si>
  <si>
    <t>Nouvel An</t>
  </si>
  <si>
    <t>Pâques</t>
  </si>
  <si>
    <t>L. Pâques</t>
  </si>
  <si>
    <t>F. Travail</t>
  </si>
  <si>
    <t>Vict. 1945</t>
  </si>
  <si>
    <t>Ascension</t>
  </si>
  <si>
    <t>Pentecôte</t>
  </si>
  <si>
    <t>L. Pentecôte</t>
  </si>
  <si>
    <t>F. Nationale</t>
  </si>
  <si>
    <t>Assomption</t>
  </si>
  <si>
    <t>Toussaint</t>
  </si>
  <si>
    <t>Armistice</t>
  </si>
  <si>
    <t>Rameaux</t>
  </si>
  <si>
    <t>Noël</t>
  </si>
</sst>
</file>

<file path=xl/styles.xml><?xml version="1.0" encoding="utf-8"?>
<styleSheet xmlns="http://schemas.openxmlformats.org/spreadsheetml/2006/main">
  <numFmts count="6">
    <numFmt numFmtId="43" formatCode="_-* #,##0.00\ _€_-;\-* #,##0.00\ _€_-;_-* &quot;-&quot;??\ _€_-;_-@_-"/>
    <numFmt numFmtId="164" formatCode="_-* #,##0\ _€_-;\-* #,##0\ _€_-;_-* &quot;-&quot;??\ _€_-;_-@_-"/>
    <numFmt numFmtId="165" formatCode="00000"/>
    <numFmt numFmtId="166" formatCode="[$-F800]dddd\,\ mmmm\ dd\,\ yyyy"/>
    <numFmt numFmtId="167" formatCode="[$-40C]d\-mmm;@"/>
    <numFmt numFmtId="168" formatCode="ddd\ dd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0"/>
      <color theme="1"/>
      <name val="Trebuchet MS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b/>
      <sz val="10"/>
      <color rgb="FFFF0000"/>
      <name val="Trebuchet MS"/>
      <family val="2"/>
    </font>
    <font>
      <b/>
      <i/>
      <sz val="10"/>
      <color theme="1"/>
      <name val="Trebuchet MS"/>
      <family val="2"/>
    </font>
    <font>
      <sz val="11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20"/>
      <name val="Calibri"/>
      <family val="2"/>
      <scheme val="minor"/>
    </font>
    <font>
      <sz val="18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E64B00"/>
        <bgColor indexed="64"/>
      </patternFill>
    </fill>
    <fill>
      <patternFill patternType="solid">
        <fgColor theme="9"/>
        <bgColor indexed="64"/>
      </patternFill>
    </fill>
  </fills>
  <borders count="11">
    <border>
      <left/>
      <right/>
      <top/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theme="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43" fontId="1" fillId="0" borderId="0" applyFont="0" applyFill="0" applyBorder="0" applyAlignment="0" applyProtection="0"/>
    <xf numFmtId="0" fontId="4" fillId="0" borderId="0"/>
    <xf numFmtId="0" fontId="5" fillId="0" borderId="0"/>
    <xf numFmtId="0" fontId="5" fillId="0" borderId="0"/>
    <xf numFmtId="0" fontId="6" fillId="0" borderId="0" applyNumberFormat="0" applyFill="0" applyBorder="0" applyAlignment="0" applyProtection="0"/>
    <xf numFmtId="0" fontId="5" fillId="0" borderId="0"/>
    <xf numFmtId="0" fontId="5" fillId="0" borderId="0"/>
    <xf numFmtId="0" fontId="4" fillId="0" borderId="0"/>
    <xf numFmtId="0" fontId="5" fillId="0" borderId="0"/>
  </cellStyleXfs>
  <cellXfs count="5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3" borderId="1" xfId="0" applyFill="1" applyBorder="1" applyAlignment="1">
      <alignment horizontal="center" vertical="center"/>
    </xf>
    <xf numFmtId="0" fontId="4" fillId="2" borderId="1" xfId="0" applyNumberFormat="1" applyFont="1" applyFill="1" applyBorder="1" applyAlignment="1" applyProtection="1">
      <protection locked="0"/>
    </xf>
    <xf numFmtId="0" fontId="4" fillId="2" borderId="1" xfId="0" applyFont="1" applyFill="1" applyBorder="1" applyAlignment="1" applyProtection="1">
      <alignment horizontal="left"/>
    </xf>
    <xf numFmtId="0" fontId="0" fillId="2" borderId="1" xfId="0" applyFill="1" applyBorder="1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left"/>
    </xf>
    <xf numFmtId="0" fontId="4" fillId="0" borderId="1" xfId="0" applyFont="1" applyBorder="1"/>
    <xf numFmtId="0" fontId="2" fillId="2" borderId="1" xfId="0" applyFont="1" applyFill="1" applyBorder="1" applyAlignment="1" applyProtection="1">
      <alignment horizontal="left"/>
    </xf>
    <xf numFmtId="0" fontId="2" fillId="2" borderId="1" xfId="0" applyNumberFormat="1" applyFont="1" applyFill="1" applyBorder="1" applyAlignment="1" applyProtection="1">
      <protection locked="0"/>
    </xf>
    <xf numFmtId="0" fontId="2" fillId="2" borderId="1" xfId="0" applyFont="1" applyFill="1" applyBorder="1" applyAlignment="1" applyProtection="1">
      <alignment horizontal="left" vertical="center"/>
    </xf>
    <xf numFmtId="0" fontId="2" fillId="2" borderId="1" xfId="0" applyFont="1" applyFill="1" applyBorder="1" applyProtection="1">
      <protection locked="0"/>
    </xf>
    <xf numFmtId="0" fontId="4" fillId="2" borderId="1" xfId="0" applyFont="1" applyFill="1" applyBorder="1" applyProtection="1">
      <protection locked="0"/>
    </xf>
    <xf numFmtId="0" fontId="4" fillId="2" borderId="1" xfId="0" applyFont="1" applyFill="1" applyBorder="1" applyAlignment="1" applyProtection="1">
      <alignment horizontal="left" vertical="center"/>
    </xf>
    <xf numFmtId="0" fontId="8" fillId="2" borderId="1" xfId="0" applyFont="1" applyFill="1" applyBorder="1" applyProtection="1">
      <protection locked="0"/>
    </xf>
    <xf numFmtId="0" fontId="7" fillId="2" borderId="1" xfId="0" applyFont="1" applyFill="1" applyBorder="1" applyProtection="1">
      <protection locked="0"/>
    </xf>
    <xf numFmtId="0" fontId="4" fillId="2" borderId="1" xfId="0" applyFont="1" applyFill="1" applyBorder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1" xfId="0" applyFont="1" applyFill="1" applyBorder="1"/>
    <xf numFmtId="0" fontId="2" fillId="2" borderId="1" xfId="2" applyNumberFormat="1" applyFont="1" applyFill="1" applyBorder="1" applyAlignment="1" applyProtection="1">
      <protection locked="0"/>
    </xf>
    <xf numFmtId="0" fontId="2" fillId="2" borderId="1" xfId="2" applyFont="1" applyFill="1" applyBorder="1" applyProtection="1">
      <protection locked="0"/>
    </xf>
    <xf numFmtId="0" fontId="2" fillId="2" borderId="1" xfId="2" applyFont="1" applyFill="1" applyBorder="1" applyAlignment="1" applyProtection="1">
      <alignment horizontal="left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164" fontId="2" fillId="2" borderId="1" xfId="1" applyNumberFormat="1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165" fontId="0" fillId="0" borderId="1" xfId="0" applyNumberFormat="1" applyBorder="1" applyAlignment="1">
      <alignment horizontal="center" vertical="center"/>
    </xf>
    <xf numFmtId="0" fontId="0" fillId="0" borderId="1" xfId="0" applyBorder="1" applyAlignment="1" applyProtection="1">
      <alignment horizontal="center"/>
      <protection locked="0"/>
    </xf>
    <xf numFmtId="0" fontId="0" fillId="0" borderId="1" xfId="0" applyBorder="1" applyProtection="1">
      <protection locked="0"/>
    </xf>
    <xf numFmtId="0" fontId="0" fillId="2" borderId="1" xfId="0" applyFont="1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166" fontId="0" fillId="0" borderId="0" xfId="0" applyNumberFormat="1"/>
    <xf numFmtId="167" fontId="0" fillId="0" borderId="0" xfId="0" applyNumberFormat="1" applyAlignment="1">
      <alignment horizontal="center"/>
    </xf>
    <xf numFmtId="168" fontId="0" fillId="0" borderId="6" xfId="0" applyNumberFormat="1" applyBorder="1"/>
    <xf numFmtId="168" fontId="10" fillId="6" borderId="0" xfId="0" applyNumberFormat="1" applyFont="1" applyFill="1" applyBorder="1"/>
    <xf numFmtId="168" fontId="0" fillId="0" borderId="0" xfId="0" applyNumberFormat="1" applyBorder="1"/>
    <xf numFmtId="168" fontId="0" fillId="0" borderId="0" xfId="0" applyNumberFormat="1" applyFill="1" applyBorder="1"/>
    <xf numFmtId="168" fontId="0" fillId="0" borderId="7" xfId="0" applyNumberFormat="1" applyBorder="1"/>
    <xf numFmtId="168" fontId="0" fillId="0" borderId="8" xfId="0" applyNumberFormat="1" applyBorder="1"/>
    <xf numFmtId="168" fontId="0" fillId="0" borderId="9" xfId="0" applyNumberFormat="1" applyFill="1" applyBorder="1"/>
    <xf numFmtId="168" fontId="0" fillId="0" borderId="9" xfId="0" applyNumberFormat="1" applyBorder="1"/>
    <xf numFmtId="168" fontId="0" fillId="0" borderId="10" xfId="0" applyNumberFormat="1" applyBorder="1"/>
    <xf numFmtId="0" fontId="14" fillId="7" borderId="0" xfId="0" applyFont="1" applyFill="1" applyBorder="1"/>
    <xf numFmtId="0" fontId="14" fillId="7" borderId="0" xfId="0" applyFont="1" applyFill="1" applyBorder="1" applyAlignment="1">
      <alignment horizontal="center"/>
    </xf>
    <xf numFmtId="168" fontId="11" fillId="8" borderId="0" xfId="0" applyNumberFormat="1" applyFont="1" applyFill="1" applyBorder="1" applyAlignment="1">
      <alignment horizontal="center"/>
    </xf>
    <xf numFmtId="0" fontId="0" fillId="0" borderId="0" xfId="0" applyBorder="1"/>
    <xf numFmtId="0" fontId="2" fillId="0" borderId="1" xfId="0" applyFont="1" applyBorder="1" applyAlignment="1">
      <alignment horizontal="center" vertical="center"/>
    </xf>
    <xf numFmtId="167" fontId="3" fillId="5" borderId="5" xfId="0" applyNumberFormat="1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0" fontId="12" fillId="4" borderId="3" xfId="0" applyFont="1" applyFill="1" applyBorder="1" applyAlignment="1">
      <alignment horizontal="center" vertical="center"/>
    </xf>
    <xf numFmtId="0" fontId="12" fillId="4" borderId="4" xfId="0" applyFont="1" applyFill="1" applyBorder="1" applyAlignment="1">
      <alignment horizontal="center" vertical="center"/>
    </xf>
    <xf numFmtId="0" fontId="13" fillId="7" borderId="0" xfId="0" applyFont="1" applyFill="1" applyAlignment="1">
      <alignment horizontal="center" vertical="center"/>
    </xf>
  </cellXfs>
  <cellStyles count="10">
    <cellStyle name="Lien hypertexte 2" xfId="5"/>
    <cellStyle name="Milliers" xfId="1" builtinId="3"/>
    <cellStyle name="Normal" xfId="0" builtinId="0"/>
    <cellStyle name="Normal 10 2" xfId="3"/>
    <cellStyle name="Normal 2" xfId="2"/>
    <cellStyle name="Normal 2 2" xfId="6"/>
    <cellStyle name="Normal 22" xfId="4"/>
    <cellStyle name="Normal 3" xfId="7"/>
    <cellStyle name="Normal 4" xfId="8"/>
    <cellStyle name="Normal 5" xfId="9"/>
  </cellStyles>
  <dxfs count="43">
    <dxf>
      <font>
        <color theme="0"/>
      </font>
      <fill>
        <patternFill>
          <bgColor rgb="FF70AD47"/>
        </patternFill>
      </fill>
    </dxf>
    <dxf>
      <font>
        <color theme="0"/>
      </font>
      <fill>
        <patternFill>
          <bgColor rgb="FF70AD47"/>
        </patternFill>
      </fill>
    </dxf>
    <dxf>
      <font>
        <color theme="0"/>
      </font>
      <fill>
        <patternFill>
          <bgColor rgb="FF70AD47"/>
        </patternFill>
      </fill>
    </dxf>
    <dxf>
      <font>
        <color theme="0"/>
      </font>
      <fill>
        <patternFill>
          <bgColor rgb="FF70AD47"/>
        </patternFill>
      </fill>
    </dxf>
    <dxf>
      <font>
        <color theme="0"/>
      </font>
      <fill>
        <patternFill>
          <bgColor rgb="FF70AD47"/>
        </patternFill>
      </fill>
    </dxf>
    <dxf>
      <font>
        <color theme="0"/>
      </font>
      <fill>
        <patternFill>
          <bgColor rgb="FF70AD47"/>
        </patternFill>
      </fill>
    </dxf>
    <dxf>
      <font>
        <color theme="0"/>
      </font>
      <fill>
        <patternFill>
          <bgColor rgb="FF70AD47"/>
        </patternFill>
      </fill>
    </dxf>
    <dxf>
      <font>
        <color theme="0"/>
      </font>
      <fill>
        <patternFill>
          <bgColor rgb="FF70AD47"/>
        </patternFill>
      </fill>
    </dxf>
    <dxf>
      <font>
        <b/>
        <i val="0"/>
        <color theme="6" tint="0.79995117038483843"/>
      </font>
      <fill>
        <patternFill>
          <bgColor rgb="FF70AD47"/>
        </patternFill>
      </fill>
    </dxf>
    <dxf>
      <font>
        <b/>
        <i val="0"/>
        <color theme="6" tint="0.79995117038483843"/>
      </font>
      <fill>
        <patternFill>
          <bgColor theme="9"/>
        </patternFill>
      </fill>
    </dxf>
    <dxf>
      <font>
        <b/>
        <i val="0"/>
        <color theme="6" tint="0.79998168889431442"/>
      </font>
      <fill>
        <patternFill>
          <bgColor theme="4" tint="0.39994506668294322"/>
        </patternFill>
      </fill>
    </dxf>
    <dxf>
      <font>
        <color auto="1"/>
      </font>
      <fill>
        <patternFill patternType="solid">
          <fgColor rgb="FFF8F8F8"/>
          <bgColor theme="0"/>
        </patternFill>
      </fill>
    </dxf>
    <dxf>
      <font>
        <color theme="0"/>
      </font>
      <fill>
        <patternFill>
          <bgColor rgb="FF0066FF"/>
        </patternFill>
      </fill>
    </dxf>
    <dxf>
      <font>
        <color theme="0"/>
      </font>
      <fill>
        <patternFill>
          <bgColor theme="9"/>
        </patternFill>
      </fill>
    </dxf>
    <dxf>
      <font>
        <b/>
        <i val="0"/>
        <color theme="1"/>
      </font>
      <fill>
        <patternFill patternType="solid">
          <fgColor rgb="FFE64B00"/>
          <bgColor theme="0" tint="-0.14996795556505021"/>
        </patternFill>
      </fill>
    </dxf>
    <dxf>
      <border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/>
        <horizontal/>
      </border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colors>
    <mruColors>
      <color rgb="FFCCCCFF"/>
      <color rgb="FFFF33CC"/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Adresses"/>
  <ax:ocxPr ax:name="Size" ax:value="4048;1667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16761024"/>
  <ax:ocxPr ax:name="Caption" ax:value="Aphabétique"/>
  <ax:ocxPr ax:name="Size" ax:value="3995;1005"/>
  <ax:ocxPr ax:name="FontName" ax:value="Trebuchet MS"/>
  <ax:ocxPr ax:name="FontHeight" ax:value="195"/>
  <ax:ocxPr ax:name="FontCharSet" ax:value="0"/>
  <ax:ocxPr ax:name="FontPitchAndFamily" ax:value="2"/>
  <ax:ocxPr ax:name="ParagraphAlign" ax:value="3"/>
</ax:ocx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8421631"/>
  <ax:ocxPr ax:name="Caption" ax:value="Mise à Jour"/>
  <ax:ocxPr ax:name="Size" ax:value="3995;1005"/>
  <ax:ocxPr ax:name="FontName" ax:value="Calibri"/>
  <ax:ocxPr ax:name="FontHeight" ax:value="240"/>
  <ax:ocxPr ax:name="FontCharSet" ax:value="0"/>
  <ax:ocxPr ax:name="FontPitchAndFamily" ax:value="2"/>
  <ax:ocxPr ax:name="ParagraphAlign" ax:value="3"/>
</ax:ocx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8454143"/>
  <ax:ocxPr ax:name="Caption" ax:value="Recherche Agent"/>
  <ax:ocxPr ax:name="Size" ax:value="3995;1005"/>
  <ax:ocxPr ax:name="FontName" ax:value="Trebuchet MS"/>
  <ax:ocxPr ax:name="FontHeight" ax:value="19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SDRM\BRH\UGD-AAS\&#201;RIC\DIR\EFFECTIFS\EFFECTIFS%20avec%20mot%20de%20passe%20(3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SDRM\BRH\UGD-AAS\&#201;RIC\Effectifs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ASE DONNEE 1"/>
      <sheetName val="ALPHA"/>
      <sheetName val="Matrice UO"/>
      <sheetName val="Matrice corps"/>
      <sheetName val="DEPART"/>
      <sheetName val="Liste par corps"/>
      <sheetName val="Liste par circo"/>
      <sheetName val="Liste par circo et par corps"/>
      <sheetName val="Feuil1"/>
      <sheetName val="Liste par UGD"/>
      <sheetName val="Effectifs reels"/>
      <sheetName val="Effectifs cible"/>
      <sheetName val="Effectifs cible OB"/>
      <sheetName val="Adminitratifs"/>
      <sheetName val="Encadrants"/>
      <sheetName val="Effectifs cible OB Mai 2017"/>
    </sheetNames>
    <sheetDataSet>
      <sheetData sheetId="0"/>
      <sheetData sheetId="1"/>
      <sheetData sheetId="2"/>
      <sheetData sheetId="3">
        <row r="1">
          <cell r="A1" t="str">
            <v>AAS</v>
          </cell>
          <cell r="B1" t="str">
            <v>ADJOINT_ADMINISTRATIF</v>
          </cell>
          <cell r="C1" t="str">
            <v>ADJOINT_TECHNIQUE</v>
          </cell>
          <cell r="D1" t="str">
            <v>ADMINISTRATEUR</v>
          </cell>
          <cell r="E1" t="str">
            <v>PERSONNEL_DE_MAITRISE</v>
          </cell>
          <cell r="F1" t="str">
            <v>AGENT_LOGISTIQUE_GENERAL</v>
          </cell>
          <cell r="G1" t="str">
            <v>ASS_SOC_EDUC</v>
          </cell>
          <cell r="H1" t="str">
            <v>ATTACHE</v>
          </cell>
          <cell r="I1" t="str">
            <v>CONTRAT_DROIT_PRIVE</v>
          </cell>
          <cell r="J1" t="str">
            <v>CHARGE_DE_MISSION</v>
          </cell>
          <cell r="K1" t="str">
            <v>CHEF_D'EXPLOITATION</v>
          </cell>
          <cell r="L1" t="str">
            <v>CHEF_SUBDIVISION</v>
          </cell>
          <cell r="M1" t="str">
            <v>CSA</v>
          </cell>
          <cell r="N1" t="str">
            <v>DIRECTEUR</v>
          </cell>
          <cell r="O1" t="str">
            <v>EBOUEUR</v>
          </cell>
          <cell r="P1" t="str">
            <v>EMPLOI_TREMPLIN</v>
          </cell>
          <cell r="Q1" t="str">
            <v>INGENIEUR_ST</v>
          </cell>
          <cell r="R1" t="str">
            <v>INGENIEUR_TRAVAUX</v>
          </cell>
          <cell r="S1" t="str">
            <v>INGENIEUR_HYDROLOGUE_HYGIENISTE</v>
          </cell>
          <cell r="T1" t="str">
            <v>INSPECTEUR_DE_SECURITE</v>
          </cell>
          <cell r="U1" t="str">
            <v>SECRETAIRE_ADMINISTRATIF</v>
          </cell>
          <cell r="V1" t="str">
            <v>TECHNICIEN_SUPERIEUR</v>
          </cell>
          <cell r="W1" t="str">
            <v>TTPS</v>
          </cell>
          <cell r="X1" t="str">
            <v>SPECIALITE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ervice publique"/>
      <sheetName val="agents commentaires"/>
      <sheetName val="VG3"/>
      <sheetName val="Centre"/>
      <sheetName val="Bat jour"/>
      <sheetName val="Bat nuit"/>
      <sheetName val="Circo 6-14"/>
      <sheetName val="Cdn 6-14"/>
      <sheetName val="Circo 7-15"/>
      <sheetName val="Cdn 7-15"/>
      <sheetName val="Contrats"/>
      <sheetName val="Pour les ev"/>
      <sheetName val="Adresse et tel"/>
      <sheetName val="PAMA drh"/>
      <sheetName val="DRH maladie"/>
      <sheetName val="Bureau des retraites"/>
      <sheetName val="Signatures médail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Relationship Id="rId5" Type="http://schemas.openxmlformats.org/officeDocument/2006/relationships/control" Target="../activeX/activeX4.xml"/><Relationship Id="rId4" Type="http://schemas.openxmlformats.org/officeDocument/2006/relationships/control" Target="../activeX/activeX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4.v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5.v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showGridLines="0" tabSelected="1" workbookViewId="0">
      <selection activeCell="J14" sqref="J14"/>
    </sheetView>
  </sheetViews>
  <sheetFormatPr baseColWidth="10" defaultRowHeight="15"/>
  <sheetData/>
  <pageMargins left="0.7" right="0.7" top="0.75" bottom="0.75" header="0.3" footer="0.3"/>
  <legacyDrawing r:id="rId1"/>
  <controls>
    <control shapeId="18437" r:id="rId2" name="CommandButton1"/>
    <control shapeId="18436" r:id="rId3" name="Alpha"/>
    <control shapeId="18434" r:id="rId4" name="MàJ"/>
    <control shapeId="18433" r:id="rId5" name="RcheAgents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/>
  <dimension ref="A1:M281"/>
  <sheetViews>
    <sheetView workbookViewId="0">
      <selection activeCell="G21" sqref="G21"/>
    </sheetView>
  </sheetViews>
  <sheetFormatPr baseColWidth="10" defaultRowHeight="15"/>
  <cols>
    <col min="2" max="2" width="11.42578125" customWidth="1"/>
    <col min="3" max="3" width="21.28515625" customWidth="1"/>
    <col min="4" max="4" width="16.85546875" bestFit="1" customWidth="1"/>
    <col min="5" max="5" width="13" bestFit="1" customWidth="1"/>
    <col min="6" max="6" width="14.5703125" bestFit="1" customWidth="1"/>
    <col min="7" max="7" width="19.7109375" bestFit="1" customWidth="1"/>
    <col min="8" max="8" width="30.7109375" bestFit="1" customWidth="1"/>
    <col min="9" max="9" width="25.5703125" bestFit="1" customWidth="1"/>
    <col min="10" max="10" width="71.7109375" bestFit="1" customWidth="1"/>
    <col min="12" max="12" width="26.140625" bestFit="1" customWidth="1"/>
  </cols>
  <sheetData>
    <row r="1" spans="1:13" ht="39.950000000000003" customHeight="1">
      <c r="A1" s="25" t="s">
        <v>8</v>
      </c>
      <c r="B1" s="26" t="s">
        <v>6</v>
      </c>
      <c r="C1" s="25" t="s">
        <v>7</v>
      </c>
      <c r="D1" s="25"/>
      <c r="E1" s="27" t="s">
        <v>0</v>
      </c>
      <c r="F1" s="28" t="s">
        <v>1</v>
      </c>
      <c r="G1" s="29" t="s">
        <v>2</v>
      </c>
      <c r="H1" s="25" t="s">
        <v>3</v>
      </c>
      <c r="I1" s="28" t="s">
        <v>4</v>
      </c>
      <c r="J1" s="50" t="s">
        <v>5</v>
      </c>
      <c r="K1" s="50"/>
      <c r="L1" s="50"/>
      <c r="M1" s="2"/>
    </row>
    <row r="2" spans="1:13" ht="15.75">
      <c r="A2" s="6" t="s">
        <v>60</v>
      </c>
      <c r="B2" s="5" t="s">
        <v>11</v>
      </c>
      <c r="C2" s="5" t="s">
        <v>12</v>
      </c>
      <c r="D2" s="5"/>
      <c r="E2" s="5"/>
      <c r="F2" s="5"/>
      <c r="G2" s="14"/>
      <c r="H2" s="15"/>
      <c r="I2" s="5"/>
      <c r="J2" s="7"/>
      <c r="K2" s="7"/>
      <c r="L2" s="7"/>
      <c r="M2" s="6"/>
    </row>
    <row r="3" spans="1:13" ht="15.75">
      <c r="A3" s="6" t="s">
        <v>61</v>
      </c>
      <c r="B3" s="5" t="s">
        <v>13</v>
      </c>
      <c r="C3" s="5" t="s">
        <v>14</v>
      </c>
      <c r="D3" s="5"/>
      <c r="E3" s="5"/>
      <c r="F3" s="5"/>
      <c r="G3" s="14"/>
      <c r="H3" s="15"/>
      <c r="I3" s="6"/>
      <c r="J3" s="7"/>
      <c r="K3" s="7"/>
      <c r="L3" s="7"/>
      <c r="M3" s="6"/>
    </row>
    <row r="4" spans="1:13" ht="15.75">
      <c r="A4" s="6" t="s">
        <v>62</v>
      </c>
      <c r="B4" s="5" t="s">
        <v>15</v>
      </c>
      <c r="C4" s="5" t="s">
        <v>16</v>
      </c>
      <c r="D4" s="5"/>
      <c r="E4" s="5"/>
      <c r="F4" s="5"/>
      <c r="G4" s="14"/>
      <c r="H4" s="7"/>
      <c r="I4" s="6"/>
      <c r="J4" s="7"/>
      <c r="K4" s="7"/>
      <c r="L4" s="34"/>
      <c r="M4" s="6"/>
    </row>
    <row r="5" spans="1:13" ht="16.5">
      <c r="A5" s="6" t="s">
        <v>0</v>
      </c>
      <c r="B5" s="11" t="s">
        <v>17</v>
      </c>
      <c r="C5" s="10" t="s">
        <v>18</v>
      </c>
      <c r="D5" s="10"/>
      <c r="E5" s="5"/>
      <c r="F5" s="5"/>
      <c r="G5" s="14"/>
      <c r="H5" s="15"/>
      <c r="I5" s="6"/>
      <c r="J5" s="7"/>
      <c r="K5" s="7"/>
      <c r="L5" s="7"/>
      <c r="M5" s="6"/>
    </row>
    <row r="6" spans="1:13" ht="15.75">
      <c r="A6" s="6" t="s">
        <v>60</v>
      </c>
      <c r="B6" s="5" t="s">
        <v>19</v>
      </c>
      <c r="C6" s="5" t="s">
        <v>20</v>
      </c>
      <c r="D6" s="5"/>
      <c r="E6" s="5"/>
      <c r="F6" s="5"/>
      <c r="G6" s="14"/>
      <c r="H6" s="15"/>
      <c r="I6" s="6"/>
      <c r="J6" s="7"/>
      <c r="K6" s="7"/>
      <c r="L6" s="7"/>
      <c r="M6" s="6"/>
    </row>
    <row r="7" spans="1:13" ht="16.5" customHeight="1">
      <c r="A7" s="6" t="s">
        <v>60</v>
      </c>
      <c r="B7" s="5" t="s">
        <v>21</v>
      </c>
      <c r="C7" s="5" t="s">
        <v>22</v>
      </c>
      <c r="D7" s="5"/>
      <c r="E7" s="5"/>
      <c r="F7" s="5"/>
      <c r="G7" s="14"/>
      <c r="H7" s="15"/>
      <c r="I7" s="6"/>
      <c r="J7" s="7"/>
      <c r="K7" s="7"/>
      <c r="L7" s="7"/>
      <c r="M7" s="6"/>
    </row>
    <row r="8" spans="1:13" ht="15.75">
      <c r="A8" s="6" t="s">
        <v>60</v>
      </c>
      <c r="B8" s="5" t="s">
        <v>23</v>
      </c>
      <c r="C8" s="5" t="s">
        <v>24</v>
      </c>
      <c r="D8" s="5"/>
      <c r="E8" s="5"/>
      <c r="F8" s="5"/>
      <c r="G8" s="14"/>
      <c r="H8" s="15"/>
      <c r="I8" s="6"/>
      <c r="J8" s="7"/>
      <c r="K8" s="7"/>
      <c r="L8" s="7"/>
      <c r="M8" s="6"/>
    </row>
    <row r="9" spans="1:13" ht="15.75">
      <c r="A9" s="6" t="s">
        <v>60</v>
      </c>
      <c r="B9" s="5" t="s">
        <v>25</v>
      </c>
      <c r="C9" s="5" t="s">
        <v>26</v>
      </c>
      <c r="D9" s="5"/>
      <c r="E9" s="5"/>
      <c r="F9" s="5"/>
      <c r="G9" s="14"/>
      <c r="H9" s="19"/>
      <c r="I9" s="6"/>
      <c r="J9" s="7"/>
      <c r="K9" s="7"/>
      <c r="L9" s="7"/>
      <c r="M9" s="6"/>
    </row>
    <row r="10" spans="1:13" ht="15.75">
      <c r="A10" s="6" t="s">
        <v>60</v>
      </c>
      <c r="B10" s="5" t="s">
        <v>27</v>
      </c>
      <c r="C10" s="5" t="s">
        <v>28</v>
      </c>
      <c r="D10" s="5"/>
      <c r="E10" s="5"/>
      <c r="F10" s="5"/>
      <c r="G10" s="16"/>
      <c r="H10" s="15"/>
      <c r="I10" s="6"/>
      <c r="J10" s="7"/>
      <c r="K10" s="7"/>
      <c r="L10" s="7"/>
      <c r="M10" s="6"/>
    </row>
    <row r="11" spans="1:13" ht="15.75">
      <c r="A11" s="6" t="s">
        <v>61</v>
      </c>
      <c r="B11" s="5" t="s">
        <v>29</v>
      </c>
      <c r="C11" s="5" t="s">
        <v>30</v>
      </c>
      <c r="D11" s="5"/>
      <c r="E11" s="5"/>
      <c r="F11" s="5"/>
      <c r="G11" s="14"/>
      <c r="H11" s="15"/>
      <c r="I11" s="6"/>
      <c r="J11" s="7"/>
      <c r="K11" s="7"/>
      <c r="L11" s="7"/>
      <c r="M11" s="6"/>
    </row>
    <row r="12" spans="1:13" ht="15.75">
      <c r="A12" s="6" t="s">
        <v>61</v>
      </c>
      <c r="B12" s="5" t="s">
        <v>31</v>
      </c>
      <c r="C12" s="5" t="s">
        <v>32</v>
      </c>
      <c r="D12" s="5"/>
      <c r="E12" s="5"/>
      <c r="F12" s="5"/>
      <c r="G12" s="14"/>
      <c r="H12" s="15"/>
      <c r="I12" s="6"/>
      <c r="J12" s="7"/>
      <c r="K12" s="7"/>
      <c r="L12" s="7"/>
      <c r="M12" s="6"/>
    </row>
    <row r="13" spans="1:13" ht="15.75">
      <c r="A13" s="6" t="s">
        <v>61</v>
      </c>
      <c r="B13" s="5" t="s">
        <v>33</v>
      </c>
      <c r="C13" s="5" t="s">
        <v>34</v>
      </c>
      <c r="D13" s="5"/>
      <c r="E13" s="5"/>
      <c r="F13" s="5"/>
      <c r="G13" s="14"/>
      <c r="H13" s="19"/>
      <c r="I13" s="6"/>
      <c r="J13" s="7"/>
      <c r="K13" s="7"/>
      <c r="L13" s="19"/>
      <c r="M13" s="6"/>
    </row>
    <row r="14" spans="1:13" ht="15.75">
      <c r="A14" s="6" t="s">
        <v>62</v>
      </c>
      <c r="B14" s="5" t="s">
        <v>35</v>
      </c>
      <c r="C14" s="5" t="s">
        <v>36</v>
      </c>
      <c r="D14" s="5"/>
      <c r="E14" s="5"/>
      <c r="F14" s="5"/>
      <c r="G14" s="14"/>
      <c r="H14" s="15"/>
      <c r="I14" s="6"/>
      <c r="J14" s="7"/>
      <c r="K14" s="7"/>
      <c r="L14" s="7"/>
      <c r="M14" s="6"/>
    </row>
    <row r="15" spans="1:13" ht="15.75">
      <c r="A15" s="6" t="s">
        <v>62</v>
      </c>
      <c r="B15" s="5" t="s">
        <v>37</v>
      </c>
      <c r="C15" s="5" t="s">
        <v>38</v>
      </c>
      <c r="D15" s="5"/>
      <c r="E15" s="5"/>
      <c r="F15" s="5"/>
      <c r="G15" s="14"/>
      <c r="H15" s="15"/>
      <c r="I15" s="6"/>
      <c r="J15" s="7"/>
      <c r="K15" s="7"/>
      <c r="L15" s="7"/>
      <c r="M15" s="6"/>
    </row>
    <row r="16" spans="1:13" ht="15.75">
      <c r="A16" s="6" t="s">
        <v>62</v>
      </c>
      <c r="B16" s="5" t="s">
        <v>39</v>
      </c>
      <c r="C16" s="5" t="s">
        <v>40</v>
      </c>
      <c r="D16" s="5"/>
      <c r="E16" s="5"/>
      <c r="F16" s="5"/>
      <c r="G16" s="14"/>
      <c r="H16" s="15"/>
      <c r="I16" s="6"/>
      <c r="J16" s="7"/>
      <c r="K16" s="7"/>
      <c r="L16" s="7"/>
      <c r="M16" s="6"/>
    </row>
    <row r="17" spans="1:13" ht="15.75">
      <c r="A17" s="6" t="s">
        <v>62</v>
      </c>
      <c r="B17" s="5" t="s">
        <v>41</v>
      </c>
      <c r="C17" s="5" t="s">
        <v>42</v>
      </c>
      <c r="D17" s="5"/>
      <c r="E17" s="5"/>
      <c r="F17" s="5"/>
      <c r="G17" s="14"/>
      <c r="H17" s="15"/>
      <c r="I17" s="6"/>
      <c r="J17" s="7"/>
      <c r="K17" s="7"/>
      <c r="L17" s="7"/>
      <c r="M17" s="6"/>
    </row>
    <row r="18" spans="1:13" ht="15.75">
      <c r="A18" s="6" t="s">
        <v>62</v>
      </c>
      <c r="B18" s="5" t="s">
        <v>43</v>
      </c>
      <c r="C18" s="5" t="s">
        <v>44</v>
      </c>
      <c r="D18" s="5"/>
      <c r="E18" s="5"/>
      <c r="F18" s="5"/>
      <c r="G18" s="14"/>
      <c r="H18" s="15"/>
      <c r="I18" s="6"/>
      <c r="J18" s="7"/>
      <c r="K18" s="7"/>
      <c r="L18" s="7"/>
      <c r="M18" s="6"/>
    </row>
    <row r="19" spans="1:13" ht="15.75">
      <c r="A19" s="6" t="s">
        <v>62</v>
      </c>
      <c r="B19" s="5" t="s">
        <v>45</v>
      </c>
      <c r="C19" s="5" t="s">
        <v>46</v>
      </c>
      <c r="D19" s="5"/>
      <c r="E19" s="5"/>
      <c r="F19" s="5"/>
      <c r="G19" s="14"/>
      <c r="H19" s="15"/>
      <c r="I19" s="6"/>
      <c r="J19" s="7"/>
      <c r="K19" s="7"/>
      <c r="L19" s="7"/>
      <c r="M19" s="6"/>
    </row>
    <row r="20" spans="1:13" ht="15.75">
      <c r="A20" s="6" t="s">
        <v>62</v>
      </c>
      <c r="B20" s="5" t="s">
        <v>47</v>
      </c>
      <c r="C20" s="5" t="s">
        <v>48</v>
      </c>
      <c r="D20" s="5"/>
      <c r="E20" s="5"/>
      <c r="F20" s="5"/>
      <c r="G20" s="14"/>
      <c r="H20" s="15"/>
      <c r="I20" s="6"/>
      <c r="J20" s="7"/>
      <c r="K20" s="7"/>
      <c r="L20" s="7"/>
      <c r="M20" s="6"/>
    </row>
    <row r="21" spans="1:13" ht="15.75">
      <c r="A21" s="6" t="s">
        <v>62</v>
      </c>
      <c r="B21" s="5" t="s">
        <v>49</v>
      </c>
      <c r="C21" s="5" t="s">
        <v>50</v>
      </c>
      <c r="D21" s="5"/>
      <c r="E21" s="5"/>
      <c r="F21" s="5"/>
      <c r="G21" s="14"/>
      <c r="H21" s="15"/>
      <c r="I21" s="6"/>
      <c r="J21" s="7"/>
      <c r="K21" s="7"/>
      <c r="L21" s="7"/>
      <c r="M21" s="6"/>
    </row>
    <row r="22" spans="1:13" ht="15.75">
      <c r="A22" s="6" t="s">
        <v>0</v>
      </c>
      <c r="B22" s="32" t="s">
        <v>51</v>
      </c>
      <c r="C22" s="5" t="s">
        <v>52</v>
      </c>
      <c r="D22" s="5"/>
      <c r="E22" s="5"/>
      <c r="F22" s="5"/>
      <c r="G22" s="5"/>
      <c r="H22" s="14"/>
      <c r="I22" s="15"/>
      <c r="J22" s="6"/>
      <c r="K22" s="1"/>
      <c r="L22" s="1"/>
      <c r="M22" s="2"/>
    </row>
    <row r="23" spans="1:13" ht="15.75">
      <c r="A23" s="6" t="s">
        <v>0</v>
      </c>
      <c r="B23" s="32" t="s">
        <v>53</v>
      </c>
      <c r="C23" s="5" t="s">
        <v>54</v>
      </c>
      <c r="D23" s="5"/>
      <c r="E23" s="5"/>
      <c r="F23" s="5"/>
      <c r="G23" s="5"/>
      <c r="H23" s="14"/>
      <c r="I23" s="15"/>
      <c r="J23" s="6"/>
      <c r="K23" s="1"/>
      <c r="L23" s="1"/>
      <c r="M23" s="2"/>
    </row>
    <row r="24" spans="1:13" ht="15.75">
      <c r="A24" s="6" t="s">
        <v>0</v>
      </c>
      <c r="B24" s="32" t="s">
        <v>55</v>
      </c>
      <c r="C24" s="5" t="s">
        <v>56</v>
      </c>
      <c r="D24" s="5"/>
      <c r="E24" s="5"/>
      <c r="F24" s="5"/>
      <c r="G24" s="5"/>
      <c r="H24" s="14"/>
      <c r="I24" s="15"/>
      <c r="J24" s="6"/>
      <c r="K24" s="1"/>
      <c r="L24" s="1"/>
      <c r="M24" s="2"/>
    </row>
    <row r="25" spans="1:13" ht="15.75">
      <c r="A25" s="6" t="s">
        <v>0</v>
      </c>
      <c r="B25" s="32" t="s">
        <v>55</v>
      </c>
      <c r="C25" s="5" t="s">
        <v>57</v>
      </c>
      <c r="D25" s="5"/>
      <c r="E25" s="5"/>
      <c r="F25" s="5"/>
      <c r="G25" s="5"/>
      <c r="H25" s="14"/>
      <c r="I25" s="15"/>
      <c r="J25" s="6"/>
      <c r="K25" s="1"/>
      <c r="L25" s="1"/>
      <c r="M25" s="2"/>
    </row>
    <row r="26" spans="1:13" ht="15.75">
      <c r="A26" s="6" t="s">
        <v>0</v>
      </c>
      <c r="B26" s="32" t="s">
        <v>58</v>
      </c>
      <c r="C26" s="5" t="s">
        <v>59</v>
      </c>
      <c r="D26" s="5"/>
      <c r="E26" s="5"/>
      <c r="F26" s="5"/>
      <c r="G26" s="5"/>
      <c r="H26" s="14"/>
      <c r="I26" s="19"/>
      <c r="J26" s="6"/>
      <c r="K26" s="1"/>
      <c r="L26" s="1"/>
      <c r="M26" s="2"/>
    </row>
    <row r="27" spans="1:13" ht="15.75">
      <c r="A27" s="2"/>
      <c r="B27" s="32"/>
      <c r="C27" s="5"/>
      <c r="D27" s="5"/>
      <c r="E27" s="5"/>
      <c r="F27" s="5"/>
      <c r="G27" s="5"/>
      <c r="H27" s="14"/>
      <c r="I27" s="15"/>
      <c r="J27" s="19"/>
      <c r="K27" s="31"/>
      <c r="L27" s="1"/>
      <c r="M27" s="2"/>
    </row>
    <row r="28" spans="1:13" ht="15.75">
      <c r="A28" s="2"/>
      <c r="B28" s="32"/>
      <c r="C28" s="5"/>
      <c r="D28" s="5"/>
      <c r="E28" s="5"/>
      <c r="F28" s="5"/>
      <c r="G28" s="5"/>
      <c r="H28" s="14"/>
      <c r="I28" s="15"/>
      <c r="J28" s="6"/>
      <c r="K28" s="1"/>
      <c r="L28" s="1"/>
      <c r="M28" s="2"/>
    </row>
    <row r="29" spans="1:13" ht="15.75">
      <c r="A29" s="2"/>
      <c r="B29" s="32"/>
      <c r="C29" s="5"/>
      <c r="D29" s="5"/>
      <c r="E29" s="5"/>
      <c r="F29" s="5"/>
      <c r="G29" s="5"/>
      <c r="H29" s="14"/>
      <c r="I29" s="15"/>
      <c r="J29" s="6"/>
      <c r="K29" s="1"/>
      <c r="L29" s="1"/>
      <c r="M29" s="2"/>
    </row>
    <row r="30" spans="1:13" ht="15.75">
      <c r="A30" s="2"/>
      <c r="B30" s="32"/>
      <c r="C30" s="5"/>
      <c r="D30" s="5"/>
      <c r="E30" s="5"/>
      <c r="F30" s="5"/>
      <c r="G30" s="5"/>
      <c r="H30" s="14"/>
      <c r="I30" s="15"/>
      <c r="J30" s="6"/>
      <c r="K30" s="1"/>
      <c r="L30" s="1"/>
      <c r="M30" s="2"/>
    </row>
    <row r="31" spans="1:13" ht="15.75">
      <c r="A31" s="2"/>
      <c r="B31" s="32"/>
      <c r="C31" s="5"/>
      <c r="D31" s="5"/>
      <c r="E31" s="5"/>
      <c r="F31" s="5"/>
      <c r="G31" s="5"/>
      <c r="H31" s="14"/>
      <c r="I31" s="15"/>
      <c r="J31" s="6"/>
      <c r="K31" s="1"/>
      <c r="L31" s="1"/>
      <c r="M31" s="2"/>
    </row>
    <row r="32" spans="1:13" ht="15.75">
      <c r="A32" s="2"/>
      <c r="B32" s="32"/>
      <c r="C32" s="5"/>
      <c r="D32" s="5"/>
      <c r="E32" s="5"/>
      <c r="F32" s="5"/>
      <c r="G32" s="5"/>
      <c r="H32" s="14"/>
      <c r="I32" s="19"/>
      <c r="J32" s="6"/>
      <c r="K32" s="1"/>
      <c r="L32" s="1"/>
      <c r="M32" s="2"/>
    </row>
    <row r="33" spans="1:13" ht="15.75">
      <c r="A33" s="2"/>
      <c r="B33" s="32"/>
      <c r="C33" s="5"/>
      <c r="D33" s="5"/>
      <c r="E33" s="5"/>
      <c r="F33" s="5"/>
      <c r="G33" s="5"/>
      <c r="H33" s="14"/>
      <c r="I33" s="15"/>
      <c r="J33" s="19"/>
      <c r="K33" s="31"/>
      <c r="L33" s="1"/>
      <c r="M33" s="2"/>
    </row>
    <row r="34" spans="1:13" ht="15.75">
      <c r="A34" s="2"/>
      <c r="B34" s="32"/>
      <c r="C34" s="5"/>
      <c r="D34" s="5"/>
      <c r="E34" s="5"/>
      <c r="F34" s="5"/>
      <c r="G34" s="5"/>
      <c r="H34" s="14"/>
      <c r="I34" s="15"/>
      <c r="J34" s="6"/>
      <c r="K34" s="1"/>
      <c r="L34" s="1"/>
      <c r="M34" s="2"/>
    </row>
    <row r="35" spans="1:13" ht="15.75">
      <c r="A35" s="2"/>
      <c r="B35" s="32"/>
      <c r="C35" s="5"/>
      <c r="D35" s="5"/>
      <c r="E35" s="5"/>
      <c r="F35" s="5"/>
      <c r="G35" s="5"/>
      <c r="H35" s="14"/>
      <c r="I35" s="15"/>
      <c r="J35" s="6"/>
      <c r="K35" s="1"/>
      <c r="L35" s="1"/>
      <c r="M35" s="2"/>
    </row>
    <row r="36" spans="1:13" ht="15.75">
      <c r="A36" s="2"/>
      <c r="B36" s="32"/>
      <c r="C36" s="5"/>
      <c r="D36" s="5"/>
      <c r="E36" s="5"/>
      <c r="F36" s="5"/>
      <c r="G36" s="5"/>
      <c r="H36" s="14"/>
      <c r="I36" s="15"/>
      <c r="J36" s="6"/>
      <c r="K36" s="1"/>
      <c r="L36" s="1"/>
      <c r="M36" s="2"/>
    </row>
    <row r="37" spans="1:13" ht="15.75">
      <c r="A37" s="2"/>
      <c r="B37" s="32"/>
      <c r="C37" s="5"/>
      <c r="D37" s="5"/>
      <c r="E37" s="5"/>
      <c r="F37" s="5"/>
      <c r="G37" s="5"/>
      <c r="H37" s="14"/>
      <c r="I37" s="15"/>
      <c r="J37" s="8"/>
      <c r="K37" s="1"/>
      <c r="L37" s="1"/>
      <c r="M37" s="2"/>
    </row>
    <row r="38" spans="1:13" ht="15.75">
      <c r="A38" s="2"/>
      <c r="B38" s="32"/>
      <c r="C38" s="19"/>
      <c r="D38" s="19"/>
      <c r="E38" s="5"/>
      <c r="F38" s="5"/>
      <c r="G38" s="5"/>
      <c r="H38" s="14"/>
      <c r="I38" s="15"/>
      <c r="J38" s="19"/>
      <c r="K38" s="31"/>
      <c r="L38" s="1"/>
      <c r="M38" s="2"/>
    </row>
    <row r="39" spans="1:13" ht="15.75">
      <c r="A39" s="2"/>
      <c r="B39" s="32"/>
      <c r="C39" s="5"/>
      <c r="D39" s="5"/>
      <c r="E39" s="5"/>
      <c r="F39" s="5"/>
      <c r="G39" s="5"/>
      <c r="H39" s="14"/>
      <c r="I39" s="15"/>
      <c r="J39" s="6"/>
      <c r="K39" s="1"/>
      <c r="L39" s="1"/>
      <c r="M39" s="2"/>
    </row>
    <row r="40" spans="1:13" ht="15.75">
      <c r="A40" s="2"/>
      <c r="B40" s="32"/>
      <c r="C40" s="5"/>
      <c r="D40" s="5"/>
      <c r="E40" s="5"/>
      <c r="F40" s="5"/>
      <c r="G40" s="5"/>
      <c r="H40" s="14"/>
      <c r="I40" s="19"/>
      <c r="J40" s="19"/>
      <c r="K40" s="31"/>
      <c r="L40" s="1"/>
      <c r="M40" s="2"/>
    </row>
    <row r="41" spans="1:13" ht="15.75">
      <c r="A41" s="2"/>
      <c r="B41" s="32"/>
      <c r="C41" s="5"/>
      <c r="D41" s="5"/>
      <c r="E41" s="5"/>
      <c r="F41" s="5"/>
      <c r="G41" s="5"/>
      <c r="H41" s="14"/>
      <c r="I41" s="15"/>
      <c r="J41" s="19"/>
      <c r="K41" s="31"/>
      <c r="L41" s="1"/>
      <c r="M41" s="2"/>
    </row>
    <row r="42" spans="1:13" ht="15.75">
      <c r="A42" s="2"/>
      <c r="B42" s="32"/>
      <c r="C42" s="5"/>
      <c r="D42" s="5"/>
      <c r="E42" s="5"/>
      <c r="F42" s="5"/>
      <c r="G42" s="5"/>
      <c r="H42" s="14"/>
      <c r="I42" s="15"/>
      <c r="J42" s="6"/>
      <c r="K42" s="1"/>
      <c r="L42" s="1"/>
      <c r="M42" s="2"/>
    </row>
    <row r="43" spans="1:13" ht="15.75">
      <c r="A43" s="2"/>
      <c r="B43" s="32"/>
      <c r="C43" s="5"/>
      <c r="D43" s="5"/>
      <c r="E43" s="5"/>
      <c r="F43" s="5"/>
      <c r="G43" s="5"/>
      <c r="H43" s="14"/>
      <c r="I43" s="15"/>
      <c r="J43" s="6"/>
      <c r="K43" s="1"/>
      <c r="L43" s="1"/>
      <c r="M43" s="2"/>
    </row>
    <row r="44" spans="1:13" ht="15.75">
      <c r="A44" s="2"/>
      <c r="B44" s="32"/>
      <c r="C44" s="5"/>
      <c r="D44" s="5"/>
      <c r="E44" s="5"/>
      <c r="F44" s="5"/>
      <c r="G44" s="5"/>
      <c r="H44" s="14"/>
      <c r="I44" s="15"/>
      <c r="J44" s="19"/>
      <c r="K44" s="31"/>
      <c r="L44" s="1"/>
      <c r="M44" s="2"/>
    </row>
    <row r="45" spans="1:13" ht="15.75">
      <c r="A45" s="2"/>
      <c r="B45" s="32"/>
      <c r="C45" s="5"/>
      <c r="D45" s="5"/>
      <c r="E45" s="5"/>
      <c r="F45" s="5"/>
      <c r="G45" s="5"/>
      <c r="H45" s="14"/>
      <c r="I45" s="15"/>
      <c r="J45" s="19"/>
      <c r="K45" s="1"/>
      <c r="L45" s="1"/>
      <c r="M45" s="2"/>
    </row>
    <row r="46" spans="1:13" ht="15.75">
      <c r="A46" s="2"/>
      <c r="B46" s="32"/>
      <c r="C46" s="5"/>
      <c r="D46" s="5"/>
      <c r="E46" s="5"/>
      <c r="F46" s="5"/>
      <c r="G46" s="5"/>
      <c r="H46" s="14"/>
      <c r="I46" s="15"/>
      <c r="J46" s="8"/>
      <c r="K46" s="1"/>
      <c r="L46" s="1"/>
      <c r="M46" s="2"/>
    </row>
    <row r="47" spans="1:13" ht="15.75">
      <c r="A47" s="2"/>
      <c r="B47" s="32"/>
      <c r="C47" s="5"/>
      <c r="D47" s="5"/>
      <c r="E47" s="5"/>
      <c r="F47" s="5"/>
      <c r="G47" s="5"/>
      <c r="H47" s="14"/>
      <c r="I47" s="15"/>
      <c r="J47" s="6"/>
      <c r="K47" s="1"/>
      <c r="L47" s="1"/>
      <c r="M47" s="2"/>
    </row>
    <row r="48" spans="1:13" ht="15.75">
      <c r="A48" s="2"/>
      <c r="B48" s="32"/>
      <c r="C48" s="5"/>
      <c r="D48" s="5"/>
      <c r="E48" s="5"/>
      <c r="F48" s="5"/>
      <c r="G48" s="5"/>
      <c r="H48" s="14"/>
      <c r="I48" s="15"/>
      <c r="J48" s="6"/>
      <c r="K48" s="1"/>
      <c r="L48" s="1"/>
      <c r="M48" s="2"/>
    </row>
    <row r="49" spans="1:13" ht="15.75">
      <c r="A49" s="2"/>
      <c r="B49" s="32"/>
      <c r="C49" s="5"/>
      <c r="D49" s="5"/>
      <c r="E49" s="5"/>
      <c r="F49" s="5"/>
      <c r="G49" s="5"/>
      <c r="H49" s="14"/>
      <c r="I49" s="15"/>
      <c r="J49" s="19"/>
      <c r="K49" s="31"/>
      <c r="L49" s="1"/>
      <c r="M49" s="2"/>
    </row>
    <row r="50" spans="1:13" ht="15.75">
      <c r="A50" s="2"/>
      <c r="B50" s="32"/>
      <c r="C50" s="5"/>
      <c r="D50" s="5"/>
      <c r="E50" s="5"/>
      <c r="F50" s="5"/>
      <c r="G50" s="5"/>
      <c r="H50" s="14"/>
      <c r="I50" s="15"/>
      <c r="J50" s="6"/>
      <c r="K50" s="1"/>
      <c r="L50" s="1"/>
      <c r="M50" s="2"/>
    </row>
    <row r="51" spans="1:13" ht="15.75">
      <c r="A51" s="2"/>
      <c r="B51" s="32"/>
      <c r="C51" s="5"/>
      <c r="D51" s="5"/>
      <c r="E51" s="5"/>
      <c r="F51" s="5"/>
      <c r="G51" s="5"/>
      <c r="H51" s="14"/>
      <c r="I51" s="15"/>
      <c r="J51" s="6"/>
      <c r="K51" s="1"/>
      <c r="L51" s="1"/>
      <c r="M51" s="2"/>
    </row>
    <row r="52" spans="1:13" ht="15.75">
      <c r="A52" s="2"/>
      <c r="B52" s="32"/>
      <c r="C52" s="5"/>
      <c r="D52" s="5"/>
      <c r="E52" s="5"/>
      <c r="F52" s="5"/>
      <c r="G52" s="5"/>
      <c r="H52" s="16"/>
      <c r="I52" s="15"/>
      <c r="J52" s="6"/>
      <c r="K52" s="1"/>
      <c r="L52" s="1"/>
      <c r="M52" s="2"/>
    </row>
    <row r="53" spans="1:13" ht="15.75">
      <c r="A53" s="2"/>
      <c r="B53" s="32"/>
      <c r="C53" s="5"/>
      <c r="D53" s="5"/>
      <c r="E53" s="5"/>
      <c r="F53" s="5"/>
      <c r="G53" s="5"/>
      <c r="H53" s="14"/>
      <c r="I53" s="19"/>
      <c r="J53" s="6"/>
      <c r="K53" s="1"/>
      <c r="L53" s="1"/>
      <c r="M53" s="2"/>
    </row>
    <row r="54" spans="1:13" ht="15.75">
      <c r="A54" s="2"/>
      <c r="B54" s="32"/>
      <c r="C54" s="5"/>
      <c r="D54" s="5"/>
      <c r="E54" s="5"/>
      <c r="F54" s="5"/>
      <c r="G54" s="5"/>
      <c r="H54" s="14"/>
      <c r="I54" s="15"/>
      <c r="J54" s="19"/>
      <c r="K54" s="31"/>
      <c r="L54" s="1"/>
      <c r="M54" s="2"/>
    </row>
    <row r="55" spans="1:13" ht="15.75">
      <c r="A55" s="2"/>
      <c r="B55" s="32"/>
      <c r="C55" s="5"/>
      <c r="D55" s="5"/>
      <c r="E55" s="5"/>
      <c r="F55" s="5"/>
      <c r="G55" s="5"/>
      <c r="H55" s="14"/>
      <c r="I55" s="15"/>
      <c r="J55" s="6"/>
      <c r="K55" s="1"/>
      <c r="L55" s="1"/>
      <c r="M55" s="2"/>
    </row>
    <row r="56" spans="1:13" ht="15.75">
      <c r="A56" s="2"/>
      <c r="B56" s="32"/>
      <c r="C56" s="5"/>
      <c r="D56" s="5"/>
      <c r="E56" s="5"/>
      <c r="F56" s="5"/>
      <c r="G56" s="5"/>
      <c r="H56" s="14"/>
      <c r="I56" s="19"/>
      <c r="J56" s="19"/>
      <c r="K56" s="31"/>
      <c r="L56" s="1"/>
      <c r="M56" s="2"/>
    </row>
    <row r="57" spans="1:13" ht="15.75">
      <c r="A57" s="2"/>
      <c r="B57" s="32"/>
      <c r="C57" s="5"/>
      <c r="D57" s="5"/>
      <c r="E57" s="5"/>
      <c r="F57" s="5"/>
      <c r="G57" s="5"/>
      <c r="H57" s="14"/>
      <c r="I57" s="15"/>
      <c r="J57" s="19"/>
      <c r="K57" s="31"/>
      <c r="L57" s="1"/>
      <c r="M57" s="2"/>
    </row>
    <row r="58" spans="1:13" ht="15.75">
      <c r="A58" s="2"/>
      <c r="B58" s="32"/>
      <c r="C58" s="5"/>
      <c r="D58" s="5"/>
      <c r="E58" s="5"/>
      <c r="F58" s="5"/>
      <c r="G58" s="5"/>
      <c r="H58" s="14"/>
      <c r="I58" s="15"/>
      <c r="J58" s="6"/>
      <c r="K58" s="1"/>
      <c r="L58" s="1"/>
      <c r="M58" s="2"/>
    </row>
    <row r="59" spans="1:13" ht="15.75">
      <c r="A59" s="2"/>
      <c r="B59" s="32"/>
      <c r="C59" s="5"/>
      <c r="D59" s="5"/>
      <c r="E59" s="5"/>
      <c r="F59" s="5"/>
      <c r="G59" s="5"/>
      <c r="H59" s="14"/>
      <c r="I59" s="15"/>
      <c r="J59" s="6"/>
      <c r="K59" s="1"/>
      <c r="L59" s="1"/>
      <c r="M59" s="2"/>
    </row>
    <row r="60" spans="1:13" ht="15.75">
      <c r="A60" s="2"/>
      <c r="B60" s="32"/>
      <c r="C60" s="5"/>
      <c r="D60" s="5"/>
      <c r="E60" s="5"/>
      <c r="F60" s="5"/>
      <c r="G60" s="5"/>
      <c r="H60" s="14"/>
      <c r="I60" s="15"/>
      <c r="J60" s="6"/>
      <c r="K60" s="1"/>
      <c r="L60" s="1"/>
      <c r="M60" s="2"/>
    </row>
    <row r="61" spans="1:13" ht="15.75">
      <c r="A61" s="2"/>
      <c r="B61" s="32"/>
      <c r="C61" s="5"/>
      <c r="D61" s="5"/>
      <c r="E61" s="5"/>
      <c r="F61" s="5"/>
      <c r="G61" s="5"/>
      <c r="H61" s="14"/>
      <c r="I61" s="15"/>
      <c r="J61" s="19"/>
      <c r="K61" s="31"/>
      <c r="L61" s="1"/>
      <c r="M61" s="2"/>
    </row>
    <row r="62" spans="1:13" ht="15.75">
      <c r="A62" s="2"/>
      <c r="B62" s="32"/>
      <c r="C62" s="5"/>
      <c r="D62" s="5"/>
      <c r="E62" s="5"/>
      <c r="F62" s="5"/>
      <c r="G62" s="5"/>
      <c r="H62" s="14"/>
      <c r="I62" s="15"/>
      <c r="J62" s="6"/>
      <c r="K62" s="1"/>
      <c r="L62" s="1"/>
      <c r="M62" s="2"/>
    </row>
    <row r="63" spans="1:13" ht="15.75">
      <c r="A63" s="2"/>
      <c r="B63" s="32"/>
      <c r="C63" s="5"/>
      <c r="D63" s="5"/>
      <c r="E63" s="5"/>
      <c r="F63" s="5"/>
      <c r="G63" s="5"/>
      <c r="H63" s="14"/>
      <c r="I63" s="15"/>
      <c r="J63" s="19"/>
      <c r="K63" s="31"/>
      <c r="L63" s="1"/>
      <c r="M63" s="2"/>
    </row>
    <row r="64" spans="1:13" ht="15.75">
      <c r="A64" s="2"/>
      <c r="B64" s="32"/>
      <c r="C64" s="5"/>
      <c r="D64" s="5"/>
      <c r="E64" s="5"/>
      <c r="F64" s="5"/>
      <c r="G64" s="5"/>
      <c r="H64" s="14"/>
      <c r="I64" s="15"/>
      <c r="J64" s="5"/>
      <c r="K64" s="1"/>
      <c r="L64" s="1"/>
      <c r="M64" s="2"/>
    </row>
    <row r="65" spans="1:13" ht="15.75">
      <c r="A65" s="2"/>
      <c r="B65" s="32"/>
      <c r="C65" s="5"/>
      <c r="D65" s="5"/>
      <c r="E65" s="5"/>
      <c r="F65" s="5"/>
      <c r="G65" s="5"/>
      <c r="H65" s="17"/>
      <c r="I65" s="19"/>
      <c r="J65" s="19"/>
      <c r="K65" s="31"/>
      <c r="L65" s="1"/>
      <c r="M65" s="2"/>
    </row>
    <row r="66" spans="1:13" ht="15.75">
      <c r="A66" s="2"/>
      <c r="B66" s="32"/>
      <c r="C66" s="5"/>
      <c r="D66" s="5"/>
      <c r="E66" s="5"/>
      <c r="F66" s="5"/>
      <c r="G66" s="5"/>
      <c r="H66" s="14"/>
      <c r="I66" s="15"/>
      <c r="J66" s="6"/>
      <c r="K66" s="1"/>
      <c r="L66" s="1"/>
      <c r="M66" s="2"/>
    </row>
    <row r="67" spans="1:13" ht="15.75">
      <c r="A67" s="2"/>
      <c r="B67" s="32"/>
      <c r="C67" s="5"/>
      <c r="D67" s="5"/>
      <c r="E67" s="5"/>
      <c r="F67" s="5"/>
      <c r="G67" s="5"/>
      <c r="H67" s="14"/>
      <c r="I67" s="19"/>
      <c r="J67" s="6"/>
      <c r="K67" s="1"/>
      <c r="L67" s="1"/>
      <c r="M67" s="2"/>
    </row>
    <row r="68" spans="1:13" ht="15.75">
      <c r="A68" s="2"/>
      <c r="B68" s="32"/>
      <c r="C68" s="5"/>
      <c r="D68" s="5"/>
      <c r="E68" s="5"/>
      <c r="F68" s="5"/>
      <c r="G68" s="5"/>
      <c r="H68" s="14"/>
      <c r="I68" s="19"/>
      <c r="J68" s="19"/>
      <c r="K68" s="31"/>
      <c r="L68" s="1"/>
      <c r="M68" s="2"/>
    </row>
    <row r="69" spans="1:13" ht="15.75">
      <c r="A69" s="2"/>
      <c r="B69" s="32"/>
      <c r="C69" s="5"/>
      <c r="D69" s="5"/>
      <c r="E69" s="5"/>
      <c r="F69" s="5"/>
      <c r="G69" s="5"/>
      <c r="H69" s="14"/>
      <c r="I69" s="15"/>
      <c r="J69" s="6"/>
      <c r="K69" s="1"/>
      <c r="L69" s="1"/>
      <c r="M69" s="2"/>
    </row>
    <row r="70" spans="1:13" ht="15.75">
      <c r="A70" s="2"/>
      <c r="B70" s="32"/>
      <c r="C70" s="5"/>
      <c r="D70" s="5"/>
      <c r="E70" s="5"/>
      <c r="F70" s="5"/>
      <c r="G70" s="5"/>
      <c r="H70" s="14"/>
      <c r="I70" s="15"/>
      <c r="J70" s="6"/>
      <c r="K70" s="1"/>
      <c r="L70" s="1"/>
      <c r="M70" s="2"/>
    </row>
    <row r="71" spans="1:13" ht="15.75">
      <c r="A71" s="2"/>
      <c r="B71" s="32"/>
      <c r="C71" s="5"/>
      <c r="D71" s="5"/>
      <c r="E71" s="5"/>
      <c r="F71" s="5"/>
      <c r="G71" s="5"/>
      <c r="H71" s="14"/>
      <c r="I71" s="15"/>
      <c r="J71" s="6"/>
      <c r="K71" s="7"/>
      <c r="L71" s="7"/>
      <c r="M71" s="2"/>
    </row>
    <row r="72" spans="1:13" ht="15.75">
      <c r="A72" s="2"/>
      <c r="B72" s="32"/>
      <c r="C72" s="5"/>
      <c r="D72" s="5"/>
      <c r="E72" s="5"/>
      <c r="F72" s="5"/>
      <c r="G72" s="5"/>
      <c r="H72" s="14"/>
      <c r="I72" s="15"/>
      <c r="J72" s="6"/>
      <c r="K72" s="1"/>
      <c r="L72" s="1"/>
      <c r="M72" s="2"/>
    </row>
    <row r="73" spans="1:13" ht="15.75">
      <c r="A73" s="2"/>
      <c r="B73" s="32"/>
      <c r="C73" s="5"/>
      <c r="D73" s="5"/>
      <c r="E73" s="5"/>
      <c r="F73" s="5"/>
      <c r="G73" s="5"/>
      <c r="H73" s="14"/>
      <c r="I73" s="15"/>
      <c r="J73" s="19"/>
      <c r="K73" s="31"/>
      <c r="L73" s="1"/>
      <c r="M73" s="2"/>
    </row>
    <row r="74" spans="1:13" ht="15.75">
      <c r="A74" s="2"/>
      <c r="B74" s="32"/>
      <c r="C74" s="5"/>
      <c r="D74" s="5"/>
      <c r="E74" s="5"/>
      <c r="F74" s="5"/>
      <c r="G74" s="5"/>
      <c r="H74" s="14"/>
      <c r="I74" s="15"/>
      <c r="J74" s="6"/>
      <c r="K74" s="1"/>
      <c r="L74" s="1"/>
      <c r="M74" s="2"/>
    </row>
    <row r="75" spans="1:13" ht="15.75">
      <c r="A75" s="2"/>
      <c r="B75" s="32"/>
      <c r="C75" s="5"/>
      <c r="D75" s="5"/>
      <c r="E75" s="5"/>
      <c r="F75" s="5"/>
      <c r="G75" s="5"/>
      <c r="H75" s="14"/>
      <c r="I75" s="15"/>
      <c r="J75" s="6"/>
      <c r="K75" s="1"/>
      <c r="L75" s="1"/>
      <c r="M75" s="2"/>
    </row>
    <row r="76" spans="1:13" ht="15.75">
      <c r="A76" s="2"/>
      <c r="B76" s="32"/>
      <c r="C76" s="5"/>
      <c r="D76" s="5"/>
      <c r="E76" s="5"/>
      <c r="F76" s="5"/>
      <c r="G76" s="5"/>
      <c r="H76" s="14"/>
      <c r="I76" s="15"/>
      <c r="J76" s="6"/>
      <c r="K76" s="1"/>
      <c r="L76" s="1"/>
      <c r="M76" s="2"/>
    </row>
    <row r="77" spans="1:13" ht="15.75">
      <c r="A77" s="2"/>
      <c r="B77" s="32"/>
      <c r="C77" s="5"/>
      <c r="D77" s="5"/>
      <c r="E77" s="5"/>
      <c r="F77" s="5"/>
      <c r="G77" s="5"/>
      <c r="H77" s="14"/>
      <c r="I77" s="19"/>
      <c r="J77" s="6"/>
      <c r="K77" s="1"/>
      <c r="L77" s="1"/>
      <c r="M77" s="2"/>
    </row>
    <row r="78" spans="1:13" ht="15.75">
      <c r="A78" s="2"/>
      <c r="B78" s="32"/>
      <c r="C78" s="5"/>
      <c r="D78" s="5"/>
      <c r="E78" s="5"/>
      <c r="F78" s="5"/>
      <c r="G78" s="5"/>
      <c r="H78" s="14"/>
      <c r="I78" s="15"/>
      <c r="J78" s="6"/>
      <c r="K78" s="1"/>
      <c r="L78" s="1"/>
      <c r="M78" s="2"/>
    </row>
    <row r="79" spans="1:13" ht="15.75">
      <c r="A79" s="2"/>
      <c r="B79" s="32"/>
      <c r="C79" s="5"/>
      <c r="D79" s="5"/>
      <c r="E79" s="5"/>
      <c r="F79" s="5"/>
      <c r="G79" s="5"/>
      <c r="H79" s="14"/>
      <c r="I79" s="15"/>
      <c r="J79" s="19"/>
      <c r="K79" s="1"/>
      <c r="L79" s="1"/>
      <c r="M79" s="2"/>
    </row>
    <row r="80" spans="1:13" ht="15.75">
      <c r="A80" s="2"/>
      <c r="B80" s="32"/>
      <c r="C80" s="5"/>
      <c r="D80" s="5"/>
      <c r="E80" s="5"/>
      <c r="F80" s="5"/>
      <c r="G80" s="5"/>
      <c r="H80" s="14"/>
      <c r="I80" s="15"/>
      <c r="J80" s="6"/>
      <c r="K80" s="30"/>
      <c r="L80" s="1"/>
      <c r="M80" s="2"/>
    </row>
    <row r="81" spans="1:13" ht="15.75">
      <c r="A81" s="2"/>
      <c r="B81" s="32"/>
      <c r="C81" s="5"/>
      <c r="D81" s="5"/>
      <c r="E81" s="5"/>
      <c r="F81" s="5"/>
      <c r="G81" s="5"/>
      <c r="H81" s="14"/>
      <c r="I81" s="15"/>
      <c r="J81" s="6"/>
      <c r="K81" s="1"/>
      <c r="L81" s="1"/>
      <c r="M81" s="2"/>
    </row>
    <row r="82" spans="1:13" ht="15.75">
      <c r="A82" s="2"/>
      <c r="B82" s="32"/>
      <c r="C82" s="5"/>
      <c r="D82" s="5"/>
      <c r="E82" s="5"/>
      <c r="F82" s="5"/>
      <c r="G82" s="5"/>
      <c r="H82" s="14"/>
      <c r="I82" s="15"/>
      <c r="J82" s="19"/>
      <c r="K82" s="31"/>
      <c r="L82" s="1"/>
      <c r="M82" s="2"/>
    </row>
    <row r="83" spans="1:13" ht="15.75">
      <c r="A83" s="2"/>
      <c r="B83" s="32"/>
      <c r="C83" s="5"/>
      <c r="D83" s="5"/>
      <c r="E83" s="5"/>
      <c r="F83" s="5"/>
      <c r="G83" s="5"/>
      <c r="H83" s="14"/>
      <c r="I83" s="15"/>
      <c r="J83" s="19"/>
      <c r="K83" s="31"/>
      <c r="L83" s="1"/>
      <c r="M83" s="2"/>
    </row>
    <row r="84" spans="1:13" ht="15.75">
      <c r="A84" s="2"/>
      <c r="B84" s="32"/>
      <c r="C84" s="5"/>
      <c r="D84" s="5"/>
      <c r="E84" s="5"/>
      <c r="F84" s="5"/>
      <c r="G84" s="5"/>
      <c r="H84" s="14"/>
      <c r="I84" s="19"/>
      <c r="J84" s="6"/>
      <c r="K84" s="1"/>
      <c r="L84" s="1"/>
      <c r="M84" s="2"/>
    </row>
    <row r="85" spans="1:13" ht="15.75">
      <c r="A85" s="2"/>
      <c r="B85" s="32"/>
      <c r="C85" s="5"/>
      <c r="D85" s="5"/>
      <c r="E85" s="5"/>
      <c r="F85" s="5"/>
      <c r="G85" s="5"/>
      <c r="H85" s="14"/>
      <c r="I85" s="19"/>
      <c r="J85" s="6"/>
      <c r="K85" s="1"/>
      <c r="L85" s="1"/>
      <c r="M85" s="2"/>
    </row>
    <row r="86" spans="1:13" ht="15.75">
      <c r="A86" s="2"/>
      <c r="B86" s="32"/>
      <c r="C86" s="5"/>
      <c r="D86" s="5"/>
      <c r="E86" s="5"/>
      <c r="F86" s="5"/>
      <c r="G86" s="5"/>
      <c r="H86" s="14"/>
      <c r="I86" s="19"/>
      <c r="J86" s="6"/>
      <c r="K86" s="1"/>
      <c r="L86" s="1"/>
      <c r="M86" s="2"/>
    </row>
    <row r="87" spans="1:13" ht="15.75">
      <c r="A87" s="2"/>
      <c r="B87" s="32"/>
      <c r="C87" s="5"/>
      <c r="D87" s="5"/>
      <c r="E87" s="5"/>
      <c r="F87" s="5"/>
      <c r="G87" s="5"/>
      <c r="H87" s="14"/>
      <c r="I87" s="15"/>
      <c r="J87" s="19"/>
      <c r="K87" s="31"/>
      <c r="L87" s="1"/>
      <c r="M87" s="2"/>
    </row>
    <row r="88" spans="1:13" ht="15.75">
      <c r="A88" s="2"/>
      <c r="B88" s="32"/>
      <c r="C88" s="5"/>
      <c r="D88" s="5"/>
      <c r="E88" s="5"/>
      <c r="F88" s="5"/>
      <c r="G88" s="5"/>
      <c r="H88" s="14"/>
      <c r="I88" s="15"/>
      <c r="J88" s="19"/>
      <c r="K88" s="31"/>
      <c r="L88" s="1"/>
      <c r="M88" s="2"/>
    </row>
    <row r="89" spans="1:13" ht="15.75">
      <c r="A89" s="2"/>
      <c r="B89" s="32"/>
      <c r="C89" s="5"/>
      <c r="D89" s="5"/>
      <c r="E89" s="5"/>
      <c r="F89" s="5"/>
      <c r="G89" s="5"/>
      <c r="H89" s="14"/>
      <c r="I89" s="15"/>
      <c r="J89" s="6"/>
      <c r="K89" s="1"/>
      <c r="L89" s="1"/>
      <c r="M89" s="2"/>
    </row>
    <row r="90" spans="1:13" ht="15.75">
      <c r="A90" s="2"/>
      <c r="B90" s="32"/>
      <c r="C90" s="5"/>
      <c r="D90" s="5"/>
      <c r="E90" s="5"/>
      <c r="F90" s="5"/>
      <c r="G90" s="5"/>
      <c r="H90" s="14"/>
      <c r="I90" s="19"/>
      <c r="J90" s="19"/>
      <c r="K90" s="31"/>
      <c r="L90" s="1"/>
      <c r="M90" s="2"/>
    </row>
    <row r="91" spans="1:13" ht="15.75">
      <c r="A91" s="2"/>
      <c r="B91" s="32"/>
      <c r="C91" s="5"/>
      <c r="D91" s="5"/>
      <c r="E91" s="5"/>
      <c r="F91" s="5"/>
      <c r="G91" s="5"/>
      <c r="H91" s="14"/>
      <c r="I91" s="15"/>
      <c r="J91" s="19"/>
      <c r="K91" s="31"/>
      <c r="L91" s="1"/>
      <c r="M91" s="2"/>
    </row>
    <row r="92" spans="1:13" ht="15.75">
      <c r="A92" s="2"/>
      <c r="B92" s="32"/>
      <c r="C92" s="5"/>
      <c r="D92" s="5"/>
      <c r="E92" s="5"/>
      <c r="F92" s="5"/>
      <c r="G92" s="5"/>
      <c r="H92" s="14"/>
      <c r="I92" s="15"/>
      <c r="J92" s="6"/>
      <c r="K92" s="1"/>
      <c r="L92" s="1"/>
      <c r="M92" s="2"/>
    </row>
    <row r="93" spans="1:13" ht="15.75">
      <c r="A93" s="2"/>
      <c r="B93" s="32"/>
      <c r="C93" s="5"/>
      <c r="D93" s="5"/>
      <c r="E93" s="5"/>
      <c r="F93" s="5"/>
      <c r="G93" s="5"/>
      <c r="H93" s="14"/>
      <c r="I93" s="15"/>
      <c r="J93" s="19"/>
      <c r="K93" s="31"/>
      <c r="L93" s="1"/>
      <c r="M93" s="2"/>
    </row>
    <row r="94" spans="1:13" ht="15.75">
      <c r="A94" s="2"/>
      <c r="B94" s="32"/>
      <c r="C94" s="5"/>
      <c r="D94" s="5"/>
      <c r="E94" s="5"/>
      <c r="F94" s="5"/>
      <c r="G94" s="5"/>
      <c r="H94" s="14"/>
      <c r="I94" s="15"/>
      <c r="J94" s="6"/>
      <c r="K94" s="1"/>
      <c r="L94" s="1"/>
      <c r="M94" s="2"/>
    </row>
    <row r="95" spans="1:13" ht="15.75">
      <c r="A95" s="2"/>
      <c r="B95" s="32"/>
      <c r="C95" s="5"/>
      <c r="D95" s="5"/>
      <c r="E95" s="5"/>
      <c r="F95" s="5"/>
      <c r="G95" s="5"/>
      <c r="H95" s="14"/>
      <c r="I95" s="19"/>
      <c r="J95" s="19"/>
      <c r="K95" s="31"/>
      <c r="L95" s="1"/>
      <c r="M95" s="2"/>
    </row>
    <row r="96" spans="1:13" ht="15.75">
      <c r="A96" s="2"/>
      <c r="B96" s="32"/>
      <c r="C96" s="5"/>
      <c r="D96" s="5"/>
      <c r="E96" s="5"/>
      <c r="F96" s="5"/>
      <c r="G96" s="5"/>
      <c r="H96" s="14"/>
      <c r="I96" s="19"/>
      <c r="J96" s="6"/>
      <c r="K96" s="1"/>
      <c r="L96" s="1"/>
      <c r="M96" s="2"/>
    </row>
    <row r="97" spans="1:13" ht="15.75">
      <c r="A97" s="2"/>
      <c r="B97" s="32"/>
      <c r="C97" s="5"/>
      <c r="D97" s="5"/>
      <c r="E97" s="5"/>
      <c r="F97" s="5"/>
      <c r="G97" s="5"/>
      <c r="H97" s="14"/>
      <c r="I97" s="15"/>
      <c r="J97" s="6"/>
      <c r="K97" s="1"/>
      <c r="L97" s="1"/>
      <c r="M97" s="2"/>
    </row>
    <row r="98" spans="1:13" ht="15.75">
      <c r="A98" s="2"/>
      <c r="B98" s="32"/>
      <c r="C98" s="5"/>
      <c r="D98" s="5"/>
      <c r="E98" s="5"/>
      <c r="F98" s="5"/>
      <c r="G98" s="5"/>
      <c r="H98" s="14"/>
      <c r="I98" s="15"/>
      <c r="J98" s="19"/>
      <c r="K98" s="31"/>
      <c r="L98" s="1"/>
      <c r="M98" s="2"/>
    </row>
    <row r="99" spans="1:13" ht="15.75">
      <c r="A99" s="2"/>
      <c r="B99" s="32"/>
      <c r="C99" s="5"/>
      <c r="D99" s="5"/>
      <c r="E99" s="5"/>
      <c r="F99" s="5"/>
      <c r="G99" s="5"/>
      <c r="H99" s="14"/>
      <c r="I99" s="15"/>
      <c r="J99" s="6"/>
      <c r="K99" s="1"/>
      <c r="L99" s="1"/>
      <c r="M99" s="2"/>
    </row>
    <row r="100" spans="1:13" ht="15.75">
      <c r="A100" s="2"/>
      <c r="B100" s="32"/>
      <c r="C100" s="5"/>
      <c r="D100" s="5"/>
      <c r="E100" s="5"/>
      <c r="F100" s="5"/>
      <c r="G100" s="5"/>
      <c r="H100" s="14"/>
      <c r="I100" s="19"/>
      <c r="J100" s="6"/>
      <c r="K100" s="1"/>
      <c r="L100" s="1"/>
      <c r="M100" s="2"/>
    </row>
    <row r="101" spans="1:13" ht="15.75">
      <c r="A101" s="2"/>
      <c r="B101" s="32"/>
      <c r="C101" s="5"/>
      <c r="D101" s="5"/>
      <c r="E101" s="5"/>
      <c r="F101" s="5"/>
      <c r="G101" s="5"/>
      <c r="H101" s="14"/>
      <c r="I101" s="15"/>
      <c r="J101" s="19"/>
      <c r="K101" s="31"/>
      <c r="L101" s="1"/>
      <c r="M101" s="2"/>
    </row>
    <row r="102" spans="1:13" ht="15.75">
      <c r="A102" s="2"/>
      <c r="B102" s="32"/>
      <c r="C102" s="5"/>
      <c r="D102" s="5"/>
      <c r="E102" s="5"/>
      <c r="F102" s="5"/>
      <c r="G102" s="5"/>
      <c r="H102" s="14"/>
      <c r="I102" s="15"/>
      <c r="J102" s="6"/>
      <c r="K102" s="1"/>
      <c r="L102" s="1"/>
      <c r="M102" s="2"/>
    </row>
    <row r="103" spans="1:13" ht="15.75">
      <c r="A103" s="2"/>
      <c r="B103" s="32"/>
      <c r="C103" s="5"/>
      <c r="D103" s="5"/>
      <c r="E103" s="5"/>
      <c r="F103" s="5"/>
      <c r="G103" s="5"/>
      <c r="H103" s="14"/>
      <c r="I103" s="15"/>
      <c r="J103" s="6"/>
      <c r="K103" s="1"/>
      <c r="L103" s="1"/>
      <c r="M103" s="2"/>
    </row>
    <row r="104" spans="1:13" ht="15.75">
      <c r="A104" s="2"/>
      <c r="B104" s="32"/>
      <c r="C104" s="5"/>
      <c r="D104" s="5"/>
      <c r="E104" s="5"/>
      <c r="F104" s="5"/>
      <c r="G104" s="5"/>
      <c r="H104" s="14"/>
      <c r="I104" s="19"/>
      <c r="J104" s="19"/>
      <c r="K104" s="31"/>
      <c r="L104" s="1"/>
      <c r="M104" s="2"/>
    </row>
    <row r="105" spans="1:13" ht="15.75">
      <c r="A105" s="2"/>
      <c r="B105" s="32"/>
      <c r="C105" s="5"/>
      <c r="D105" s="5"/>
      <c r="E105" s="5"/>
      <c r="F105" s="5"/>
      <c r="G105" s="5"/>
      <c r="H105" s="14"/>
      <c r="I105" s="15"/>
      <c r="J105" s="6"/>
      <c r="K105" s="1"/>
      <c r="L105" s="1"/>
      <c r="M105" s="2"/>
    </row>
    <row r="106" spans="1:13" ht="15.75">
      <c r="A106" s="2"/>
      <c r="B106" s="32"/>
      <c r="C106" s="5"/>
      <c r="D106" s="5"/>
      <c r="E106" s="5"/>
      <c r="F106" s="5"/>
      <c r="G106" s="5"/>
      <c r="H106" s="14"/>
      <c r="I106" s="7"/>
      <c r="J106" s="6"/>
      <c r="K106" s="1"/>
      <c r="L106" s="1"/>
      <c r="M106" s="2"/>
    </row>
    <row r="107" spans="1:13" ht="15.75">
      <c r="A107" s="2"/>
      <c r="B107" s="32"/>
      <c r="C107" s="5"/>
      <c r="D107" s="5"/>
      <c r="E107" s="5"/>
      <c r="F107" s="5"/>
      <c r="G107" s="5"/>
      <c r="H107" s="14"/>
      <c r="I107" s="15"/>
      <c r="J107" s="6"/>
      <c r="K107" s="1"/>
      <c r="L107" s="1"/>
      <c r="M107" s="2"/>
    </row>
    <row r="108" spans="1:13" ht="15.75">
      <c r="A108" s="2"/>
      <c r="B108" s="32"/>
      <c r="C108" s="5"/>
      <c r="D108" s="5"/>
      <c r="E108" s="5"/>
      <c r="F108" s="5"/>
      <c r="G108" s="5"/>
      <c r="H108" s="14"/>
      <c r="I108" s="15"/>
      <c r="J108" s="6"/>
      <c r="K108" s="1"/>
      <c r="L108" s="1"/>
      <c r="M108" s="2"/>
    </row>
    <row r="109" spans="1:13" ht="15.75">
      <c r="A109" s="2"/>
      <c r="B109" s="32"/>
      <c r="C109" s="5"/>
      <c r="D109" s="5"/>
      <c r="E109" s="5"/>
      <c r="F109" s="5"/>
      <c r="G109" s="5"/>
      <c r="H109" s="14"/>
      <c r="I109" s="15"/>
      <c r="J109" s="6"/>
      <c r="K109" s="1"/>
      <c r="L109" s="1"/>
      <c r="M109" s="2"/>
    </row>
    <row r="110" spans="1:13" ht="15.75">
      <c r="A110" s="2"/>
      <c r="B110" s="32"/>
      <c r="C110" s="5"/>
      <c r="D110" s="5"/>
      <c r="E110" s="5"/>
      <c r="F110" s="5"/>
      <c r="G110" s="5"/>
      <c r="H110" s="14"/>
      <c r="I110" s="19"/>
      <c r="J110" s="19"/>
      <c r="K110" s="31"/>
      <c r="L110" s="1"/>
      <c r="M110" s="2"/>
    </row>
    <row r="111" spans="1:13" ht="15.75">
      <c r="A111" s="2"/>
      <c r="B111" s="32"/>
      <c r="C111" s="5"/>
      <c r="D111" s="5"/>
      <c r="E111" s="5"/>
      <c r="F111" s="5"/>
      <c r="G111" s="5"/>
      <c r="H111" s="14"/>
      <c r="I111" s="15"/>
      <c r="J111" s="19"/>
      <c r="K111" s="31"/>
      <c r="L111" s="1"/>
      <c r="M111" s="2"/>
    </row>
    <row r="112" spans="1:13" ht="15.75">
      <c r="A112" s="2"/>
      <c r="B112" s="32"/>
      <c r="C112" s="5"/>
      <c r="D112" s="5"/>
      <c r="E112" s="5"/>
      <c r="F112" s="5"/>
      <c r="G112" s="5"/>
      <c r="H112" s="14"/>
      <c r="I112" s="15"/>
      <c r="J112" s="6"/>
      <c r="K112" s="1"/>
      <c r="L112" s="1"/>
      <c r="M112" s="2"/>
    </row>
    <row r="113" spans="1:13" ht="15.75">
      <c r="A113" s="2"/>
      <c r="B113" s="32"/>
      <c r="C113" s="5"/>
      <c r="D113" s="5"/>
      <c r="E113" s="5"/>
      <c r="F113" s="5"/>
      <c r="G113" s="5"/>
      <c r="H113" s="14"/>
      <c r="I113" s="15"/>
      <c r="J113" s="19"/>
      <c r="K113" s="31"/>
      <c r="L113" s="1"/>
      <c r="M113" s="2"/>
    </row>
    <row r="114" spans="1:13" ht="15.75">
      <c r="A114" s="2"/>
      <c r="B114" s="32"/>
      <c r="C114" s="5"/>
      <c r="D114" s="5"/>
      <c r="E114" s="5"/>
      <c r="F114" s="5"/>
      <c r="G114" s="5"/>
      <c r="H114" s="14"/>
      <c r="I114" s="15"/>
      <c r="J114" s="6"/>
      <c r="K114" s="1"/>
      <c r="L114" s="31"/>
      <c r="M114" s="2"/>
    </row>
    <row r="115" spans="1:13" ht="15.75">
      <c r="A115" s="2"/>
      <c r="B115" s="32"/>
      <c r="C115" s="5"/>
      <c r="D115" s="5"/>
      <c r="E115" s="5"/>
      <c r="F115" s="5"/>
      <c r="G115" s="5"/>
      <c r="H115" s="14"/>
      <c r="I115" s="15"/>
      <c r="J115" s="6"/>
      <c r="K115" s="1"/>
      <c r="L115" s="1"/>
      <c r="M115" s="2"/>
    </row>
    <row r="116" spans="1:13" ht="15.75">
      <c r="A116" s="2"/>
      <c r="B116" s="32"/>
      <c r="C116" s="5"/>
      <c r="D116" s="5"/>
      <c r="E116" s="5"/>
      <c r="F116" s="5"/>
      <c r="G116" s="5"/>
      <c r="H116" s="14"/>
      <c r="I116" s="15"/>
      <c r="J116" s="19"/>
      <c r="K116" s="31"/>
      <c r="L116" s="1"/>
      <c r="M116" s="2"/>
    </row>
    <row r="117" spans="1:13" ht="15.75">
      <c r="A117" s="2"/>
      <c r="B117" s="32"/>
      <c r="C117" s="5"/>
      <c r="D117" s="5"/>
      <c r="E117" s="5"/>
      <c r="F117" s="5"/>
      <c r="G117" s="5"/>
      <c r="H117" s="16"/>
      <c r="I117" s="15"/>
      <c r="J117" s="6"/>
      <c r="K117" s="1"/>
      <c r="L117" s="1"/>
      <c r="M117" s="2"/>
    </row>
    <row r="118" spans="1:13" ht="15.75">
      <c r="A118" s="2"/>
      <c r="B118" s="32"/>
      <c r="C118" s="5"/>
      <c r="D118" s="5"/>
      <c r="E118" s="5"/>
      <c r="F118" s="5"/>
      <c r="G118" s="5"/>
      <c r="H118" s="14"/>
      <c r="I118" s="15"/>
      <c r="J118" s="19"/>
      <c r="K118" s="31"/>
      <c r="L118" s="1"/>
      <c r="M118" s="2"/>
    </row>
    <row r="119" spans="1:13" ht="15.75">
      <c r="A119" s="2"/>
      <c r="B119" s="32"/>
      <c r="C119" s="5"/>
      <c r="D119" s="5"/>
      <c r="E119" s="5"/>
      <c r="F119" s="5"/>
      <c r="G119" s="5"/>
      <c r="H119" s="14"/>
      <c r="I119" s="15"/>
      <c r="J119" s="6"/>
      <c r="K119" s="1"/>
      <c r="L119" s="1"/>
      <c r="M119" s="2"/>
    </row>
    <row r="120" spans="1:13" ht="15.75">
      <c r="A120" s="2"/>
      <c r="B120" s="32"/>
      <c r="C120" s="5"/>
      <c r="D120" s="5"/>
      <c r="E120" s="5"/>
      <c r="F120" s="5"/>
      <c r="G120" s="5"/>
      <c r="H120" s="14"/>
      <c r="I120" s="19"/>
      <c r="J120" s="19"/>
      <c r="K120" s="31"/>
      <c r="L120" s="1"/>
      <c r="M120" s="2"/>
    </row>
    <row r="121" spans="1:13" ht="15.75">
      <c r="A121" s="2"/>
      <c r="B121" s="32"/>
      <c r="C121" s="5"/>
      <c r="D121" s="5"/>
      <c r="E121" s="5"/>
      <c r="F121" s="5"/>
      <c r="G121" s="5"/>
      <c r="H121" s="14"/>
      <c r="I121" s="15"/>
      <c r="J121" s="6"/>
      <c r="K121" s="1"/>
      <c r="L121" s="1"/>
      <c r="M121" s="2"/>
    </row>
    <row r="122" spans="1:13" ht="15.75">
      <c r="A122" s="2"/>
      <c r="B122" s="32"/>
      <c r="C122" s="5"/>
      <c r="D122" s="5"/>
      <c r="E122" s="5"/>
      <c r="F122" s="5"/>
      <c r="G122" s="5"/>
      <c r="H122" s="14"/>
      <c r="I122" s="15"/>
      <c r="J122" s="6"/>
      <c r="K122" s="1"/>
      <c r="L122" s="1"/>
      <c r="M122" s="2"/>
    </row>
    <row r="123" spans="1:13" ht="15.75">
      <c r="A123" s="2"/>
      <c r="B123" s="4"/>
      <c r="C123" s="5"/>
      <c r="D123" s="5"/>
      <c r="E123" s="5"/>
      <c r="F123" s="5"/>
      <c r="G123" s="5"/>
      <c r="H123" s="14"/>
      <c r="I123" s="15"/>
      <c r="J123" s="19"/>
      <c r="K123" s="31"/>
      <c r="L123" s="1"/>
      <c r="M123" s="2"/>
    </row>
    <row r="124" spans="1:13" ht="15.75">
      <c r="A124" s="2"/>
      <c r="B124" s="4"/>
      <c r="C124" s="5"/>
      <c r="D124" s="5"/>
      <c r="E124" s="5"/>
      <c r="F124" s="5"/>
      <c r="G124" s="5"/>
      <c r="H124" s="14"/>
      <c r="I124" s="19"/>
      <c r="J124" s="6"/>
      <c r="K124" s="3"/>
      <c r="L124" s="3"/>
      <c r="M124" s="2"/>
    </row>
    <row r="125" spans="1:13" ht="15.75">
      <c r="A125" s="2"/>
      <c r="B125" s="4"/>
      <c r="C125" s="5"/>
      <c r="D125" s="5"/>
      <c r="E125" s="5"/>
      <c r="F125" s="5"/>
      <c r="G125" s="5"/>
      <c r="H125" s="14"/>
      <c r="I125" s="15"/>
      <c r="J125" s="19"/>
      <c r="K125" s="31"/>
      <c r="L125" s="1"/>
      <c r="M125" s="2"/>
    </row>
    <row r="126" spans="1:13" ht="15.75">
      <c r="A126" s="2"/>
      <c r="B126" s="4"/>
      <c r="C126" s="5"/>
      <c r="D126" s="5"/>
      <c r="E126" s="5"/>
      <c r="F126" s="5"/>
      <c r="G126" s="5"/>
      <c r="H126" s="14"/>
      <c r="I126" s="15"/>
      <c r="J126" s="19"/>
      <c r="K126" s="31"/>
      <c r="L126" s="1"/>
      <c r="M126" s="2"/>
    </row>
    <row r="127" spans="1:13" ht="15.75">
      <c r="A127" s="2"/>
      <c r="B127" s="4"/>
      <c r="C127" s="5"/>
      <c r="D127" s="5"/>
      <c r="E127" s="5"/>
      <c r="F127" s="5"/>
      <c r="G127" s="5"/>
      <c r="H127" s="14"/>
      <c r="I127" s="15"/>
      <c r="J127" s="19"/>
      <c r="K127" s="31"/>
      <c r="L127" s="1"/>
      <c r="M127" s="2"/>
    </row>
    <row r="128" spans="1:13" ht="15.75">
      <c r="A128" s="2"/>
      <c r="B128" s="4"/>
      <c r="C128" s="5"/>
      <c r="D128" s="5"/>
      <c r="E128" s="5"/>
      <c r="F128" s="5"/>
      <c r="G128" s="5"/>
      <c r="H128" s="14"/>
      <c r="I128" s="15"/>
      <c r="J128" s="19"/>
      <c r="K128" s="31"/>
      <c r="L128" s="1"/>
      <c r="M128" s="2"/>
    </row>
    <row r="129" spans="1:13" ht="15.75">
      <c r="A129" s="2"/>
      <c r="B129" s="4"/>
      <c r="C129" s="5"/>
      <c r="D129" s="5"/>
      <c r="E129" s="5"/>
      <c r="F129" s="5"/>
      <c r="G129" s="5"/>
      <c r="H129" s="14"/>
      <c r="I129" s="19"/>
      <c r="J129" s="19"/>
      <c r="K129" s="31"/>
      <c r="L129" s="1"/>
      <c r="M129" s="2"/>
    </row>
    <row r="130" spans="1:13" ht="15.75">
      <c r="A130" s="2"/>
      <c r="B130" s="4"/>
      <c r="C130" s="5"/>
      <c r="D130" s="5"/>
      <c r="E130" s="5"/>
      <c r="F130" s="5"/>
      <c r="G130" s="5"/>
      <c r="H130" s="14"/>
      <c r="I130" s="15"/>
      <c r="J130" s="19"/>
      <c r="K130" s="31"/>
      <c r="L130" s="1"/>
      <c r="M130" s="2"/>
    </row>
    <row r="131" spans="1:13" ht="15.75">
      <c r="A131" s="2"/>
      <c r="B131" s="4"/>
      <c r="C131" s="5"/>
      <c r="D131" s="5"/>
      <c r="E131" s="5"/>
      <c r="F131" s="5"/>
      <c r="G131" s="5"/>
      <c r="H131" s="14"/>
      <c r="I131" s="15"/>
      <c r="J131" s="19"/>
      <c r="K131" s="31"/>
      <c r="L131" s="1"/>
      <c r="M131" s="2"/>
    </row>
    <row r="132" spans="1:13" ht="15.75">
      <c r="A132" s="2"/>
      <c r="B132" s="4"/>
      <c r="C132" s="5"/>
      <c r="D132" s="5"/>
      <c r="E132" s="5"/>
      <c r="F132" s="5"/>
      <c r="G132" s="5"/>
      <c r="H132" s="14"/>
      <c r="I132" s="15"/>
      <c r="J132" s="19"/>
      <c r="K132" s="31"/>
      <c r="L132" s="1"/>
      <c r="M132" s="2"/>
    </row>
    <row r="133" spans="1:13" ht="15.75">
      <c r="A133" s="2"/>
      <c r="B133" s="4"/>
      <c r="C133" s="5"/>
      <c r="D133" s="5"/>
      <c r="E133" s="5"/>
      <c r="F133" s="5"/>
      <c r="G133" s="5"/>
      <c r="H133" s="14"/>
      <c r="I133" s="15"/>
      <c r="J133" s="19"/>
      <c r="K133" s="31"/>
      <c r="L133" s="1"/>
      <c r="M133" s="2"/>
    </row>
    <row r="134" spans="1:13" ht="15.75">
      <c r="A134" s="2"/>
      <c r="B134" s="4"/>
      <c r="C134" s="5"/>
      <c r="D134" s="5"/>
      <c r="E134" s="5"/>
      <c r="F134" s="5"/>
      <c r="G134" s="5"/>
      <c r="H134" s="14"/>
      <c r="I134" s="15"/>
      <c r="J134" s="19"/>
      <c r="K134" s="31"/>
      <c r="L134" s="1"/>
      <c r="M134" s="2"/>
    </row>
    <row r="135" spans="1:13" ht="15.75">
      <c r="A135" s="2"/>
      <c r="B135" s="4"/>
      <c r="C135" s="5"/>
      <c r="D135" s="5"/>
      <c r="E135" s="5"/>
      <c r="F135" s="5"/>
      <c r="G135" s="5"/>
      <c r="H135" s="14"/>
      <c r="I135" s="15"/>
      <c r="J135" s="19"/>
      <c r="K135" s="31"/>
      <c r="L135" s="1"/>
      <c r="M135" s="2"/>
    </row>
    <row r="136" spans="1:13" ht="15.75">
      <c r="A136" s="2"/>
      <c r="B136" s="4"/>
      <c r="C136" s="5"/>
      <c r="D136" s="5"/>
      <c r="E136" s="5"/>
      <c r="F136" s="5"/>
      <c r="G136" s="5"/>
      <c r="H136" s="14"/>
      <c r="I136" s="15"/>
      <c r="J136" s="19"/>
      <c r="K136" s="31"/>
      <c r="L136" s="1"/>
      <c r="M136" s="2"/>
    </row>
    <row r="137" spans="1:13" ht="15.75">
      <c r="A137" s="2"/>
      <c r="B137" s="4"/>
      <c r="C137" s="5"/>
      <c r="D137" s="5"/>
      <c r="E137" s="5"/>
      <c r="F137" s="5"/>
      <c r="G137" s="5"/>
      <c r="H137" s="14"/>
      <c r="I137" s="15"/>
      <c r="J137" s="19"/>
      <c r="K137" s="31"/>
      <c r="L137" s="1"/>
      <c r="M137" s="2"/>
    </row>
    <row r="138" spans="1:13" ht="15.75">
      <c r="A138" s="2"/>
      <c r="B138" s="4"/>
      <c r="C138" s="5"/>
      <c r="D138" s="5"/>
      <c r="E138" s="5"/>
      <c r="F138" s="5"/>
      <c r="G138" s="5"/>
      <c r="H138" s="14"/>
      <c r="I138" s="19"/>
      <c r="J138" s="19"/>
      <c r="K138" s="31"/>
      <c r="L138" s="1"/>
      <c r="M138" s="2"/>
    </row>
    <row r="139" spans="1:13" ht="15.75">
      <c r="A139" s="2"/>
      <c r="B139" s="4"/>
      <c r="C139" s="5"/>
      <c r="D139" s="5"/>
      <c r="E139" s="5"/>
      <c r="F139" s="5"/>
      <c r="G139" s="5"/>
      <c r="H139" s="14"/>
      <c r="I139" s="15"/>
      <c r="J139" s="19"/>
      <c r="K139" s="31"/>
      <c r="L139" s="1"/>
      <c r="M139" s="2"/>
    </row>
    <row r="140" spans="1:13" ht="15.75">
      <c r="A140" s="2"/>
      <c r="B140" s="4"/>
      <c r="C140" s="5"/>
      <c r="D140" s="5"/>
      <c r="E140" s="5"/>
      <c r="F140" s="5"/>
      <c r="G140" s="5"/>
      <c r="H140" s="14"/>
      <c r="I140" s="19"/>
      <c r="J140" s="19"/>
      <c r="K140" s="31"/>
      <c r="L140" s="1"/>
      <c r="M140" s="2"/>
    </row>
    <row r="141" spans="1:13" ht="15.75">
      <c r="A141" s="2"/>
      <c r="B141" s="4"/>
      <c r="C141" s="5"/>
      <c r="D141" s="5"/>
      <c r="E141" s="5"/>
      <c r="F141" s="5"/>
      <c r="G141" s="5"/>
      <c r="H141" s="14"/>
      <c r="I141" s="15"/>
      <c r="J141" s="19"/>
      <c r="K141" s="31"/>
      <c r="L141" s="1"/>
      <c r="M141" s="2"/>
    </row>
    <row r="142" spans="1:13" ht="15.75">
      <c r="A142" s="2"/>
      <c r="B142" s="4"/>
      <c r="C142" s="5"/>
      <c r="D142" s="5"/>
      <c r="E142" s="5"/>
      <c r="F142" s="5"/>
      <c r="G142" s="5"/>
      <c r="H142" s="14"/>
      <c r="I142" s="15"/>
      <c r="J142" s="19"/>
      <c r="K142" s="31"/>
      <c r="L142" s="1"/>
      <c r="M142" s="2"/>
    </row>
    <row r="143" spans="1:13" ht="15.75">
      <c r="A143" s="2"/>
      <c r="B143" s="4"/>
      <c r="C143" s="5"/>
      <c r="D143" s="5"/>
      <c r="E143" s="5"/>
      <c r="F143" s="5"/>
      <c r="G143" s="5"/>
      <c r="H143" s="14"/>
      <c r="I143" s="15"/>
      <c r="J143" s="19"/>
      <c r="K143" s="31"/>
      <c r="L143" s="1"/>
      <c r="M143" s="2"/>
    </row>
    <row r="144" spans="1:13" ht="15.75">
      <c r="A144" s="2"/>
      <c r="B144" s="4"/>
      <c r="C144" s="5"/>
      <c r="D144" s="5"/>
      <c r="E144" s="5"/>
      <c r="F144" s="5"/>
      <c r="G144" s="5"/>
      <c r="H144" s="14"/>
      <c r="I144" s="19"/>
      <c r="J144" s="19"/>
      <c r="K144" s="31"/>
      <c r="L144" s="1"/>
      <c r="M144" s="2"/>
    </row>
    <row r="145" spans="1:13" ht="15.75">
      <c r="A145" s="2"/>
      <c r="B145" s="4"/>
      <c r="C145" s="5"/>
      <c r="D145" s="5"/>
      <c r="E145" s="5"/>
      <c r="F145" s="5"/>
      <c r="G145" s="5"/>
      <c r="H145" s="14"/>
      <c r="I145" s="19"/>
      <c r="J145" s="6"/>
      <c r="K145" s="1"/>
      <c r="L145" s="1"/>
      <c r="M145" s="2"/>
    </row>
    <row r="146" spans="1:13" ht="15.75">
      <c r="A146" s="2"/>
      <c r="B146" s="4"/>
      <c r="C146" s="5"/>
      <c r="D146" s="5"/>
      <c r="E146" s="5"/>
      <c r="F146" s="5"/>
      <c r="G146" s="5"/>
      <c r="H146" s="14"/>
      <c r="I146" s="19"/>
      <c r="J146" s="19"/>
      <c r="K146" s="31"/>
      <c r="L146" s="1"/>
      <c r="M146" s="2"/>
    </row>
    <row r="147" spans="1:13" ht="15.75">
      <c r="A147" s="2"/>
      <c r="B147" s="4"/>
      <c r="C147" s="5"/>
      <c r="D147" s="5"/>
      <c r="E147" s="5"/>
      <c r="F147" s="5"/>
      <c r="G147" s="5"/>
      <c r="H147" s="14"/>
      <c r="I147" s="15"/>
      <c r="J147" s="19"/>
      <c r="K147" s="31"/>
      <c r="L147" s="1"/>
      <c r="M147" s="2"/>
    </row>
    <row r="148" spans="1:13" ht="15.75">
      <c r="A148" s="2"/>
      <c r="B148" s="4"/>
      <c r="C148" s="5"/>
      <c r="D148" s="5"/>
      <c r="E148" s="5"/>
      <c r="F148" s="5"/>
      <c r="G148" s="5"/>
      <c r="H148" s="14"/>
      <c r="I148" s="15"/>
      <c r="J148" s="6"/>
      <c r="K148" s="1"/>
      <c r="L148" s="1"/>
      <c r="M148" s="2"/>
    </row>
    <row r="149" spans="1:13" ht="15.75">
      <c r="A149" s="2"/>
      <c r="B149" s="4"/>
      <c r="C149" s="5"/>
      <c r="D149" s="5"/>
      <c r="E149" s="5"/>
      <c r="F149" s="5"/>
      <c r="G149" s="5"/>
      <c r="H149" s="14"/>
      <c r="I149" s="15"/>
      <c r="J149" s="6"/>
      <c r="K149" s="1"/>
      <c r="L149" s="1"/>
      <c r="M149" s="2"/>
    </row>
    <row r="150" spans="1:13" ht="15.75">
      <c r="A150" s="2"/>
      <c r="B150" s="4"/>
      <c r="C150" s="5"/>
      <c r="D150" s="5"/>
      <c r="E150" s="5"/>
      <c r="F150" s="5"/>
      <c r="G150" s="5"/>
      <c r="H150" s="14"/>
      <c r="I150" s="15"/>
      <c r="J150" s="19"/>
      <c r="K150" s="31"/>
      <c r="L150" s="1"/>
      <c r="M150" s="2"/>
    </row>
    <row r="151" spans="1:13" ht="15.75">
      <c r="A151" s="2"/>
      <c r="B151" s="4"/>
      <c r="C151" s="5"/>
      <c r="D151" s="5"/>
      <c r="E151" s="5"/>
      <c r="F151" s="5"/>
      <c r="G151" s="5"/>
      <c r="H151" s="14"/>
      <c r="I151" s="19"/>
      <c r="J151" s="19"/>
      <c r="K151" s="31"/>
      <c r="L151" s="1"/>
      <c r="M151" s="2"/>
    </row>
    <row r="152" spans="1:13" ht="15.75">
      <c r="A152" s="2"/>
      <c r="B152" s="4"/>
      <c r="C152" s="5"/>
      <c r="D152" s="5"/>
      <c r="E152" s="5"/>
      <c r="F152" s="5"/>
      <c r="G152" s="5"/>
      <c r="H152" s="14"/>
      <c r="I152" s="15"/>
      <c r="J152" s="19"/>
      <c r="K152" s="31"/>
      <c r="L152" s="1"/>
      <c r="M152" s="2"/>
    </row>
    <row r="153" spans="1:13" ht="15.75">
      <c r="A153" s="2"/>
      <c r="B153" s="4"/>
      <c r="C153" s="5"/>
      <c r="D153" s="5"/>
      <c r="E153" s="5"/>
      <c r="F153" s="5"/>
      <c r="G153" s="5"/>
      <c r="H153" s="14"/>
      <c r="I153" s="19"/>
      <c r="J153" s="19"/>
      <c r="K153" s="31"/>
      <c r="L153" s="1"/>
      <c r="M153" s="2"/>
    </row>
    <row r="154" spans="1:13" ht="15.75">
      <c r="A154" s="2"/>
      <c r="B154" s="4"/>
      <c r="C154" s="5"/>
      <c r="D154" s="5"/>
      <c r="E154" s="5"/>
      <c r="F154" s="5"/>
      <c r="G154" s="5"/>
      <c r="H154" s="14"/>
      <c r="I154" s="19"/>
      <c r="J154" s="19"/>
      <c r="K154" s="31"/>
      <c r="L154" s="1"/>
      <c r="M154" s="2"/>
    </row>
    <row r="155" spans="1:13" ht="15.75">
      <c r="A155" s="2"/>
      <c r="B155" s="4"/>
      <c r="C155" s="5"/>
      <c r="D155" s="5"/>
      <c r="E155" s="5"/>
      <c r="F155" s="5"/>
      <c r="G155" s="5"/>
      <c r="H155" s="14"/>
      <c r="I155" s="15"/>
      <c r="J155" s="19"/>
      <c r="K155" s="31"/>
      <c r="L155" s="1"/>
      <c r="M155" s="2"/>
    </row>
    <row r="156" spans="1:13" ht="15.75">
      <c r="A156" s="2"/>
      <c r="B156" s="4"/>
      <c r="C156" s="5"/>
      <c r="D156" s="5"/>
      <c r="E156" s="5"/>
      <c r="F156" s="5"/>
      <c r="G156" s="5"/>
      <c r="H156" s="14"/>
      <c r="I156" s="15"/>
      <c r="J156" s="19"/>
      <c r="K156" s="31"/>
      <c r="L156" s="1"/>
      <c r="M156" s="2"/>
    </row>
    <row r="157" spans="1:13" ht="15.75">
      <c r="A157" s="2"/>
      <c r="B157" s="4"/>
      <c r="C157" s="5"/>
      <c r="D157" s="5"/>
      <c r="E157" s="5"/>
      <c r="F157" s="5"/>
      <c r="G157" s="5"/>
      <c r="H157" s="14"/>
      <c r="I157" s="15"/>
      <c r="J157" s="19"/>
      <c r="K157" s="31"/>
      <c r="L157" s="1"/>
      <c r="M157" s="2"/>
    </row>
    <row r="158" spans="1:13" ht="15.75">
      <c r="A158" s="2"/>
      <c r="B158" s="4"/>
      <c r="C158" s="5"/>
      <c r="D158" s="5"/>
      <c r="E158" s="5"/>
      <c r="F158" s="5"/>
      <c r="G158" s="5"/>
      <c r="H158" s="14"/>
      <c r="I158" s="15"/>
      <c r="J158" s="19"/>
      <c r="K158" s="31"/>
      <c r="L158" s="1"/>
      <c r="M158" s="2"/>
    </row>
    <row r="159" spans="1:13" ht="15.75">
      <c r="A159" s="2"/>
      <c r="B159" s="4"/>
      <c r="C159" s="5"/>
      <c r="D159" s="5"/>
      <c r="E159" s="5"/>
      <c r="F159" s="5"/>
      <c r="G159" s="5"/>
      <c r="H159" s="14"/>
      <c r="I159" s="15"/>
      <c r="J159" s="19"/>
      <c r="K159" s="31"/>
      <c r="L159" s="1"/>
      <c r="M159" s="2"/>
    </row>
    <row r="160" spans="1:13" ht="15.75">
      <c r="A160" s="2"/>
      <c r="B160" s="4"/>
      <c r="C160" s="5"/>
      <c r="D160" s="5"/>
      <c r="E160" s="5"/>
      <c r="F160" s="5"/>
      <c r="G160" s="5"/>
      <c r="H160" s="14"/>
      <c r="I160" s="15"/>
      <c r="J160" s="19"/>
      <c r="K160" s="31"/>
      <c r="L160" s="1"/>
      <c r="M160" s="2"/>
    </row>
    <row r="161" spans="1:13" ht="15.75">
      <c r="A161" s="2"/>
      <c r="B161" s="4"/>
      <c r="C161" s="5"/>
      <c r="D161" s="5"/>
      <c r="E161" s="5"/>
      <c r="F161" s="5"/>
      <c r="G161" s="5"/>
      <c r="H161" s="14"/>
      <c r="I161" s="15"/>
      <c r="J161" s="19"/>
      <c r="K161" s="31"/>
      <c r="L161" s="1"/>
      <c r="M161" s="2"/>
    </row>
    <row r="162" spans="1:13" ht="15.75">
      <c r="A162" s="2"/>
      <c r="B162" s="4"/>
      <c r="C162" s="5"/>
      <c r="D162" s="5"/>
      <c r="E162" s="5"/>
      <c r="F162" s="5"/>
      <c r="G162" s="5"/>
      <c r="H162" s="14"/>
      <c r="I162" s="15"/>
      <c r="J162" s="19"/>
      <c r="K162" s="31"/>
      <c r="L162" s="1"/>
      <c r="M162" s="2"/>
    </row>
    <row r="163" spans="1:13" ht="15.75">
      <c r="A163" s="2"/>
      <c r="B163" s="4"/>
      <c r="C163" s="5"/>
      <c r="D163" s="5"/>
      <c r="E163" s="5"/>
      <c r="F163" s="5"/>
      <c r="G163" s="5"/>
      <c r="H163" s="14"/>
      <c r="I163" s="19"/>
      <c r="J163" s="19"/>
      <c r="K163" s="31"/>
      <c r="L163" s="1"/>
      <c r="M163" s="2"/>
    </row>
    <row r="164" spans="1:13" ht="15.75">
      <c r="A164" s="2"/>
      <c r="B164" s="4"/>
      <c r="C164" s="5"/>
      <c r="D164" s="5"/>
      <c r="E164" s="5"/>
      <c r="F164" s="5"/>
      <c r="G164" s="5"/>
      <c r="H164" s="14"/>
      <c r="I164" s="15"/>
      <c r="J164" s="19"/>
      <c r="K164" s="31"/>
      <c r="L164" s="1"/>
      <c r="M164" s="2"/>
    </row>
    <row r="165" spans="1:13" ht="15.75">
      <c r="A165" s="2"/>
      <c r="B165" s="4"/>
      <c r="C165" s="5"/>
      <c r="D165" s="5"/>
      <c r="E165" s="5"/>
      <c r="F165" s="5"/>
      <c r="G165" s="5"/>
      <c r="H165" s="14"/>
      <c r="I165" s="19"/>
      <c r="J165" s="19"/>
      <c r="K165" s="31"/>
      <c r="L165" s="1"/>
      <c r="M165" s="2"/>
    </row>
    <row r="166" spans="1:13" ht="15.75">
      <c r="A166" s="2"/>
      <c r="B166" s="4"/>
      <c r="C166" s="5"/>
      <c r="D166" s="5"/>
      <c r="E166" s="5"/>
      <c r="F166" s="5"/>
      <c r="G166" s="5"/>
      <c r="H166" s="14"/>
      <c r="I166" s="15"/>
      <c r="J166" s="19"/>
      <c r="K166" s="31"/>
      <c r="L166" s="1"/>
      <c r="M166" s="2"/>
    </row>
    <row r="167" spans="1:13" ht="15.75">
      <c r="A167" s="2"/>
      <c r="B167" s="4"/>
      <c r="C167" s="5"/>
      <c r="D167" s="5"/>
      <c r="E167" s="5"/>
      <c r="F167" s="5"/>
      <c r="G167" s="5"/>
      <c r="H167" s="14"/>
      <c r="I167" s="15"/>
      <c r="J167" s="19"/>
      <c r="K167" s="1"/>
      <c r="L167" s="1"/>
      <c r="M167" s="2"/>
    </row>
    <row r="168" spans="1:13" ht="15.75">
      <c r="A168" s="2"/>
      <c r="B168" s="4"/>
      <c r="C168" s="5"/>
      <c r="D168" s="5"/>
      <c r="E168" s="5"/>
      <c r="F168" s="5"/>
      <c r="G168" s="5"/>
      <c r="H168" s="14"/>
      <c r="I168" s="15"/>
      <c r="J168" s="19"/>
      <c r="K168" s="31"/>
      <c r="L168" s="1"/>
      <c r="M168" s="2"/>
    </row>
    <row r="169" spans="1:13" ht="15.75">
      <c r="A169" s="2"/>
      <c r="B169" s="4"/>
      <c r="C169" s="5"/>
      <c r="D169" s="5"/>
      <c r="E169" s="5"/>
      <c r="F169" s="5"/>
      <c r="G169" s="5"/>
      <c r="H169" s="14"/>
      <c r="I169" s="15"/>
      <c r="J169" s="19"/>
      <c r="K169" s="31"/>
      <c r="L169" s="1"/>
      <c r="M169" s="2"/>
    </row>
    <row r="170" spans="1:13" ht="15.75">
      <c r="A170" s="2"/>
      <c r="B170" s="4"/>
      <c r="C170" s="5"/>
      <c r="D170" s="5"/>
      <c r="E170" s="5"/>
      <c r="F170" s="5"/>
      <c r="G170" s="5"/>
      <c r="H170" s="14"/>
      <c r="I170" s="15"/>
      <c r="J170" s="19"/>
      <c r="K170" s="31"/>
      <c r="L170" s="1"/>
      <c r="M170" s="2"/>
    </row>
    <row r="171" spans="1:13" ht="15.75">
      <c r="A171" s="2"/>
      <c r="B171" s="4"/>
      <c r="C171" s="5"/>
      <c r="D171" s="5"/>
      <c r="E171" s="5"/>
      <c r="F171" s="5"/>
      <c r="G171" s="5"/>
      <c r="H171" s="14"/>
      <c r="I171" s="15"/>
      <c r="J171" s="19"/>
      <c r="K171" s="1"/>
      <c r="L171" s="1"/>
      <c r="M171" s="2"/>
    </row>
    <row r="172" spans="1:13" ht="15.75">
      <c r="A172" s="2"/>
      <c r="B172" s="4"/>
      <c r="C172" s="5"/>
      <c r="D172" s="5"/>
      <c r="E172" s="5"/>
      <c r="F172" s="5"/>
      <c r="G172" s="5"/>
      <c r="H172" s="14"/>
      <c r="I172" s="15"/>
      <c r="J172" s="19"/>
      <c r="K172" s="31"/>
      <c r="L172" s="1"/>
      <c r="M172" s="2"/>
    </row>
    <row r="173" spans="1:13" ht="15.75">
      <c r="A173" s="2"/>
      <c r="B173" s="4"/>
      <c r="C173" s="5"/>
      <c r="D173" s="5"/>
      <c r="E173" s="5"/>
      <c r="F173" s="5"/>
      <c r="G173" s="5"/>
      <c r="H173" s="14"/>
      <c r="I173" s="19"/>
      <c r="J173" s="19"/>
      <c r="K173" s="31"/>
      <c r="L173" s="1"/>
      <c r="M173" s="2"/>
    </row>
    <row r="174" spans="1:13" ht="15.75">
      <c r="A174" s="2"/>
      <c r="B174" s="4"/>
      <c r="C174" s="5"/>
      <c r="D174" s="5"/>
      <c r="E174" s="5"/>
      <c r="F174" s="5"/>
      <c r="G174" s="5"/>
      <c r="H174" s="14"/>
      <c r="I174" s="19"/>
      <c r="J174" s="19"/>
      <c r="K174" s="31"/>
      <c r="L174" s="1"/>
      <c r="M174" s="2"/>
    </row>
    <row r="175" spans="1:13" ht="15.75">
      <c r="A175" s="2"/>
      <c r="B175" s="4"/>
      <c r="C175" s="5"/>
      <c r="D175" s="5"/>
      <c r="E175" s="5"/>
      <c r="F175" s="5"/>
      <c r="G175" s="5"/>
      <c r="H175" s="14"/>
      <c r="I175" s="15"/>
      <c r="J175" s="19"/>
      <c r="K175" s="31"/>
      <c r="L175" s="1"/>
      <c r="M175" s="2"/>
    </row>
    <row r="176" spans="1:13" ht="15.75">
      <c r="A176" s="2"/>
      <c r="B176" s="4"/>
      <c r="C176" s="5"/>
      <c r="D176" s="5"/>
      <c r="E176" s="5"/>
      <c r="F176" s="5"/>
      <c r="G176" s="5"/>
      <c r="H176" s="14"/>
      <c r="I176" s="15"/>
      <c r="J176" s="19"/>
      <c r="K176" s="31"/>
      <c r="L176" s="1"/>
      <c r="M176" s="2"/>
    </row>
    <row r="177" spans="1:13" ht="15.75">
      <c r="A177" s="2"/>
      <c r="B177" s="4"/>
      <c r="C177" s="5"/>
      <c r="D177" s="5"/>
      <c r="E177" s="5"/>
      <c r="F177" s="5"/>
      <c r="G177" s="5"/>
      <c r="H177" s="14"/>
      <c r="I177" s="15"/>
      <c r="J177" s="19"/>
      <c r="K177" s="31"/>
      <c r="L177" s="1"/>
      <c r="M177" s="2"/>
    </row>
    <row r="178" spans="1:13" ht="15.75">
      <c r="A178" s="2"/>
      <c r="B178" s="4"/>
      <c r="C178" s="5"/>
      <c r="D178" s="5"/>
      <c r="E178" s="5"/>
      <c r="F178" s="5"/>
      <c r="G178" s="5"/>
      <c r="H178" s="14"/>
      <c r="I178" s="19"/>
      <c r="J178" s="19"/>
      <c r="K178" s="31"/>
      <c r="L178" s="1"/>
      <c r="M178" s="2"/>
    </row>
    <row r="179" spans="1:13" ht="15.75">
      <c r="A179" s="2"/>
      <c r="B179" s="4"/>
      <c r="C179" s="5"/>
      <c r="D179" s="5"/>
      <c r="E179" s="5"/>
      <c r="F179" s="5"/>
      <c r="G179" s="5"/>
      <c r="H179" s="14"/>
      <c r="I179" s="19"/>
      <c r="J179" s="19"/>
      <c r="K179" s="31"/>
      <c r="L179" s="1"/>
      <c r="M179" s="2"/>
    </row>
    <row r="180" spans="1:13" ht="15.75">
      <c r="A180" s="2"/>
      <c r="B180" s="4"/>
      <c r="C180" s="5"/>
      <c r="D180" s="5"/>
      <c r="E180" s="5"/>
      <c r="F180" s="5"/>
      <c r="G180" s="5"/>
      <c r="H180" s="14"/>
      <c r="I180" s="19"/>
      <c r="J180" s="19"/>
      <c r="K180" s="31"/>
      <c r="L180" s="1"/>
      <c r="M180" s="2"/>
    </row>
    <row r="181" spans="1:13" ht="15.75">
      <c r="A181" s="2"/>
      <c r="B181" s="4"/>
      <c r="C181" s="5"/>
      <c r="D181" s="5"/>
      <c r="E181" s="5"/>
      <c r="F181" s="5"/>
      <c r="G181" s="5"/>
      <c r="H181" s="14"/>
      <c r="I181" s="15"/>
      <c r="J181" s="19"/>
      <c r="K181" s="31"/>
      <c r="L181" s="1"/>
      <c r="M181" s="2"/>
    </row>
    <row r="182" spans="1:13" ht="15.75">
      <c r="A182" s="2"/>
      <c r="B182" s="4"/>
      <c r="C182" s="5"/>
      <c r="D182" s="5"/>
      <c r="E182" s="5"/>
      <c r="F182" s="5"/>
      <c r="G182" s="5"/>
      <c r="H182" s="14"/>
      <c r="I182" s="15"/>
      <c r="J182" s="19"/>
      <c r="K182" s="31"/>
      <c r="L182" s="1"/>
      <c r="M182" s="2"/>
    </row>
    <row r="183" spans="1:13" ht="15.75">
      <c r="A183" s="2"/>
      <c r="B183" s="4"/>
      <c r="C183" s="5"/>
      <c r="D183" s="5"/>
      <c r="E183" s="5"/>
      <c r="F183" s="5"/>
      <c r="G183" s="5"/>
      <c r="H183" s="14"/>
      <c r="I183" s="15"/>
      <c r="J183" s="6"/>
      <c r="K183" s="1"/>
      <c r="L183" s="1"/>
      <c r="M183" s="2"/>
    </row>
    <row r="184" spans="1:13" ht="15.75">
      <c r="A184" s="2"/>
      <c r="B184" s="4"/>
      <c r="C184" s="5"/>
      <c r="D184" s="5"/>
      <c r="E184" s="5"/>
      <c r="F184" s="5"/>
      <c r="G184" s="5"/>
      <c r="H184" s="14"/>
      <c r="I184" s="15"/>
      <c r="J184" s="19"/>
      <c r="K184" s="31"/>
      <c r="L184" s="1"/>
      <c r="M184" s="2"/>
    </row>
    <row r="185" spans="1:13" ht="15.75">
      <c r="A185" s="2"/>
      <c r="B185" s="4"/>
      <c r="C185" s="5"/>
      <c r="D185" s="5"/>
      <c r="E185" s="5"/>
      <c r="F185" s="5"/>
      <c r="G185" s="5"/>
      <c r="H185" s="14"/>
      <c r="I185" s="15"/>
      <c r="J185" s="19"/>
      <c r="K185" s="31"/>
      <c r="L185" s="1"/>
      <c r="M185" s="2"/>
    </row>
    <row r="186" spans="1:13" ht="15.75">
      <c r="A186" s="2"/>
      <c r="B186" s="4"/>
      <c r="C186" s="5"/>
      <c r="D186" s="5"/>
      <c r="E186" s="5"/>
      <c r="F186" s="5"/>
      <c r="G186" s="5"/>
      <c r="H186" s="14"/>
      <c r="I186" s="15"/>
      <c r="J186" s="19"/>
      <c r="K186" s="31"/>
      <c r="L186" s="1"/>
      <c r="M186" s="2"/>
    </row>
    <row r="187" spans="1:13" ht="15.75">
      <c r="A187" s="2"/>
      <c r="B187" s="4"/>
      <c r="C187" s="5"/>
      <c r="D187" s="5"/>
      <c r="E187" s="5"/>
      <c r="F187" s="5"/>
      <c r="G187" s="5"/>
      <c r="H187" s="14"/>
      <c r="I187" s="15"/>
      <c r="J187" s="19"/>
      <c r="K187" s="31"/>
      <c r="L187" s="1"/>
      <c r="M187" s="2"/>
    </row>
    <row r="188" spans="1:13" ht="15.75">
      <c r="A188" s="2"/>
      <c r="B188" s="4"/>
      <c r="C188" s="5"/>
      <c r="D188" s="5"/>
      <c r="E188" s="5"/>
      <c r="F188" s="5"/>
      <c r="G188" s="5"/>
      <c r="H188" s="14"/>
      <c r="I188" s="19"/>
      <c r="J188" s="6"/>
      <c r="K188" s="1"/>
      <c r="L188" s="1"/>
      <c r="M188" s="2"/>
    </row>
    <row r="189" spans="1:13" ht="15.75">
      <c r="A189" s="2"/>
      <c r="B189" s="4"/>
      <c r="C189" s="5"/>
      <c r="D189" s="5"/>
      <c r="E189" s="5"/>
      <c r="F189" s="5"/>
      <c r="G189" s="5"/>
      <c r="H189" s="14"/>
      <c r="I189" s="15"/>
      <c r="J189" s="19"/>
      <c r="K189" s="31"/>
      <c r="L189" s="1"/>
      <c r="M189" s="2"/>
    </row>
    <row r="190" spans="1:13" ht="15.75">
      <c r="A190" s="2"/>
      <c r="B190" s="4"/>
      <c r="C190" s="5"/>
      <c r="D190" s="5"/>
      <c r="E190" s="5"/>
      <c r="F190" s="5"/>
      <c r="G190" s="5"/>
      <c r="H190" s="14"/>
      <c r="I190" s="15"/>
      <c r="J190" s="19"/>
      <c r="K190" s="31"/>
      <c r="L190" s="1"/>
      <c r="M190" s="2"/>
    </row>
    <row r="191" spans="1:13" ht="15.75">
      <c r="A191" s="2"/>
      <c r="B191" s="4"/>
      <c r="C191" s="5"/>
      <c r="D191" s="5"/>
      <c r="E191" s="5"/>
      <c r="F191" s="5"/>
      <c r="G191" s="5"/>
      <c r="H191" s="14"/>
      <c r="I191" s="15"/>
      <c r="J191" s="19"/>
      <c r="K191" s="31"/>
      <c r="L191" s="1"/>
      <c r="M191" s="2"/>
    </row>
    <row r="192" spans="1:13" ht="15.75">
      <c r="A192" s="2"/>
      <c r="B192" s="4"/>
      <c r="C192" s="5"/>
      <c r="D192" s="5"/>
      <c r="E192" s="5"/>
      <c r="F192" s="5"/>
      <c r="G192" s="5"/>
      <c r="H192" s="14"/>
      <c r="I192" s="15"/>
      <c r="J192" s="19"/>
      <c r="K192" s="31"/>
      <c r="L192" s="1"/>
      <c r="M192" s="2"/>
    </row>
    <row r="193" spans="1:13" ht="15.75">
      <c r="A193" s="2"/>
      <c r="B193" s="4"/>
      <c r="C193" s="5"/>
      <c r="D193" s="5"/>
      <c r="E193" s="5"/>
      <c r="F193" s="5"/>
      <c r="G193" s="5"/>
      <c r="H193" s="14"/>
      <c r="I193" s="15"/>
      <c r="J193" s="19"/>
      <c r="K193" s="31"/>
      <c r="L193" s="1"/>
      <c r="M193" s="2"/>
    </row>
    <row r="194" spans="1:13" ht="15.75">
      <c r="A194" s="2"/>
      <c r="B194" s="4"/>
      <c r="C194" s="5"/>
      <c r="D194" s="5"/>
      <c r="E194" s="5"/>
      <c r="F194" s="5"/>
      <c r="G194" s="5"/>
      <c r="H194" s="14"/>
      <c r="I194" s="15"/>
      <c r="J194" s="19"/>
      <c r="K194" s="31"/>
      <c r="L194" s="1"/>
      <c r="M194" s="2"/>
    </row>
    <row r="195" spans="1:13" ht="15.75">
      <c r="A195" s="2"/>
      <c r="B195" s="4"/>
      <c r="C195" s="5"/>
      <c r="D195" s="5"/>
      <c r="E195" s="5"/>
      <c r="F195" s="5"/>
      <c r="G195" s="5"/>
      <c r="H195" s="14"/>
      <c r="I195" s="19"/>
      <c r="J195" s="19"/>
      <c r="K195" s="31"/>
      <c r="L195" s="1"/>
      <c r="M195" s="2"/>
    </row>
    <row r="196" spans="1:13" ht="15.75">
      <c r="A196" s="2"/>
      <c r="B196" s="4"/>
      <c r="C196" s="5"/>
      <c r="D196" s="5"/>
      <c r="E196" s="5"/>
      <c r="F196" s="5"/>
      <c r="G196" s="5"/>
      <c r="H196" s="14"/>
      <c r="I196" s="15"/>
      <c r="J196" s="19"/>
      <c r="K196" s="31"/>
      <c r="L196" s="1"/>
      <c r="M196" s="2"/>
    </row>
    <row r="197" spans="1:13" ht="15.75">
      <c r="A197" s="2"/>
      <c r="B197" s="4"/>
      <c r="C197" s="5"/>
      <c r="D197" s="5"/>
      <c r="E197" s="5"/>
      <c r="F197" s="5"/>
      <c r="G197" s="5"/>
      <c r="H197" s="14"/>
      <c r="I197" s="15"/>
      <c r="J197" s="19"/>
      <c r="K197" s="31"/>
      <c r="L197" s="1"/>
      <c r="M197" s="2"/>
    </row>
    <row r="198" spans="1:13" ht="15.75">
      <c r="A198" s="2"/>
      <c r="B198" s="4"/>
      <c r="C198" s="5"/>
      <c r="D198" s="5"/>
      <c r="E198" s="5"/>
      <c r="F198" s="5"/>
      <c r="G198" s="5"/>
      <c r="H198" s="14"/>
      <c r="I198" s="15"/>
      <c r="J198" s="19"/>
      <c r="K198" s="31"/>
      <c r="L198" s="1"/>
      <c r="M198" s="2"/>
    </row>
    <row r="199" spans="1:13" ht="15.75">
      <c r="A199" s="2"/>
      <c r="B199" s="4"/>
      <c r="C199" s="5"/>
      <c r="D199" s="5"/>
      <c r="E199" s="5"/>
      <c r="F199" s="5"/>
      <c r="G199" s="5"/>
      <c r="H199" s="14"/>
      <c r="I199" s="19"/>
      <c r="J199" s="19"/>
      <c r="K199" s="31"/>
      <c r="L199" s="1"/>
      <c r="M199" s="2"/>
    </row>
    <row r="200" spans="1:13" ht="15.75">
      <c r="A200" s="2"/>
      <c r="B200" s="4"/>
      <c r="C200" s="5"/>
      <c r="D200" s="5"/>
      <c r="E200" s="5"/>
      <c r="F200" s="5"/>
      <c r="G200" s="5"/>
      <c r="H200" s="14"/>
      <c r="I200" s="19"/>
      <c r="J200" s="19"/>
      <c r="K200" s="31"/>
      <c r="L200" s="1"/>
      <c r="M200" s="2"/>
    </row>
    <row r="201" spans="1:13" ht="15.75">
      <c r="A201" s="2"/>
      <c r="B201" s="4"/>
      <c r="C201" s="5"/>
      <c r="D201" s="5"/>
      <c r="E201" s="5"/>
      <c r="F201" s="5"/>
      <c r="G201" s="5"/>
      <c r="H201" s="14"/>
      <c r="I201" s="15"/>
      <c r="J201" s="6"/>
      <c r="K201" s="1"/>
      <c r="L201" s="1"/>
      <c r="M201" s="2"/>
    </row>
    <row r="202" spans="1:13" ht="15.75">
      <c r="A202" s="2"/>
      <c r="B202" s="4"/>
      <c r="C202" s="5"/>
      <c r="D202" s="5"/>
      <c r="E202" s="5"/>
      <c r="F202" s="5"/>
      <c r="G202" s="5"/>
      <c r="H202" s="14"/>
      <c r="I202" s="19"/>
      <c r="J202" s="19"/>
      <c r="K202" s="31"/>
      <c r="L202" s="1"/>
      <c r="M202" s="2"/>
    </row>
    <row r="203" spans="1:13" ht="15.75">
      <c r="A203" s="2"/>
      <c r="B203" s="4"/>
      <c r="C203" s="5"/>
      <c r="D203" s="5"/>
      <c r="E203" s="5"/>
      <c r="F203" s="5"/>
      <c r="G203" s="5"/>
      <c r="H203" s="14"/>
      <c r="I203" s="15"/>
      <c r="J203" s="19"/>
      <c r="K203" s="31"/>
      <c r="L203" s="1"/>
      <c r="M203" s="2"/>
    </row>
    <row r="204" spans="1:13" ht="15.75">
      <c r="A204" s="2"/>
      <c r="B204" s="4"/>
      <c r="C204" s="5"/>
      <c r="D204" s="5"/>
      <c r="E204" s="5"/>
      <c r="F204" s="5"/>
      <c r="G204" s="5"/>
      <c r="H204" s="14"/>
      <c r="I204" s="19"/>
      <c r="J204" s="19"/>
      <c r="K204" s="31"/>
      <c r="L204" s="1"/>
      <c r="M204" s="2"/>
    </row>
    <row r="205" spans="1:13" ht="15.75">
      <c r="A205" s="2"/>
      <c r="B205" s="4"/>
      <c r="C205" s="5"/>
      <c r="D205" s="5"/>
      <c r="E205" s="5"/>
      <c r="F205" s="5"/>
      <c r="G205" s="5"/>
      <c r="H205" s="14"/>
      <c r="I205" s="15"/>
      <c r="J205" s="19"/>
      <c r="K205" s="31"/>
      <c r="L205" s="1"/>
      <c r="M205" s="2"/>
    </row>
    <row r="206" spans="1:13" ht="15.75">
      <c r="A206" s="2"/>
      <c r="B206" s="4"/>
      <c r="C206" s="5"/>
      <c r="D206" s="5"/>
      <c r="E206" s="5"/>
      <c r="F206" s="5"/>
      <c r="G206" s="5"/>
      <c r="H206" s="14"/>
      <c r="I206" s="15"/>
      <c r="J206" s="19"/>
      <c r="K206" s="31"/>
      <c r="L206" s="1"/>
      <c r="M206" s="2"/>
    </row>
    <row r="207" spans="1:13" ht="15.75">
      <c r="A207" s="2"/>
      <c r="B207" s="4"/>
      <c r="C207" s="5"/>
      <c r="D207" s="5"/>
      <c r="E207" s="5"/>
      <c r="F207" s="5"/>
      <c r="G207" s="5"/>
      <c r="H207" s="14"/>
      <c r="I207" s="15"/>
      <c r="J207" s="19"/>
      <c r="K207" s="31"/>
      <c r="L207" s="1"/>
      <c r="M207" s="2"/>
    </row>
    <row r="208" spans="1:13" ht="15.75">
      <c r="A208" s="2"/>
      <c r="B208" s="4"/>
      <c r="C208" s="5"/>
      <c r="D208" s="5"/>
      <c r="E208" s="5"/>
      <c r="F208" s="5"/>
      <c r="G208" s="5"/>
      <c r="H208" s="14"/>
      <c r="I208" s="15"/>
      <c r="J208" s="19"/>
      <c r="K208" s="31"/>
      <c r="L208" s="1"/>
      <c r="M208" s="2"/>
    </row>
    <row r="209" spans="1:13" ht="15.75">
      <c r="A209" s="2"/>
      <c r="B209" s="4"/>
      <c r="C209" s="5"/>
      <c r="D209" s="5"/>
      <c r="E209" s="5"/>
      <c r="F209" s="5"/>
      <c r="G209" s="5"/>
      <c r="H209" s="14"/>
      <c r="I209" s="15"/>
      <c r="J209" s="19"/>
      <c r="K209" s="31"/>
      <c r="L209" s="1"/>
      <c r="M209" s="2"/>
    </row>
    <row r="210" spans="1:13" ht="15.75">
      <c r="A210" s="2"/>
      <c r="B210" s="4"/>
      <c r="C210" s="5"/>
      <c r="D210" s="5"/>
      <c r="E210" s="5"/>
      <c r="F210" s="5"/>
      <c r="G210" s="5"/>
      <c r="H210" s="14"/>
      <c r="I210" s="15"/>
      <c r="J210" s="19"/>
      <c r="K210" s="31"/>
      <c r="L210" s="1"/>
      <c r="M210" s="2"/>
    </row>
    <row r="211" spans="1:13" ht="15.75">
      <c r="A211" s="2"/>
      <c r="B211" s="4"/>
      <c r="C211" s="5"/>
      <c r="D211" s="5"/>
      <c r="E211" s="5"/>
      <c r="F211" s="5"/>
      <c r="G211" s="5"/>
      <c r="H211" s="14"/>
      <c r="I211" s="15"/>
      <c r="J211" s="19"/>
      <c r="K211" s="31"/>
      <c r="L211" s="1"/>
      <c r="M211" s="2"/>
    </row>
    <row r="212" spans="1:13" ht="15.75">
      <c r="A212" s="2"/>
      <c r="B212" s="4"/>
      <c r="C212" s="5"/>
      <c r="D212" s="5"/>
      <c r="E212" s="5"/>
      <c r="F212" s="5"/>
      <c r="G212" s="5"/>
      <c r="H212" s="14"/>
      <c r="I212" s="19"/>
      <c r="J212" s="19"/>
      <c r="K212" s="31"/>
      <c r="L212" s="1"/>
      <c r="M212" s="2"/>
    </row>
    <row r="213" spans="1:13" ht="15.75">
      <c r="A213" s="2"/>
      <c r="B213" s="4"/>
      <c r="C213" s="5"/>
      <c r="D213" s="5"/>
      <c r="E213" s="5"/>
      <c r="F213" s="5"/>
      <c r="G213" s="5"/>
      <c r="H213" s="14"/>
      <c r="I213" s="19"/>
      <c r="J213" s="19"/>
      <c r="K213" s="31"/>
      <c r="L213" s="1"/>
      <c r="M213" s="2"/>
    </row>
    <row r="214" spans="1:13" ht="15.75">
      <c r="A214" s="2"/>
      <c r="B214" s="4"/>
      <c r="C214" s="5"/>
      <c r="D214" s="5"/>
      <c r="E214" s="5"/>
      <c r="F214" s="5"/>
      <c r="G214" s="5"/>
      <c r="H214" s="14"/>
      <c r="I214" s="19"/>
      <c r="J214" s="19"/>
      <c r="K214" s="31"/>
      <c r="L214" s="1"/>
      <c r="M214" s="2"/>
    </row>
    <row r="215" spans="1:13" ht="15.75">
      <c r="A215" s="2"/>
      <c r="B215" s="4"/>
      <c r="C215" s="5"/>
      <c r="D215" s="5"/>
      <c r="E215" s="5"/>
      <c r="F215" s="5"/>
      <c r="G215" s="5"/>
      <c r="H215" s="14"/>
      <c r="I215" s="19"/>
      <c r="J215" s="19"/>
      <c r="K215" s="31"/>
      <c r="L215" s="1"/>
      <c r="M215" s="2"/>
    </row>
    <row r="216" spans="1:13" ht="15.75">
      <c r="A216" s="2"/>
      <c r="B216" s="4"/>
      <c r="C216" s="5"/>
      <c r="D216" s="5"/>
      <c r="E216" s="5"/>
      <c r="F216" s="5"/>
      <c r="G216" s="5"/>
      <c r="H216" s="14"/>
      <c r="I216" s="19"/>
      <c r="J216" s="19"/>
      <c r="K216" s="31"/>
      <c r="L216" s="1"/>
      <c r="M216" s="2"/>
    </row>
    <row r="217" spans="1:13" ht="15.75">
      <c r="A217" s="2"/>
      <c r="B217" s="4"/>
      <c r="C217" s="5"/>
      <c r="D217" s="5"/>
      <c r="E217" s="5"/>
      <c r="F217" s="5"/>
      <c r="G217" s="5"/>
      <c r="H217" s="14"/>
      <c r="I217" s="19"/>
      <c r="J217" s="19"/>
      <c r="K217" s="31"/>
      <c r="L217" s="1"/>
      <c r="M217" s="2"/>
    </row>
    <row r="218" spans="1:13" ht="15.75">
      <c r="A218" s="2"/>
      <c r="B218" s="4"/>
      <c r="C218" s="5"/>
      <c r="D218" s="5"/>
      <c r="E218" s="5"/>
      <c r="F218" s="5"/>
      <c r="G218" s="5"/>
      <c r="H218" s="14"/>
      <c r="I218" s="15"/>
      <c r="J218" s="19"/>
      <c r="K218" s="31"/>
      <c r="L218" s="1"/>
      <c r="M218" s="2"/>
    </row>
    <row r="219" spans="1:13" ht="15.75">
      <c r="A219" s="2"/>
      <c r="B219" s="4"/>
      <c r="C219" s="5"/>
      <c r="D219" s="5"/>
      <c r="E219" s="5"/>
      <c r="F219" s="5"/>
      <c r="G219" s="5"/>
      <c r="H219" s="14"/>
      <c r="I219" s="15"/>
      <c r="J219" s="19"/>
      <c r="K219" s="31"/>
      <c r="L219" s="1"/>
      <c r="M219" s="2"/>
    </row>
    <row r="220" spans="1:13" ht="15.75">
      <c r="A220" s="2"/>
      <c r="B220" s="4"/>
      <c r="C220" s="5"/>
      <c r="D220" s="5"/>
      <c r="E220" s="5"/>
      <c r="F220" s="5"/>
      <c r="G220" s="5"/>
      <c r="H220" s="14"/>
      <c r="I220" s="15"/>
      <c r="J220" s="19"/>
      <c r="K220" s="31"/>
      <c r="L220" s="1"/>
      <c r="M220" s="2"/>
    </row>
    <row r="221" spans="1:13" ht="15.75">
      <c r="A221" s="2"/>
      <c r="B221" s="4"/>
      <c r="C221" s="5"/>
      <c r="D221" s="5"/>
      <c r="E221" s="5"/>
      <c r="F221" s="5"/>
      <c r="G221" s="5"/>
      <c r="H221" s="14"/>
      <c r="I221" s="19"/>
      <c r="J221" s="19"/>
      <c r="K221" s="31"/>
      <c r="L221" s="1"/>
      <c r="M221" s="2"/>
    </row>
    <row r="222" spans="1:13" ht="15.75">
      <c r="A222" s="2"/>
      <c r="B222" s="4"/>
      <c r="C222" s="5"/>
      <c r="D222" s="5"/>
      <c r="E222" s="5"/>
      <c r="F222" s="5"/>
      <c r="G222" s="5"/>
      <c r="H222" s="14"/>
      <c r="I222" s="15"/>
      <c r="J222" s="19"/>
      <c r="K222" s="31"/>
      <c r="L222" s="1"/>
      <c r="M222" s="2"/>
    </row>
    <row r="223" spans="1:13" ht="15.75">
      <c r="A223" s="2"/>
      <c r="B223" s="4"/>
      <c r="C223" s="5"/>
      <c r="D223" s="5"/>
      <c r="E223" s="5"/>
      <c r="F223" s="5"/>
      <c r="G223" s="5"/>
      <c r="H223" s="14"/>
      <c r="I223" s="19"/>
      <c r="J223" s="19"/>
      <c r="K223" s="31"/>
      <c r="L223" s="1"/>
      <c r="M223" s="2"/>
    </row>
    <row r="224" spans="1:13" ht="15.75">
      <c r="A224" s="2"/>
      <c r="B224" s="4"/>
      <c r="C224" s="5"/>
      <c r="D224" s="5"/>
      <c r="E224" s="5"/>
      <c r="F224" s="5"/>
      <c r="G224" s="5"/>
      <c r="H224" s="14"/>
      <c r="I224" s="15"/>
      <c r="J224" s="19"/>
      <c r="K224" s="31"/>
      <c r="L224" s="1"/>
      <c r="M224" s="2"/>
    </row>
    <row r="225" spans="1:13" ht="15.75">
      <c r="A225" s="2"/>
      <c r="B225" s="4"/>
      <c r="C225" s="5"/>
      <c r="D225" s="5"/>
      <c r="E225" s="5"/>
      <c r="F225" s="5"/>
      <c r="G225" s="5"/>
      <c r="H225" s="14"/>
      <c r="I225" s="19"/>
      <c r="J225" s="19"/>
      <c r="K225" s="31"/>
      <c r="L225" s="1"/>
      <c r="M225" s="2"/>
    </row>
    <row r="226" spans="1:13" ht="15.75">
      <c r="A226" s="2"/>
      <c r="B226" s="4"/>
      <c r="C226" s="5"/>
      <c r="D226" s="5"/>
      <c r="E226" s="5"/>
      <c r="F226" s="5"/>
      <c r="G226" s="5"/>
      <c r="H226" s="14"/>
      <c r="I226" s="15"/>
      <c r="J226" s="19"/>
      <c r="K226" s="31"/>
      <c r="L226" s="1"/>
      <c r="M226" s="2"/>
    </row>
    <row r="227" spans="1:13" ht="15.75">
      <c r="A227" s="2"/>
      <c r="B227" s="4"/>
      <c r="C227" s="5"/>
      <c r="D227" s="5"/>
      <c r="E227" s="5"/>
      <c r="F227" s="5"/>
      <c r="G227" s="5"/>
      <c r="H227" s="14"/>
      <c r="I227" s="15"/>
      <c r="J227" s="19"/>
      <c r="K227" s="31"/>
      <c r="L227" s="1"/>
      <c r="M227" s="2"/>
    </row>
    <row r="228" spans="1:13" ht="15.75">
      <c r="A228" s="2"/>
      <c r="B228" s="4"/>
      <c r="C228" s="5"/>
      <c r="D228" s="5"/>
      <c r="E228" s="5"/>
      <c r="F228" s="5"/>
      <c r="G228" s="5"/>
      <c r="H228" s="14"/>
      <c r="I228" s="15"/>
      <c r="J228" s="19"/>
      <c r="K228" s="31"/>
      <c r="L228" s="1"/>
      <c r="M228" s="2"/>
    </row>
    <row r="229" spans="1:13" ht="15.75">
      <c r="A229" s="2"/>
      <c r="B229" s="4"/>
      <c r="C229" s="5"/>
      <c r="D229" s="5"/>
      <c r="E229" s="5"/>
      <c r="F229" s="5"/>
      <c r="G229" s="5"/>
      <c r="H229" s="14"/>
      <c r="I229" s="15"/>
      <c r="J229" s="19"/>
      <c r="K229" s="31"/>
      <c r="L229" s="1"/>
      <c r="M229" s="2"/>
    </row>
    <row r="230" spans="1:13" ht="15.75">
      <c r="A230" s="2"/>
      <c r="B230" s="4"/>
      <c r="C230" s="5"/>
      <c r="D230" s="5"/>
      <c r="E230" s="5"/>
      <c r="F230" s="5"/>
      <c r="G230" s="5"/>
      <c r="H230" s="14"/>
      <c r="I230" s="15"/>
      <c r="J230" s="19"/>
      <c r="K230" s="31"/>
      <c r="L230" s="1"/>
      <c r="M230" s="2"/>
    </row>
    <row r="231" spans="1:13" ht="15.75">
      <c r="A231" s="2"/>
      <c r="B231" s="4"/>
      <c r="C231" s="5"/>
      <c r="D231" s="5"/>
      <c r="E231" s="5"/>
      <c r="F231" s="5"/>
      <c r="G231" s="5"/>
      <c r="H231" s="14"/>
      <c r="I231" s="15"/>
      <c r="J231" s="19"/>
      <c r="K231" s="31"/>
      <c r="L231" s="1"/>
      <c r="M231" s="2"/>
    </row>
    <row r="232" spans="1:13" ht="15.75">
      <c r="A232" s="2"/>
      <c r="B232" s="4"/>
      <c r="C232" s="5"/>
      <c r="D232" s="5"/>
      <c r="E232" s="5"/>
      <c r="F232" s="5"/>
      <c r="G232" s="5"/>
      <c r="H232" s="14"/>
      <c r="I232" s="15"/>
      <c r="J232" s="19"/>
      <c r="K232" s="31"/>
      <c r="L232" s="1"/>
      <c r="M232" s="2"/>
    </row>
    <row r="233" spans="1:13" ht="15.75">
      <c r="A233" s="2"/>
      <c r="B233" s="4"/>
      <c r="C233" s="5"/>
      <c r="D233" s="5"/>
      <c r="E233" s="5"/>
      <c r="F233" s="5"/>
      <c r="G233" s="5"/>
      <c r="H233" s="14"/>
      <c r="I233" s="15"/>
      <c r="J233" s="19"/>
      <c r="K233" s="31"/>
      <c r="L233" s="1"/>
      <c r="M233" s="2"/>
    </row>
    <row r="234" spans="1:13" ht="15.75">
      <c r="A234" s="2"/>
      <c r="B234" s="4"/>
      <c r="C234" s="5"/>
      <c r="D234" s="5"/>
      <c r="E234" s="5"/>
      <c r="F234" s="5"/>
      <c r="G234" s="5"/>
      <c r="H234" s="14"/>
      <c r="I234" s="19"/>
      <c r="J234" s="19"/>
      <c r="K234" s="31"/>
      <c r="L234" s="1"/>
      <c r="M234" s="2"/>
    </row>
    <row r="235" spans="1:13" ht="15.75">
      <c r="A235" s="2"/>
      <c r="B235" s="4"/>
      <c r="C235" s="5"/>
      <c r="D235" s="5"/>
      <c r="E235" s="5"/>
      <c r="F235" s="5"/>
      <c r="G235" s="5"/>
      <c r="H235" s="14"/>
      <c r="I235" s="19"/>
      <c r="J235" s="19"/>
      <c r="K235" s="31"/>
      <c r="L235" s="1"/>
      <c r="M235" s="2"/>
    </row>
    <row r="236" spans="1:13" ht="15.75">
      <c r="A236" s="2"/>
      <c r="B236" s="4"/>
      <c r="C236" s="5"/>
      <c r="D236" s="5"/>
      <c r="E236" s="5"/>
      <c r="F236" s="5"/>
      <c r="G236" s="5"/>
      <c r="H236" s="14"/>
      <c r="I236" s="15"/>
      <c r="J236" s="19"/>
      <c r="K236" s="31"/>
      <c r="L236" s="1"/>
      <c r="M236" s="2"/>
    </row>
    <row r="237" spans="1:13" ht="15.75">
      <c r="A237" s="2"/>
      <c r="B237" s="4"/>
      <c r="C237" s="5"/>
      <c r="D237" s="5"/>
      <c r="E237" s="5"/>
      <c r="F237" s="5"/>
      <c r="G237" s="5"/>
      <c r="H237" s="14"/>
      <c r="I237" s="15"/>
      <c r="J237" s="19"/>
      <c r="K237" s="31"/>
      <c r="L237" s="1"/>
      <c r="M237" s="2"/>
    </row>
    <row r="238" spans="1:13" ht="15.75">
      <c r="A238" s="2"/>
      <c r="B238" s="4"/>
      <c r="C238" s="5"/>
      <c r="D238" s="5"/>
      <c r="E238" s="5"/>
      <c r="F238" s="5"/>
      <c r="G238" s="5"/>
      <c r="H238" s="14"/>
      <c r="I238" s="15"/>
      <c r="J238" s="19"/>
      <c r="K238" s="31"/>
      <c r="L238" s="1"/>
      <c r="M238" s="2"/>
    </row>
    <row r="239" spans="1:13" ht="15.75">
      <c r="A239" s="2"/>
      <c r="B239" s="4"/>
      <c r="C239" s="5"/>
      <c r="D239" s="5"/>
      <c r="E239" s="5"/>
      <c r="F239" s="5"/>
      <c r="G239" s="5"/>
      <c r="H239" s="14"/>
      <c r="I239" s="15"/>
      <c r="J239" s="19"/>
      <c r="K239" s="31"/>
      <c r="L239" s="1"/>
      <c r="M239" s="2"/>
    </row>
    <row r="240" spans="1:13" ht="15.75">
      <c r="A240" s="2"/>
      <c r="B240" s="19"/>
      <c r="C240" s="19"/>
      <c r="D240" s="19"/>
      <c r="E240" s="5"/>
      <c r="F240" s="5"/>
      <c r="G240" s="5"/>
      <c r="H240" s="14"/>
      <c r="I240" s="15"/>
      <c r="J240" s="19"/>
      <c r="K240" s="31"/>
      <c r="L240" s="1"/>
      <c r="M240" s="2"/>
    </row>
    <row r="241" spans="1:13" ht="15.75">
      <c r="A241" s="2"/>
      <c r="B241" s="4"/>
      <c r="C241" s="5"/>
      <c r="D241" s="5"/>
      <c r="E241" s="5"/>
      <c r="F241" s="5"/>
      <c r="G241" s="5"/>
      <c r="H241" s="14"/>
      <c r="I241" s="15"/>
      <c r="J241" s="19"/>
      <c r="K241" s="31"/>
      <c r="L241" s="1"/>
      <c r="M241" s="2"/>
    </row>
    <row r="242" spans="1:13" ht="15.75">
      <c r="A242" s="2"/>
      <c r="B242" s="4"/>
      <c r="C242" s="5"/>
      <c r="D242" s="5"/>
      <c r="E242" s="5"/>
      <c r="F242" s="5"/>
      <c r="G242" s="5"/>
      <c r="H242" s="14"/>
      <c r="I242" s="15"/>
      <c r="J242" s="19"/>
      <c r="K242" s="31"/>
      <c r="L242" s="1"/>
      <c r="M242" s="2"/>
    </row>
    <row r="243" spans="1:13" ht="15.75">
      <c r="A243" s="2"/>
      <c r="B243" s="4"/>
      <c r="C243" s="5"/>
      <c r="D243" s="5"/>
      <c r="E243" s="5"/>
      <c r="F243" s="5"/>
      <c r="G243" s="5"/>
      <c r="H243" s="14"/>
      <c r="I243" s="15"/>
      <c r="J243" s="19"/>
      <c r="K243" s="31"/>
      <c r="L243" s="1"/>
      <c r="M243" s="2"/>
    </row>
    <row r="244" spans="1:13" ht="15.75">
      <c r="A244" s="2"/>
      <c r="B244" s="4"/>
      <c r="C244" s="5"/>
      <c r="D244" s="5"/>
      <c r="E244" s="5"/>
      <c r="F244" s="5"/>
      <c r="G244" s="5"/>
      <c r="H244" s="14"/>
      <c r="I244" s="15"/>
      <c r="J244" s="19"/>
      <c r="K244" s="31"/>
      <c r="L244" s="1"/>
      <c r="M244" s="2"/>
    </row>
    <row r="245" spans="1:13" ht="15.75">
      <c r="A245" s="2"/>
      <c r="B245" s="4"/>
      <c r="C245" s="5"/>
      <c r="D245" s="5"/>
      <c r="E245" s="5"/>
      <c r="F245" s="5"/>
      <c r="G245" s="5"/>
      <c r="H245" s="14"/>
      <c r="I245" s="15"/>
      <c r="J245" s="19"/>
      <c r="K245" s="31"/>
      <c r="L245" s="1"/>
      <c r="M245" s="2"/>
    </row>
    <row r="246" spans="1:13" ht="15.75">
      <c r="A246" s="2"/>
      <c r="B246" s="18"/>
      <c r="C246" s="18"/>
      <c r="D246" s="5"/>
      <c r="E246" s="5"/>
      <c r="F246" s="18"/>
      <c r="G246" s="5"/>
      <c r="H246" s="6"/>
      <c r="I246" s="6"/>
      <c r="J246" s="19"/>
      <c r="K246" s="1"/>
      <c r="L246" s="1"/>
      <c r="M246" s="2"/>
    </row>
    <row r="247" spans="1:13" ht="15.75">
      <c r="A247" s="2"/>
      <c r="B247" s="4"/>
      <c r="C247" s="5"/>
      <c r="D247" s="5"/>
      <c r="E247" s="5"/>
      <c r="F247" s="18"/>
      <c r="G247" s="6"/>
      <c r="H247" s="6"/>
      <c r="I247" s="6"/>
      <c r="J247" s="6"/>
      <c r="K247" s="2"/>
      <c r="L247" s="2"/>
      <c r="M247" s="2"/>
    </row>
    <row r="248" spans="1:13" ht="15.75">
      <c r="A248" s="2"/>
      <c r="B248" s="4"/>
      <c r="C248" s="5"/>
      <c r="D248" s="5"/>
      <c r="E248" s="5"/>
      <c r="F248" s="18"/>
      <c r="G248" s="6"/>
      <c r="H248" s="6"/>
      <c r="I248" s="6"/>
      <c r="J248" s="6"/>
      <c r="K248" s="2"/>
      <c r="L248" s="2"/>
      <c r="M248" s="2"/>
    </row>
    <row r="249" spans="1:13" ht="15.75">
      <c r="A249" s="2"/>
      <c r="B249" s="4"/>
      <c r="C249" s="5"/>
      <c r="D249" s="18"/>
      <c r="E249" s="5"/>
      <c r="F249" s="18"/>
      <c r="G249" s="6"/>
      <c r="H249" s="6"/>
      <c r="I249" s="6"/>
      <c r="J249" s="6"/>
      <c r="K249" s="2"/>
      <c r="L249" s="2"/>
      <c r="M249" s="2"/>
    </row>
    <row r="250" spans="1:13" ht="15.75">
      <c r="A250" s="2"/>
      <c r="B250" s="4"/>
      <c r="C250" s="5"/>
      <c r="D250" s="5"/>
      <c r="E250" s="5"/>
      <c r="F250" s="18"/>
      <c r="G250" s="18"/>
      <c r="H250" s="18"/>
      <c r="I250" s="18"/>
      <c r="J250" s="18"/>
      <c r="K250" s="9"/>
      <c r="L250" s="9"/>
      <c r="M250" s="2"/>
    </row>
    <row r="251" spans="1:13" ht="15.75">
      <c r="A251" s="2"/>
      <c r="B251" s="18"/>
      <c r="C251" s="18"/>
      <c r="D251" s="18"/>
      <c r="E251" s="5"/>
      <c r="F251" s="18"/>
      <c r="G251" s="18"/>
      <c r="H251" s="18"/>
      <c r="I251" s="18"/>
      <c r="J251" s="6"/>
      <c r="K251" s="2"/>
      <c r="L251" s="2"/>
      <c r="M251" s="2"/>
    </row>
    <row r="252" spans="1:13" ht="15.75">
      <c r="A252" s="2"/>
      <c r="B252" s="6"/>
      <c r="C252" s="6"/>
      <c r="D252" s="6"/>
      <c r="E252" s="5"/>
      <c r="F252" s="6"/>
      <c r="G252" s="6"/>
      <c r="H252" s="6"/>
      <c r="I252" s="6"/>
      <c r="J252" s="6"/>
      <c r="K252" s="2"/>
      <c r="L252" s="2"/>
      <c r="M252" s="2"/>
    </row>
    <row r="253" spans="1:13">
      <c r="A253" s="2"/>
      <c r="B253" s="6"/>
      <c r="C253" s="6"/>
      <c r="D253" s="6"/>
      <c r="E253" s="6"/>
      <c r="F253" s="6"/>
      <c r="G253" s="6"/>
      <c r="H253" s="6"/>
      <c r="I253" s="19"/>
      <c r="J253" s="6"/>
      <c r="K253" s="2"/>
      <c r="L253" s="2"/>
      <c r="M253" s="2"/>
    </row>
    <row r="254" spans="1:13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</row>
    <row r="255" spans="1:13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</row>
    <row r="256" spans="1:13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</row>
    <row r="257" spans="1:13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</row>
    <row r="258" spans="1:13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</row>
    <row r="259" spans="1:13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</row>
    <row r="260" spans="1:13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</row>
    <row r="261" spans="1:13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</row>
    <row r="262" spans="1:13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</row>
    <row r="263" spans="1:1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</row>
    <row r="264" spans="1:13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</row>
    <row r="265" spans="1:13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</row>
    <row r="266" spans="1:13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</row>
    <row r="267" spans="1:13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</row>
    <row r="268" spans="1:13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</row>
    <row r="269" spans="1:13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</row>
    <row r="270" spans="1:13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</row>
    <row r="271" spans="1:13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</row>
    <row r="272" spans="1:13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</row>
    <row r="273" spans="1:1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</row>
    <row r="274" spans="1:13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</row>
    <row r="275" spans="1:13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</row>
    <row r="276" spans="1:13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</row>
    <row r="277" spans="1:13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</row>
    <row r="278" spans="1:13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</row>
    <row r="279" spans="1:13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</row>
    <row r="280" spans="1:13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</row>
    <row r="281" spans="1:13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</row>
  </sheetData>
  <autoFilter ref="A1:M26">
    <filterColumn colId="9" showButton="0"/>
    <filterColumn colId="10" showButton="0"/>
  </autoFilter>
  <sortState ref="A2:M200">
    <sortCondition ref="B2:B200"/>
  </sortState>
  <mergeCells count="1">
    <mergeCell ref="J1:L1"/>
  </mergeCells>
  <conditionalFormatting sqref="A2:M4 E5:M5 A5:A13 A6:M281">
    <cfRule type="expression" dxfId="42" priority="9">
      <formula>MOD(ROW(),2)</formula>
    </cfRule>
  </conditionalFormatting>
  <conditionalFormatting sqref="C247 D248 C249">
    <cfRule type="expression" dxfId="41" priority="7">
      <formula>MOD(ROW(),2)</formula>
    </cfRule>
  </conditionalFormatting>
  <conditionalFormatting sqref="D247">
    <cfRule type="expression" dxfId="40" priority="8">
      <formula>MOD(ROW(),2)</formula>
    </cfRule>
  </conditionalFormatting>
  <conditionalFormatting sqref="B104:B105">
    <cfRule type="duplicateValues" dxfId="39" priority="35"/>
    <cfRule type="duplicateValues" dxfId="38" priority="36"/>
  </conditionalFormatting>
  <conditionalFormatting sqref="B104:B105">
    <cfRule type="duplicateValues" dxfId="37" priority="37"/>
  </conditionalFormatting>
  <conditionalFormatting sqref="B104">
    <cfRule type="duplicateValues" dxfId="36" priority="38"/>
    <cfRule type="duplicateValues" dxfId="35" priority="39"/>
  </conditionalFormatting>
  <conditionalFormatting sqref="B104">
    <cfRule type="duplicateValues" dxfId="34" priority="40"/>
  </conditionalFormatting>
  <conditionalFormatting sqref="B106:B191">
    <cfRule type="duplicateValues" dxfId="33" priority="41"/>
    <cfRule type="duplicateValues" dxfId="32" priority="42"/>
  </conditionalFormatting>
  <conditionalFormatting sqref="B106:B191">
    <cfRule type="duplicateValues" dxfId="31" priority="43"/>
  </conditionalFormatting>
  <conditionalFormatting sqref="B192:B245">
    <cfRule type="duplicateValues" dxfId="30" priority="44"/>
    <cfRule type="duplicateValues" dxfId="29" priority="45"/>
  </conditionalFormatting>
  <conditionalFormatting sqref="B192:B245">
    <cfRule type="duplicateValues" dxfId="28" priority="46"/>
  </conditionalFormatting>
  <conditionalFormatting sqref="B41:B105">
    <cfRule type="duplicateValues" dxfId="27" priority="47"/>
    <cfRule type="duplicateValues" dxfId="26" priority="48"/>
  </conditionalFormatting>
  <conditionalFormatting sqref="B41:B105">
    <cfRule type="duplicateValues" dxfId="25" priority="49"/>
  </conditionalFormatting>
  <conditionalFormatting sqref="B250">
    <cfRule type="duplicateValues" dxfId="24" priority="54"/>
    <cfRule type="duplicateValues" dxfId="23" priority="55"/>
  </conditionalFormatting>
  <conditionalFormatting sqref="B250">
    <cfRule type="duplicateValues" dxfId="22" priority="56"/>
  </conditionalFormatting>
  <conditionalFormatting sqref="B2:K3 B6:K21 B4:G4 I4:K4 E5:K5">
    <cfRule type="expression" dxfId="21" priority="2">
      <formula>MOD(ROW(),2)</formula>
    </cfRule>
  </conditionalFormatting>
  <conditionalFormatting sqref="B5:D5">
    <cfRule type="expression" dxfId="20" priority="1">
      <formula>MOD(ROW(),2)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 filterMode="1">
    <tabColor rgb="FFFFC000"/>
  </sheetPr>
  <dimension ref="A1:M281"/>
  <sheetViews>
    <sheetView workbookViewId="0">
      <selection sqref="A1:AC200"/>
    </sheetView>
  </sheetViews>
  <sheetFormatPr baseColWidth="10" defaultRowHeight="15"/>
  <cols>
    <col min="3" max="3" width="22.5703125" bestFit="1" customWidth="1"/>
    <col min="4" max="4" width="18.42578125" bestFit="1" customWidth="1"/>
    <col min="5" max="5" width="14" bestFit="1" customWidth="1"/>
    <col min="7" max="7" width="7.5703125" bestFit="1" customWidth="1"/>
    <col min="8" max="8" width="22.140625" bestFit="1" customWidth="1"/>
    <col min="9" max="9" width="14.85546875" bestFit="1" customWidth="1"/>
    <col min="10" max="10" width="34" bestFit="1" customWidth="1"/>
  </cols>
  <sheetData>
    <row r="1" spans="1:13" ht="39.950000000000003" customHeight="1">
      <c r="A1" s="2"/>
      <c r="B1" s="26" t="s">
        <v>6</v>
      </c>
      <c r="C1" s="25" t="s">
        <v>7</v>
      </c>
      <c r="D1" s="25" t="s">
        <v>8</v>
      </c>
      <c r="E1" s="27" t="s">
        <v>0</v>
      </c>
      <c r="F1" s="28" t="s">
        <v>1</v>
      </c>
      <c r="G1" s="29" t="s">
        <v>2</v>
      </c>
      <c r="H1" s="25" t="s">
        <v>3</v>
      </c>
      <c r="I1" s="28" t="s">
        <v>4</v>
      </c>
      <c r="J1" s="50" t="s">
        <v>5</v>
      </c>
      <c r="K1" s="50"/>
      <c r="L1" s="50"/>
      <c r="M1" s="2"/>
    </row>
    <row r="2" spans="1:13" ht="15.75">
      <c r="A2" s="2" t="s">
        <v>60</v>
      </c>
      <c r="B2" s="11" t="s">
        <v>11</v>
      </c>
      <c r="C2" s="10" t="s">
        <v>12</v>
      </c>
      <c r="D2" s="10"/>
      <c r="E2" s="10"/>
      <c r="F2" s="10"/>
      <c r="G2" s="12"/>
      <c r="H2" s="10"/>
      <c r="I2" s="10"/>
      <c r="J2" s="13"/>
      <c r="K2" s="33"/>
      <c r="L2" s="7"/>
      <c r="M2" s="2"/>
    </row>
    <row r="3" spans="1:13" ht="15.75">
      <c r="A3" s="2" t="s">
        <v>60</v>
      </c>
      <c r="B3" t="s">
        <v>19</v>
      </c>
      <c r="C3" t="s">
        <v>20</v>
      </c>
      <c r="E3" s="10"/>
      <c r="F3" s="10"/>
      <c r="G3" s="12"/>
      <c r="H3" s="10"/>
      <c r="I3" s="10"/>
      <c r="J3" s="13"/>
      <c r="K3" s="33"/>
      <c r="L3" s="7"/>
      <c r="M3" s="2"/>
    </row>
    <row r="4" spans="1:13" ht="15.75">
      <c r="A4" s="2" t="s">
        <v>60</v>
      </c>
      <c r="B4" s="11" t="s">
        <v>21</v>
      </c>
      <c r="C4" s="10" t="s">
        <v>22</v>
      </c>
      <c r="D4" s="10"/>
      <c r="E4" s="10"/>
      <c r="F4" s="10"/>
      <c r="G4" s="12"/>
      <c r="H4" s="10"/>
      <c r="I4" s="10"/>
      <c r="J4" s="13"/>
      <c r="K4" s="33"/>
      <c r="L4" s="7"/>
      <c r="M4" s="2"/>
    </row>
    <row r="5" spans="1:13" ht="15.75">
      <c r="A5" s="2" t="s">
        <v>60</v>
      </c>
      <c r="B5" s="11" t="s">
        <v>23</v>
      </c>
      <c r="C5" s="10" t="s">
        <v>24</v>
      </c>
      <c r="D5" s="10"/>
      <c r="E5" s="10"/>
      <c r="F5" s="10"/>
      <c r="G5" s="12"/>
      <c r="H5" s="10"/>
      <c r="I5" s="10"/>
      <c r="J5" s="13"/>
      <c r="K5" s="33"/>
      <c r="L5" s="7"/>
      <c r="M5" s="2"/>
    </row>
    <row r="6" spans="1:13" ht="15.75">
      <c r="A6" s="2" t="s">
        <v>60</v>
      </c>
      <c r="B6" s="11" t="s">
        <v>25</v>
      </c>
      <c r="C6" s="10" t="s">
        <v>26</v>
      </c>
      <c r="D6" s="10"/>
      <c r="E6" s="10"/>
      <c r="F6" s="10"/>
      <c r="G6" s="12"/>
      <c r="H6" s="10"/>
      <c r="I6" s="10"/>
      <c r="J6" s="13"/>
      <c r="K6" s="33"/>
      <c r="L6" s="7"/>
      <c r="M6" s="2"/>
    </row>
    <row r="7" spans="1:13" ht="15.75">
      <c r="A7" s="2" t="s">
        <v>60</v>
      </c>
      <c r="B7" s="11" t="s">
        <v>27</v>
      </c>
      <c r="C7" s="10" t="s">
        <v>28</v>
      </c>
      <c r="D7" s="10"/>
      <c r="E7" s="10"/>
      <c r="F7" s="10"/>
      <c r="G7" s="12"/>
      <c r="H7" s="10"/>
      <c r="I7" s="10"/>
      <c r="J7" s="13"/>
      <c r="K7" s="33"/>
      <c r="L7" s="7"/>
      <c r="M7" s="2"/>
    </row>
    <row r="8" spans="1:13" ht="15.75">
      <c r="A8" s="2"/>
      <c r="B8" s="11"/>
      <c r="C8" s="10"/>
      <c r="D8" s="10"/>
      <c r="E8" s="10"/>
      <c r="F8" s="10"/>
      <c r="G8" s="12"/>
      <c r="H8" s="10"/>
      <c r="I8" s="10"/>
      <c r="J8" s="13"/>
      <c r="K8" s="33"/>
      <c r="L8" s="7"/>
      <c r="M8" s="2"/>
    </row>
    <row r="9" spans="1:13" ht="15.75">
      <c r="A9" s="2"/>
      <c r="B9" s="11"/>
      <c r="C9" s="10"/>
      <c r="D9" s="10"/>
      <c r="E9" s="10"/>
      <c r="F9" s="10"/>
      <c r="G9" s="12"/>
      <c r="H9" s="10"/>
      <c r="I9" s="10"/>
      <c r="J9" s="13"/>
      <c r="K9" s="33"/>
      <c r="L9" s="7"/>
      <c r="M9" s="2"/>
    </row>
    <row r="10" spans="1:13" ht="15.75">
      <c r="A10" s="2"/>
      <c r="B10" s="11"/>
      <c r="C10" s="10"/>
      <c r="D10" s="10"/>
      <c r="E10" s="10"/>
      <c r="F10" s="10"/>
      <c r="G10" s="12"/>
      <c r="H10" s="10"/>
      <c r="I10" s="10"/>
      <c r="J10" s="13"/>
      <c r="K10" s="33"/>
      <c r="L10" s="7"/>
      <c r="M10" s="2"/>
    </row>
    <row r="11" spans="1:13" ht="15.75">
      <c r="A11" s="2"/>
      <c r="B11" s="11"/>
      <c r="C11" s="10"/>
      <c r="D11" s="10"/>
      <c r="E11" s="10"/>
      <c r="F11" s="10"/>
      <c r="G11" s="12"/>
      <c r="H11" s="10"/>
      <c r="I11" s="10"/>
      <c r="J11" s="13"/>
      <c r="K11" s="33"/>
      <c r="L11" s="7"/>
      <c r="M11" s="2"/>
    </row>
    <row r="12" spans="1:13" ht="15.75">
      <c r="A12" s="2"/>
      <c r="B12" s="11"/>
      <c r="C12" s="10"/>
      <c r="D12" s="10"/>
      <c r="E12" s="10"/>
      <c r="F12" s="10"/>
      <c r="G12" s="12"/>
      <c r="H12" s="10"/>
      <c r="I12" s="10"/>
      <c r="J12" s="13"/>
      <c r="K12" s="33"/>
      <c r="L12" s="7"/>
      <c r="M12" s="2"/>
    </row>
    <row r="13" spans="1:13" ht="15.75">
      <c r="A13" s="2"/>
      <c r="B13" s="11"/>
      <c r="C13" s="10"/>
      <c r="D13" s="10"/>
      <c r="E13" s="10"/>
      <c r="F13" s="10"/>
      <c r="G13" s="12"/>
      <c r="H13" s="10"/>
      <c r="I13" s="10"/>
      <c r="J13" s="13"/>
      <c r="K13" s="33"/>
      <c r="L13" s="7"/>
      <c r="M13" s="2"/>
    </row>
    <row r="14" spans="1:13" ht="15.75">
      <c r="A14" s="2"/>
      <c r="B14" s="11"/>
      <c r="C14" s="10"/>
      <c r="D14" s="10"/>
      <c r="E14" s="10"/>
      <c r="F14" s="10"/>
      <c r="G14" s="12"/>
      <c r="H14" s="10"/>
      <c r="I14" s="10"/>
      <c r="J14" s="13"/>
      <c r="K14" s="33"/>
      <c r="L14" s="7"/>
      <c r="M14" s="2"/>
    </row>
    <row r="15" spans="1:13" ht="15.75">
      <c r="A15" s="2"/>
      <c r="B15" s="11"/>
      <c r="C15" s="10"/>
      <c r="D15" s="10"/>
      <c r="E15" s="10"/>
      <c r="F15" s="10"/>
      <c r="G15" s="12"/>
      <c r="H15" s="10"/>
      <c r="I15" s="10"/>
      <c r="J15" s="13"/>
      <c r="K15" s="33"/>
      <c r="L15" s="7"/>
      <c r="M15" s="2"/>
    </row>
    <row r="16" spans="1:13" ht="15.75">
      <c r="A16" s="2"/>
      <c r="B16" s="11"/>
      <c r="C16" s="10"/>
      <c r="D16" s="10"/>
      <c r="E16" s="10"/>
      <c r="F16" s="10"/>
      <c r="G16" s="12"/>
      <c r="H16" s="10"/>
      <c r="I16" s="10"/>
      <c r="J16" s="13"/>
      <c r="K16" s="33"/>
      <c r="L16" s="7"/>
      <c r="M16" s="2"/>
    </row>
    <row r="17" spans="1:13" ht="15.75">
      <c r="A17" s="2"/>
      <c r="B17" s="11"/>
      <c r="C17" s="10"/>
      <c r="D17" s="10"/>
      <c r="E17" s="10"/>
      <c r="F17" s="10"/>
      <c r="G17" s="12"/>
      <c r="H17" s="10"/>
      <c r="I17" s="10"/>
      <c r="J17" s="13"/>
      <c r="K17" s="33"/>
      <c r="L17" s="7"/>
      <c r="M17" s="2"/>
    </row>
    <row r="18" spans="1:13" ht="15.75">
      <c r="A18" s="2"/>
      <c r="B18" s="11"/>
      <c r="C18" s="10"/>
      <c r="D18" s="10"/>
      <c r="E18" s="10"/>
      <c r="F18" s="10"/>
      <c r="G18" s="12"/>
      <c r="H18" s="10"/>
      <c r="I18" s="10"/>
      <c r="J18" s="13"/>
      <c r="K18" s="33"/>
      <c r="L18" s="7"/>
      <c r="M18" s="2"/>
    </row>
    <row r="19" spans="1:13" ht="15.75">
      <c r="A19" s="2"/>
      <c r="B19" s="11"/>
      <c r="C19" s="10"/>
      <c r="D19" s="10"/>
      <c r="E19" s="10"/>
      <c r="F19" s="10"/>
      <c r="G19" s="12"/>
      <c r="H19" s="10"/>
      <c r="I19" s="10"/>
      <c r="J19" s="13"/>
      <c r="K19" s="33"/>
      <c r="L19" s="7"/>
      <c r="M19" s="2"/>
    </row>
    <row r="20" spans="1:13" ht="15.75">
      <c r="A20" s="2"/>
      <c r="B20" s="11"/>
      <c r="C20" s="10"/>
      <c r="D20" s="10"/>
      <c r="E20" s="10"/>
      <c r="F20" s="10"/>
      <c r="G20" s="12"/>
      <c r="H20" s="10"/>
      <c r="I20" s="10"/>
      <c r="J20" s="13"/>
      <c r="K20" s="33"/>
      <c r="L20" s="7"/>
      <c r="M20" s="2"/>
    </row>
    <row r="21" spans="1:13" ht="15.75">
      <c r="A21" s="2"/>
      <c r="B21" s="11"/>
      <c r="C21" s="10"/>
      <c r="D21" s="10"/>
      <c r="E21" s="10"/>
      <c r="F21" s="10"/>
      <c r="G21" s="12"/>
      <c r="H21" s="10"/>
      <c r="I21" s="10"/>
      <c r="J21" s="13"/>
      <c r="K21" s="33"/>
      <c r="L21" s="7"/>
      <c r="M21" s="2"/>
    </row>
    <row r="22" spans="1:13" ht="15.75">
      <c r="A22" s="2"/>
      <c r="B22" s="11"/>
      <c r="C22" s="10"/>
      <c r="D22" s="10"/>
      <c r="E22" s="10"/>
      <c r="F22" s="10"/>
      <c r="G22" s="12"/>
      <c r="H22" s="10"/>
      <c r="I22" s="10"/>
      <c r="J22" s="13"/>
      <c r="K22" s="33"/>
      <c r="L22" s="7"/>
      <c r="M22" s="2"/>
    </row>
    <row r="23" spans="1:13" ht="15.75">
      <c r="A23" s="2"/>
      <c r="B23" s="11"/>
      <c r="C23" s="10"/>
      <c r="D23" s="10"/>
      <c r="E23" s="10"/>
      <c r="F23" s="10"/>
      <c r="G23" s="12"/>
      <c r="H23" s="10"/>
      <c r="I23" s="10"/>
      <c r="J23" s="13"/>
      <c r="K23" s="33"/>
      <c r="L23" s="7"/>
      <c r="M23" s="2"/>
    </row>
    <row r="24" spans="1:13" ht="15.75">
      <c r="A24" s="2"/>
      <c r="B24" s="11"/>
      <c r="C24" s="10"/>
      <c r="D24" s="10"/>
      <c r="E24" s="10"/>
      <c r="F24" s="10"/>
      <c r="G24" s="12"/>
      <c r="H24" s="10"/>
      <c r="I24" s="10"/>
      <c r="J24" s="13"/>
      <c r="K24" s="33"/>
      <c r="L24" s="7"/>
      <c r="M24" s="2"/>
    </row>
    <row r="25" spans="1:13" ht="15.75">
      <c r="A25" s="2"/>
      <c r="B25" s="11"/>
      <c r="C25" s="10"/>
      <c r="D25" s="10"/>
      <c r="E25" s="10"/>
      <c r="F25" s="10"/>
      <c r="G25" s="12"/>
      <c r="H25" s="10"/>
      <c r="I25" s="10"/>
      <c r="J25" s="13"/>
      <c r="K25" s="33"/>
      <c r="L25" s="7"/>
      <c r="M25" s="2"/>
    </row>
    <row r="26" spans="1:13" ht="15.75">
      <c r="A26" s="2"/>
      <c r="B26" s="11"/>
      <c r="C26" s="10"/>
      <c r="D26" s="10"/>
      <c r="E26" s="10"/>
      <c r="F26" s="10"/>
      <c r="G26" s="12"/>
      <c r="H26" s="10"/>
      <c r="I26" s="10"/>
      <c r="J26" s="13"/>
      <c r="K26" s="33"/>
      <c r="L26" s="7"/>
      <c r="M26" s="2"/>
    </row>
    <row r="27" spans="1:13" ht="15.75">
      <c r="A27" s="2"/>
      <c r="B27" s="11"/>
      <c r="C27" s="10"/>
      <c r="D27" s="10"/>
      <c r="E27" s="10"/>
      <c r="F27" s="10"/>
      <c r="G27" s="12"/>
      <c r="H27" s="10"/>
      <c r="I27" s="10"/>
      <c r="J27" s="13"/>
      <c r="K27" s="33"/>
      <c r="L27" s="7"/>
      <c r="M27" s="2"/>
    </row>
    <row r="28" spans="1:13" ht="15.75">
      <c r="A28" s="2"/>
      <c r="B28" s="11"/>
      <c r="C28" s="10"/>
      <c r="D28" s="10"/>
      <c r="E28" s="10"/>
      <c r="F28" s="10"/>
      <c r="G28" s="12"/>
      <c r="H28" s="10"/>
      <c r="I28" s="10"/>
      <c r="J28" s="13"/>
      <c r="K28" s="33"/>
      <c r="L28" s="7"/>
      <c r="M28" s="2"/>
    </row>
    <row r="29" spans="1:13" ht="15.75">
      <c r="A29" s="2"/>
      <c r="B29" s="11"/>
      <c r="C29" s="10"/>
      <c r="D29" s="10"/>
      <c r="E29" s="10"/>
      <c r="F29" s="10"/>
      <c r="G29" s="12"/>
      <c r="H29" s="10"/>
      <c r="I29" s="10"/>
      <c r="J29" s="13"/>
      <c r="K29" s="33"/>
      <c r="L29" s="7"/>
      <c r="M29" s="2"/>
    </row>
    <row r="30" spans="1:13" ht="15.75">
      <c r="A30" s="2"/>
      <c r="B30" s="11"/>
      <c r="C30" s="10"/>
      <c r="D30" s="10"/>
      <c r="E30" s="10"/>
      <c r="F30" s="10"/>
      <c r="G30" s="12"/>
      <c r="H30" s="10"/>
      <c r="I30" s="10"/>
      <c r="J30" s="13"/>
      <c r="K30" s="33"/>
      <c r="L30" s="7"/>
      <c r="M30" s="2"/>
    </row>
    <row r="31" spans="1:13" ht="15.75">
      <c r="A31" s="2"/>
      <c r="B31" s="11"/>
      <c r="C31" s="10"/>
      <c r="D31" s="10"/>
      <c r="E31" s="10"/>
      <c r="F31" s="10"/>
      <c r="G31" s="12"/>
      <c r="H31" s="10"/>
      <c r="I31" s="10"/>
      <c r="J31" s="13"/>
      <c r="K31" s="33"/>
      <c r="L31" s="7"/>
      <c r="M31" s="2"/>
    </row>
    <row r="32" spans="1:13" ht="15.75">
      <c r="A32" s="2"/>
      <c r="B32" s="11"/>
      <c r="C32" s="10"/>
      <c r="D32" s="10"/>
      <c r="E32" s="10"/>
      <c r="F32" s="10"/>
      <c r="G32" s="12"/>
      <c r="H32" s="10"/>
      <c r="I32" s="10"/>
      <c r="J32" s="13"/>
      <c r="K32" s="33"/>
      <c r="L32" s="7"/>
      <c r="M32" s="2"/>
    </row>
    <row r="33" spans="1:13" ht="15.75">
      <c r="A33" s="2"/>
      <c r="B33" s="11"/>
      <c r="C33" s="10"/>
      <c r="D33" s="10"/>
      <c r="E33" s="10"/>
      <c r="F33" s="10"/>
      <c r="G33" s="12"/>
      <c r="H33" s="10"/>
      <c r="I33" s="10"/>
      <c r="J33" s="13"/>
      <c r="K33" s="33"/>
      <c r="L33" s="7"/>
      <c r="M33" s="2"/>
    </row>
    <row r="34" spans="1:13" ht="15.75">
      <c r="A34" s="2"/>
      <c r="B34" s="11"/>
      <c r="C34" s="10"/>
      <c r="D34" s="10"/>
      <c r="E34" s="10"/>
      <c r="F34" s="10"/>
      <c r="G34" s="12"/>
      <c r="H34" s="10"/>
      <c r="I34" s="10"/>
      <c r="J34" s="13"/>
      <c r="K34" s="33"/>
      <c r="L34" s="7"/>
      <c r="M34" s="2"/>
    </row>
    <row r="35" spans="1:13" ht="15.75">
      <c r="A35" s="2"/>
      <c r="B35" s="11"/>
      <c r="C35" s="10"/>
      <c r="D35" s="10"/>
      <c r="E35" s="10"/>
      <c r="F35" s="10"/>
      <c r="G35" s="12"/>
      <c r="H35" s="10"/>
      <c r="I35" s="10"/>
      <c r="J35" s="13"/>
      <c r="K35" s="33"/>
      <c r="L35" s="7"/>
      <c r="M35" s="2"/>
    </row>
    <row r="36" spans="1:13" ht="15.75">
      <c r="A36" s="2"/>
      <c r="B36" s="11"/>
      <c r="C36" s="10"/>
      <c r="D36" s="10"/>
      <c r="E36" s="10"/>
      <c r="F36" s="10"/>
      <c r="G36" s="12"/>
      <c r="H36" s="10"/>
      <c r="I36" s="10"/>
      <c r="J36" s="13"/>
      <c r="K36" s="33"/>
      <c r="L36" s="7"/>
      <c r="M36" s="2"/>
    </row>
    <row r="37" spans="1:13" ht="15.75">
      <c r="A37" s="2"/>
      <c r="B37" s="11"/>
      <c r="C37" s="10"/>
      <c r="D37" s="10"/>
      <c r="E37" s="10"/>
      <c r="F37" s="10"/>
      <c r="G37" s="12"/>
      <c r="H37" s="10"/>
      <c r="I37" s="10"/>
      <c r="J37" s="13"/>
      <c r="K37" s="33"/>
      <c r="L37" s="7"/>
      <c r="M37" s="2"/>
    </row>
    <row r="38" spans="1:13" ht="15.75">
      <c r="A38" s="2"/>
      <c r="B38" s="11"/>
      <c r="C38" s="10"/>
      <c r="D38" s="10"/>
      <c r="E38" s="10"/>
      <c r="F38" s="10"/>
      <c r="G38" s="12"/>
      <c r="H38" s="10"/>
      <c r="I38" s="10"/>
      <c r="J38" s="13"/>
      <c r="K38" s="33"/>
      <c r="L38" s="7"/>
      <c r="M38" s="2"/>
    </row>
    <row r="39" spans="1:13" ht="15.75">
      <c r="A39" s="2"/>
      <c r="B39" s="11"/>
      <c r="C39" s="10"/>
      <c r="D39" s="10"/>
      <c r="E39" s="10"/>
      <c r="F39" s="10"/>
      <c r="G39" s="12"/>
      <c r="H39" s="10"/>
      <c r="I39" s="10"/>
      <c r="J39" s="13"/>
      <c r="K39" s="33"/>
      <c r="L39" s="7"/>
      <c r="M39" s="2"/>
    </row>
    <row r="40" spans="1:13" ht="15.75">
      <c r="A40" s="2"/>
      <c r="B40" s="11"/>
      <c r="C40" s="10"/>
      <c r="D40" s="10"/>
      <c r="E40" s="10"/>
      <c r="F40" s="10"/>
      <c r="G40" s="12"/>
      <c r="H40" s="10"/>
      <c r="I40" s="10"/>
      <c r="J40" s="13"/>
      <c r="K40" s="33"/>
      <c r="L40" s="7"/>
      <c r="M40" s="2"/>
    </row>
    <row r="41" spans="1:13" ht="15.75">
      <c r="A41" s="2"/>
      <c r="B41" s="11"/>
      <c r="C41" s="10"/>
      <c r="D41" s="10"/>
      <c r="E41" s="10"/>
      <c r="F41" s="10"/>
      <c r="G41" s="12"/>
      <c r="H41" s="10"/>
      <c r="I41" s="10"/>
      <c r="J41" s="13"/>
      <c r="K41" s="33"/>
      <c r="L41" s="7"/>
      <c r="M41" s="2"/>
    </row>
    <row r="42" spans="1:13" ht="15.75">
      <c r="A42" s="2"/>
      <c r="B42" s="11"/>
      <c r="C42" s="10"/>
      <c r="D42" s="10"/>
      <c r="E42" s="10"/>
      <c r="F42" s="10"/>
      <c r="G42" s="12"/>
      <c r="H42" s="10"/>
      <c r="I42" s="10"/>
      <c r="J42" s="13"/>
      <c r="K42" s="33"/>
      <c r="L42" s="7"/>
      <c r="M42" s="2"/>
    </row>
    <row r="43" spans="1:13" ht="15.75">
      <c r="A43" s="2"/>
      <c r="B43" s="11"/>
      <c r="C43" s="10"/>
      <c r="D43" s="10"/>
      <c r="E43" s="10"/>
      <c r="F43" s="10"/>
      <c r="G43" s="12"/>
      <c r="H43" s="10"/>
      <c r="I43" s="10"/>
      <c r="J43" s="13"/>
      <c r="K43" s="33"/>
      <c r="L43" s="7"/>
      <c r="M43" s="2"/>
    </row>
    <row r="44" spans="1:13" ht="15.75">
      <c r="A44" s="2"/>
      <c r="B44" s="11"/>
      <c r="C44" s="10"/>
      <c r="D44" s="10"/>
      <c r="E44" s="10"/>
      <c r="F44" s="10"/>
      <c r="G44" s="12"/>
      <c r="H44" s="10"/>
      <c r="I44" s="10"/>
      <c r="J44" s="13"/>
      <c r="K44" s="33"/>
      <c r="L44" s="7"/>
      <c r="M44" s="2"/>
    </row>
    <row r="45" spans="1:13" ht="15.75">
      <c r="A45" s="2"/>
      <c r="B45" s="11"/>
      <c r="C45" s="10"/>
      <c r="D45" s="10"/>
      <c r="E45" s="10"/>
      <c r="F45" s="10"/>
      <c r="G45" s="12"/>
      <c r="H45" s="10"/>
      <c r="I45" s="10"/>
      <c r="J45" s="13"/>
      <c r="K45" s="33"/>
      <c r="L45" s="7"/>
      <c r="M45" s="2"/>
    </row>
    <row r="46" spans="1:13" ht="15.75">
      <c r="A46" s="2"/>
      <c r="B46" s="11"/>
      <c r="C46" s="10"/>
      <c r="D46" s="10"/>
      <c r="E46" s="10"/>
      <c r="F46" s="10"/>
      <c r="G46" s="12"/>
      <c r="H46" s="10"/>
      <c r="I46" s="10"/>
      <c r="J46" s="13"/>
      <c r="K46" s="33"/>
      <c r="L46" s="7"/>
      <c r="M46" s="2"/>
    </row>
    <row r="47" spans="1:13" ht="15.75">
      <c r="A47" s="2"/>
      <c r="B47" s="11"/>
      <c r="C47" s="10"/>
      <c r="D47" s="10"/>
      <c r="E47" s="10"/>
      <c r="F47" s="10"/>
      <c r="G47" s="12"/>
      <c r="H47" s="10"/>
      <c r="I47" s="10"/>
      <c r="J47" s="13"/>
      <c r="K47" s="33"/>
      <c r="L47" s="7"/>
      <c r="M47" s="2"/>
    </row>
    <row r="48" spans="1:13" ht="15.75">
      <c r="A48" s="2"/>
      <c r="B48" s="11"/>
      <c r="C48" s="10"/>
      <c r="D48" s="10"/>
      <c r="E48" s="10"/>
      <c r="F48" s="10"/>
      <c r="G48" s="12"/>
      <c r="H48" s="10"/>
      <c r="I48" s="10"/>
      <c r="J48" s="13"/>
      <c r="K48" s="33"/>
      <c r="L48" s="7"/>
      <c r="M48" s="2"/>
    </row>
    <row r="49" spans="1:13" ht="15.75">
      <c r="A49" s="2"/>
      <c r="B49" s="11"/>
      <c r="C49" s="10"/>
      <c r="D49" s="10"/>
      <c r="E49" s="10"/>
      <c r="F49" s="10"/>
      <c r="G49" s="12"/>
      <c r="H49" s="10"/>
      <c r="I49" s="10"/>
      <c r="J49" s="13"/>
      <c r="K49" s="33"/>
      <c r="L49" s="7"/>
      <c r="M49" s="2"/>
    </row>
    <row r="50" spans="1:13" ht="15.75">
      <c r="A50" s="2"/>
      <c r="B50" s="11"/>
      <c r="C50" s="10"/>
      <c r="D50" s="10"/>
      <c r="E50" s="10"/>
      <c r="F50" s="10"/>
      <c r="G50" s="12"/>
      <c r="H50" s="10"/>
      <c r="I50" s="10"/>
      <c r="J50" s="13"/>
      <c r="K50" s="33"/>
      <c r="L50" s="7"/>
      <c r="M50" s="2"/>
    </row>
    <row r="51" spans="1:13" ht="15.75">
      <c r="A51" s="2"/>
      <c r="B51" s="11"/>
      <c r="C51" s="10"/>
      <c r="D51" s="10"/>
      <c r="E51" s="10"/>
      <c r="F51" s="10"/>
      <c r="G51" s="12"/>
      <c r="H51" s="10"/>
      <c r="I51" s="10"/>
      <c r="J51" s="13"/>
      <c r="K51" s="33"/>
      <c r="L51" s="7"/>
      <c r="M51" s="2"/>
    </row>
    <row r="52" spans="1:13" ht="15.75">
      <c r="A52" s="2"/>
      <c r="B52" s="11"/>
      <c r="C52" s="10"/>
      <c r="D52" s="10"/>
      <c r="E52" s="10"/>
      <c r="F52" s="10"/>
      <c r="G52" s="12"/>
      <c r="H52" s="10"/>
      <c r="I52" s="10"/>
      <c r="J52" s="13"/>
      <c r="K52" s="33"/>
      <c r="L52" s="7"/>
      <c r="M52" s="2"/>
    </row>
    <row r="53" spans="1:13" ht="15.75">
      <c r="A53" s="2"/>
      <c r="B53" s="11"/>
      <c r="C53" s="10"/>
      <c r="D53" s="10"/>
      <c r="E53" s="10"/>
      <c r="F53" s="10"/>
      <c r="G53" s="12"/>
      <c r="H53" s="10"/>
      <c r="I53" s="10"/>
      <c r="J53" s="13"/>
      <c r="K53" s="33"/>
      <c r="L53" s="7"/>
      <c r="M53" s="2"/>
    </row>
    <row r="54" spans="1:13" ht="15.75">
      <c r="A54" s="2"/>
      <c r="B54" s="11"/>
      <c r="C54" s="10"/>
      <c r="D54" s="10"/>
      <c r="E54" s="10"/>
      <c r="F54" s="10"/>
      <c r="G54" s="12"/>
      <c r="H54" s="10"/>
      <c r="I54" s="10"/>
      <c r="J54" s="13"/>
      <c r="K54" s="33"/>
      <c r="L54" s="7"/>
      <c r="M54" s="2"/>
    </row>
    <row r="55" spans="1:13" ht="15.75">
      <c r="A55" s="2"/>
      <c r="B55" s="11"/>
      <c r="C55" s="10"/>
      <c r="D55" s="10"/>
      <c r="E55" s="10"/>
      <c r="F55" s="10"/>
      <c r="G55" s="12"/>
      <c r="H55" s="10"/>
      <c r="I55" s="10"/>
      <c r="J55" s="13"/>
      <c r="K55" s="33"/>
      <c r="L55" s="7"/>
      <c r="M55" s="2"/>
    </row>
    <row r="56" spans="1:13" ht="15.75">
      <c r="A56" s="2"/>
      <c r="B56" s="11"/>
      <c r="C56" s="10"/>
      <c r="D56" s="10"/>
      <c r="E56" s="10"/>
      <c r="F56" s="10"/>
      <c r="G56" s="12"/>
      <c r="H56" s="10"/>
      <c r="I56" s="10"/>
      <c r="J56" s="13"/>
      <c r="K56" s="33"/>
      <c r="L56" s="7"/>
      <c r="M56" s="2"/>
    </row>
    <row r="57" spans="1:13" ht="15.75">
      <c r="A57" s="2"/>
      <c r="B57" s="11"/>
      <c r="C57" s="10"/>
      <c r="D57" s="10"/>
      <c r="E57" s="10"/>
      <c r="F57" s="10"/>
      <c r="G57" s="12"/>
      <c r="H57" s="10"/>
      <c r="I57" s="10"/>
      <c r="J57" s="13"/>
      <c r="K57" s="33"/>
      <c r="L57" s="7"/>
      <c r="M57" s="2"/>
    </row>
    <row r="58" spans="1:13" ht="15.75">
      <c r="A58" s="2"/>
      <c r="B58" s="11"/>
      <c r="C58" s="10"/>
      <c r="D58" s="10"/>
      <c r="E58" s="10"/>
      <c r="F58" s="10"/>
      <c r="G58" s="12"/>
      <c r="H58" s="10"/>
      <c r="I58" s="10"/>
      <c r="J58" s="13"/>
      <c r="K58" s="33"/>
      <c r="L58" s="7"/>
      <c r="M58" s="2"/>
    </row>
    <row r="59" spans="1:13" ht="15.75">
      <c r="A59" s="2"/>
      <c r="B59" s="11"/>
      <c r="C59" s="10"/>
      <c r="D59" s="10"/>
      <c r="E59" s="10"/>
      <c r="F59" s="10"/>
      <c r="G59" s="12"/>
      <c r="H59" s="10"/>
      <c r="I59" s="10"/>
      <c r="J59" s="13"/>
      <c r="K59" s="33"/>
      <c r="L59" s="7"/>
      <c r="M59" s="2"/>
    </row>
    <row r="60" spans="1:13" ht="15.75">
      <c r="A60" s="2"/>
      <c r="B60" s="11"/>
      <c r="C60" s="10"/>
      <c r="D60" s="10"/>
      <c r="E60" s="10"/>
      <c r="F60" s="10"/>
      <c r="G60" s="12"/>
      <c r="H60" s="10"/>
      <c r="I60" s="10"/>
      <c r="J60" s="13"/>
      <c r="K60" s="33"/>
      <c r="L60" s="7"/>
      <c r="M60" s="2"/>
    </row>
    <row r="61" spans="1:13" ht="15.75">
      <c r="A61" s="2"/>
      <c r="B61" s="22"/>
      <c r="C61" s="23"/>
      <c r="D61" s="24"/>
      <c r="E61" s="10"/>
      <c r="F61" s="21"/>
      <c r="G61" s="21"/>
      <c r="H61" s="21"/>
      <c r="I61" s="21"/>
      <c r="J61" s="21"/>
      <c r="K61" s="33"/>
      <c r="L61" s="7"/>
      <c r="M61" s="2"/>
    </row>
    <row r="62" spans="1:13" ht="15.75">
      <c r="A62" s="2"/>
      <c r="B62" s="11"/>
      <c r="C62" s="10"/>
      <c r="D62" s="10"/>
      <c r="E62" s="10"/>
      <c r="F62" s="10"/>
      <c r="G62" s="12"/>
      <c r="H62" s="10"/>
      <c r="I62" s="10"/>
      <c r="J62" s="13"/>
      <c r="K62" s="33"/>
      <c r="L62" s="7"/>
      <c r="M62" s="2"/>
    </row>
    <row r="63" spans="1:13" ht="15.75">
      <c r="A63" s="2"/>
      <c r="B63" s="11"/>
      <c r="C63" s="10"/>
      <c r="D63" s="10"/>
      <c r="E63" s="10"/>
      <c r="F63" s="10"/>
      <c r="G63" s="12"/>
      <c r="H63" s="10"/>
      <c r="I63" s="10"/>
      <c r="J63" s="13"/>
      <c r="K63" s="33"/>
      <c r="L63" s="7"/>
      <c r="M63" s="2"/>
    </row>
    <row r="64" spans="1:13" ht="15.75">
      <c r="A64" s="2"/>
      <c r="B64" s="11"/>
      <c r="C64" s="10"/>
      <c r="D64" s="10"/>
      <c r="E64" s="10"/>
      <c r="F64" s="10"/>
      <c r="G64" s="12"/>
      <c r="H64" s="10"/>
      <c r="I64" s="10"/>
      <c r="J64" s="6"/>
      <c r="K64" s="7"/>
      <c r="L64" s="7"/>
      <c r="M64" s="2"/>
    </row>
    <row r="65" spans="1:13" ht="15.75">
      <c r="A65" s="2"/>
      <c r="B65" s="11"/>
      <c r="C65" s="10"/>
      <c r="D65" s="10"/>
      <c r="E65" s="10"/>
      <c r="F65" s="6"/>
      <c r="G65" s="12"/>
      <c r="H65" s="10"/>
      <c r="I65" s="10"/>
      <c r="J65" s="6"/>
      <c r="K65" s="7"/>
      <c r="L65" s="7"/>
      <c r="M65" s="2"/>
    </row>
    <row r="66" spans="1:13" ht="15.75">
      <c r="A66" s="2"/>
      <c r="B66" s="11"/>
      <c r="C66" s="10"/>
      <c r="D66" s="6"/>
      <c r="E66" s="10"/>
      <c r="F66" s="6"/>
      <c r="G66" s="12"/>
      <c r="H66" s="10"/>
      <c r="I66" s="10"/>
      <c r="J66" s="6"/>
      <c r="K66" s="7"/>
      <c r="L66" s="7"/>
      <c r="M66" s="2"/>
    </row>
    <row r="67" spans="1:13" ht="15.75">
      <c r="A67" s="2"/>
      <c r="B67" s="6"/>
      <c r="C67" s="6"/>
      <c r="D67" s="6"/>
      <c r="E67" s="10"/>
      <c r="F67" s="6"/>
      <c r="G67" s="12"/>
      <c r="H67" s="10"/>
      <c r="I67" s="10"/>
      <c r="J67" s="6"/>
      <c r="K67" s="7"/>
      <c r="L67" s="7"/>
      <c r="M67" s="2"/>
    </row>
    <row r="68" spans="1:13">
      <c r="A68" s="2"/>
      <c r="B68" s="6"/>
      <c r="C68" s="6"/>
      <c r="D68" s="6"/>
      <c r="E68" s="6"/>
      <c r="F68" s="6"/>
      <c r="G68" s="6"/>
      <c r="H68" s="6"/>
      <c r="I68" s="6"/>
      <c r="J68" s="6"/>
      <c r="K68" s="7"/>
      <c r="L68" s="7"/>
      <c r="M68" s="2"/>
    </row>
    <row r="69" spans="1:13">
      <c r="A69" s="2"/>
      <c r="B69" s="6"/>
      <c r="C69" s="6"/>
      <c r="D69" s="6"/>
      <c r="E69" s="6"/>
      <c r="F69" s="6"/>
      <c r="G69" s="6"/>
      <c r="H69" s="6"/>
      <c r="I69" s="6"/>
      <c r="J69" s="6"/>
      <c r="K69" s="7"/>
      <c r="L69" s="7"/>
      <c r="M69" s="2"/>
    </row>
    <row r="70" spans="1:13">
      <c r="A70" s="2"/>
      <c r="B70" s="6"/>
      <c r="C70" s="6"/>
      <c r="D70" s="6"/>
      <c r="E70" s="6"/>
      <c r="F70" s="6"/>
      <c r="G70" s="6"/>
      <c r="H70" s="6"/>
      <c r="I70" s="6"/>
      <c r="J70" s="6"/>
      <c r="K70" s="7"/>
      <c r="L70" s="7"/>
      <c r="M70" s="2"/>
    </row>
    <row r="71" spans="1:13">
      <c r="A71" s="2"/>
      <c r="B71" s="6"/>
      <c r="C71" s="6"/>
      <c r="D71" s="6"/>
      <c r="E71" s="6"/>
      <c r="F71" s="6"/>
      <c r="G71" s="6"/>
      <c r="H71" s="6"/>
      <c r="I71" s="6"/>
      <c r="J71" s="6"/>
      <c r="K71" s="7"/>
      <c r="L71" s="7"/>
      <c r="M71" s="2"/>
    </row>
    <row r="72" spans="1:13">
      <c r="A72" s="2"/>
      <c r="B72" s="6"/>
      <c r="C72" s="6"/>
      <c r="D72" s="6"/>
      <c r="E72" s="6"/>
      <c r="F72" s="6"/>
      <c r="G72" s="6"/>
      <c r="H72" s="6"/>
      <c r="I72" s="6"/>
      <c r="J72" s="6"/>
      <c r="K72" s="7"/>
      <c r="L72" s="7"/>
      <c r="M72" s="2"/>
    </row>
    <row r="73" spans="1:13">
      <c r="A73" s="2"/>
      <c r="B73" s="6"/>
      <c r="C73" s="6"/>
      <c r="D73" s="6"/>
      <c r="E73" s="6"/>
      <c r="F73" s="6"/>
      <c r="G73" s="6"/>
      <c r="H73" s="6"/>
      <c r="I73" s="6"/>
      <c r="J73" s="6"/>
      <c r="K73" s="7"/>
      <c r="L73" s="7"/>
      <c r="M73" s="2"/>
    </row>
    <row r="74" spans="1:13">
      <c r="A74" s="2"/>
      <c r="B74" s="6"/>
      <c r="C74" s="6"/>
      <c r="D74" s="6"/>
      <c r="E74" s="6"/>
      <c r="F74" s="6"/>
      <c r="G74" s="6"/>
      <c r="H74" s="6"/>
      <c r="I74" s="6"/>
      <c r="J74" s="6"/>
      <c r="K74" s="7"/>
      <c r="L74" s="7"/>
      <c r="M74" s="2"/>
    </row>
    <row r="75" spans="1:13">
      <c r="A75" s="2"/>
      <c r="B75" s="6"/>
      <c r="C75" s="6"/>
      <c r="D75" s="6"/>
      <c r="E75" s="6"/>
      <c r="F75" s="6"/>
      <c r="G75" s="6"/>
      <c r="H75" s="6"/>
      <c r="I75" s="6"/>
      <c r="J75" s="6"/>
      <c r="K75" s="7"/>
      <c r="L75" s="7"/>
      <c r="M75" s="2"/>
    </row>
    <row r="76" spans="1:13">
      <c r="A76" s="2"/>
      <c r="B76" s="6"/>
      <c r="C76" s="6"/>
      <c r="D76" s="6"/>
      <c r="E76" s="6"/>
      <c r="F76" s="6"/>
      <c r="G76" s="6"/>
      <c r="H76" s="6"/>
      <c r="I76" s="6"/>
      <c r="J76" s="6"/>
      <c r="K76" s="7"/>
      <c r="L76" s="7"/>
      <c r="M76" s="2"/>
    </row>
    <row r="77" spans="1:13">
      <c r="A77" s="2"/>
      <c r="B77" s="6"/>
      <c r="C77" s="6"/>
      <c r="D77" s="6"/>
      <c r="E77" s="6"/>
      <c r="F77" s="6"/>
      <c r="G77" s="6"/>
      <c r="H77" s="6"/>
      <c r="I77" s="6"/>
      <c r="J77" s="6"/>
      <c r="K77" s="7"/>
      <c r="L77" s="7"/>
      <c r="M77" s="2"/>
    </row>
    <row r="78" spans="1:13">
      <c r="A78" s="2"/>
      <c r="B78" s="6"/>
      <c r="C78" s="6"/>
      <c r="D78" s="6"/>
      <c r="E78" s="6"/>
      <c r="F78" s="6"/>
      <c r="G78" s="6"/>
      <c r="H78" s="6"/>
      <c r="I78" s="6"/>
      <c r="J78" s="6"/>
      <c r="K78" s="7"/>
      <c r="L78" s="7"/>
      <c r="M78" s="2"/>
    </row>
    <row r="79" spans="1:13">
      <c r="A79" s="2"/>
      <c r="B79" s="6"/>
      <c r="C79" s="6"/>
      <c r="D79" s="6"/>
      <c r="E79" s="6"/>
      <c r="F79" s="6"/>
      <c r="G79" s="6"/>
      <c r="H79" s="6"/>
      <c r="I79" s="6"/>
      <c r="J79" s="6"/>
      <c r="K79" s="7"/>
      <c r="L79" s="7"/>
      <c r="M79" s="2"/>
    </row>
    <row r="80" spans="1:13">
      <c r="A80" s="2"/>
      <c r="B80" s="6"/>
      <c r="C80" s="6"/>
      <c r="D80" s="6"/>
      <c r="E80" s="6"/>
      <c r="F80" s="6"/>
      <c r="G80" s="6"/>
      <c r="H80" s="6"/>
      <c r="I80" s="6"/>
      <c r="J80" s="6"/>
      <c r="K80" s="7"/>
      <c r="L80" s="7"/>
      <c r="M80" s="2"/>
    </row>
    <row r="81" spans="1:13">
      <c r="A81" s="2"/>
      <c r="B81" s="6"/>
      <c r="C81" s="6"/>
      <c r="D81" s="6"/>
      <c r="E81" s="6"/>
      <c r="F81" s="6"/>
      <c r="G81" s="6"/>
      <c r="H81" s="6"/>
      <c r="I81" s="6"/>
      <c r="J81" s="6"/>
      <c r="K81" s="7"/>
      <c r="L81" s="7"/>
      <c r="M81" s="2"/>
    </row>
    <row r="82" spans="1:13">
      <c r="A82" s="2"/>
      <c r="B82" s="6"/>
      <c r="C82" s="6"/>
      <c r="D82" s="6"/>
      <c r="E82" s="6"/>
      <c r="F82" s="6"/>
      <c r="G82" s="6"/>
      <c r="H82" s="6"/>
      <c r="I82" s="6"/>
      <c r="J82" s="6"/>
      <c r="K82" s="7"/>
      <c r="L82" s="7"/>
      <c r="M82" s="2"/>
    </row>
    <row r="83" spans="1:13">
      <c r="A83" s="2"/>
      <c r="B83" s="6"/>
      <c r="C83" s="6"/>
      <c r="D83" s="6"/>
      <c r="E83" s="6"/>
      <c r="F83" s="6"/>
      <c r="G83" s="6"/>
      <c r="H83" s="6"/>
      <c r="I83" s="6"/>
      <c r="J83" s="6"/>
      <c r="K83" s="7"/>
      <c r="L83" s="7"/>
      <c r="M83" s="2"/>
    </row>
    <row r="84" spans="1:13">
      <c r="A84" s="2"/>
      <c r="B84" s="6"/>
      <c r="C84" s="6"/>
      <c r="D84" s="6"/>
      <c r="E84" s="6"/>
      <c r="F84" s="6"/>
      <c r="G84" s="6"/>
      <c r="H84" s="6"/>
      <c r="I84" s="6"/>
      <c r="J84" s="6"/>
      <c r="K84" s="7"/>
      <c r="L84" s="7"/>
      <c r="M84" s="2"/>
    </row>
    <row r="85" spans="1:13">
      <c r="A85" s="2"/>
      <c r="B85" s="6"/>
      <c r="C85" s="6"/>
      <c r="D85" s="6"/>
      <c r="E85" s="6"/>
      <c r="F85" s="6"/>
      <c r="G85" s="6"/>
      <c r="H85" s="6"/>
      <c r="I85" s="6"/>
      <c r="J85" s="6"/>
      <c r="K85" s="7"/>
      <c r="L85" s="7"/>
      <c r="M85" s="2"/>
    </row>
    <row r="86" spans="1:13">
      <c r="A86" s="2"/>
      <c r="B86" s="6"/>
      <c r="C86" s="6"/>
      <c r="D86" s="6"/>
      <c r="E86" s="6"/>
      <c r="F86" s="6"/>
      <c r="G86" s="6"/>
      <c r="H86" s="6"/>
      <c r="I86" s="6"/>
      <c r="J86" s="6"/>
      <c r="K86" s="7"/>
      <c r="L86" s="7"/>
      <c r="M86" s="2"/>
    </row>
    <row r="87" spans="1:13">
      <c r="A87" s="2"/>
      <c r="B87" s="6"/>
      <c r="C87" s="6"/>
      <c r="D87" s="6"/>
      <c r="E87" s="6"/>
      <c r="F87" s="6"/>
      <c r="G87" s="6"/>
      <c r="H87" s="6"/>
      <c r="I87" s="6"/>
      <c r="J87" s="6"/>
      <c r="K87" s="7"/>
      <c r="L87" s="7"/>
      <c r="M87" s="2"/>
    </row>
    <row r="88" spans="1:13">
      <c r="A88" s="2"/>
      <c r="B88" s="6"/>
      <c r="C88" s="6"/>
      <c r="D88" s="6"/>
      <c r="E88" s="6"/>
      <c r="F88" s="6"/>
      <c r="G88" s="6"/>
      <c r="H88" s="6"/>
      <c r="I88" s="6"/>
      <c r="J88" s="6"/>
      <c r="K88" s="7"/>
      <c r="L88" s="7"/>
      <c r="M88" s="2"/>
    </row>
    <row r="89" spans="1:13">
      <c r="A89" s="2"/>
      <c r="B89" s="6"/>
      <c r="C89" s="6"/>
      <c r="D89" s="6"/>
      <c r="E89" s="6"/>
      <c r="F89" s="6"/>
      <c r="G89" s="6"/>
      <c r="H89" s="6"/>
      <c r="I89" s="6"/>
      <c r="J89" s="6"/>
      <c r="K89" s="7"/>
      <c r="L89" s="7"/>
      <c r="M89" s="2"/>
    </row>
    <row r="90" spans="1:13">
      <c r="A90" s="2"/>
      <c r="B90" s="6"/>
      <c r="C90" s="6"/>
      <c r="D90" s="6"/>
      <c r="E90" s="6"/>
      <c r="F90" s="6"/>
      <c r="G90" s="6"/>
      <c r="H90" s="6"/>
      <c r="I90" s="6"/>
      <c r="J90" s="6"/>
      <c r="K90" s="7"/>
      <c r="L90" s="7"/>
      <c r="M90" s="2"/>
    </row>
    <row r="91" spans="1:13">
      <c r="A91" s="2"/>
      <c r="B91" s="6"/>
      <c r="C91" s="6"/>
      <c r="D91" s="6"/>
      <c r="E91" s="6"/>
      <c r="F91" s="6"/>
      <c r="G91" s="6"/>
      <c r="H91" s="6"/>
      <c r="I91" s="6"/>
      <c r="J91" s="6"/>
      <c r="K91" s="7"/>
      <c r="L91" s="7"/>
      <c r="M91" s="2"/>
    </row>
    <row r="92" spans="1:13">
      <c r="A92" s="2"/>
      <c r="B92" s="6"/>
      <c r="C92" s="6"/>
      <c r="D92" s="6"/>
      <c r="E92" s="6"/>
      <c r="F92" s="6"/>
      <c r="G92" s="6"/>
      <c r="H92" s="6"/>
      <c r="I92" s="6"/>
      <c r="J92" s="6"/>
      <c r="K92" s="7"/>
      <c r="L92" s="7"/>
      <c r="M92" s="2"/>
    </row>
    <row r="93" spans="1:13">
      <c r="A93" s="2"/>
      <c r="B93" s="6"/>
      <c r="C93" s="6"/>
      <c r="D93" s="6"/>
      <c r="E93" s="6"/>
      <c r="F93" s="6"/>
      <c r="G93" s="6"/>
      <c r="H93" s="6"/>
      <c r="I93" s="6"/>
      <c r="J93" s="6"/>
      <c r="K93" s="7"/>
      <c r="L93" s="7"/>
      <c r="M93" s="2"/>
    </row>
    <row r="94" spans="1:13">
      <c r="A94" s="2"/>
      <c r="B94" s="6"/>
      <c r="C94" s="6"/>
      <c r="D94" s="6"/>
      <c r="E94" s="6"/>
      <c r="F94" s="6"/>
      <c r="G94" s="6"/>
      <c r="H94" s="6"/>
      <c r="I94" s="6"/>
      <c r="J94" s="6"/>
      <c r="K94" s="7"/>
      <c r="L94" s="7"/>
      <c r="M94" s="2"/>
    </row>
    <row r="95" spans="1:13">
      <c r="A95" s="2"/>
      <c r="B95" s="6"/>
      <c r="C95" s="6"/>
      <c r="D95" s="6"/>
      <c r="E95" s="6"/>
      <c r="F95" s="6"/>
      <c r="G95" s="6"/>
      <c r="H95" s="6"/>
      <c r="I95" s="6"/>
      <c r="J95" s="6"/>
      <c r="K95" s="7"/>
      <c r="L95" s="7"/>
      <c r="M95" s="2"/>
    </row>
    <row r="96" spans="1:13">
      <c r="A96" s="2"/>
      <c r="B96" s="6"/>
      <c r="C96" s="6"/>
      <c r="D96" s="6"/>
      <c r="E96" s="6"/>
      <c r="F96" s="6"/>
      <c r="G96" s="6"/>
      <c r="H96" s="6"/>
      <c r="I96" s="6"/>
      <c r="J96" s="6"/>
      <c r="K96" s="7"/>
      <c r="L96" s="7"/>
      <c r="M96" s="2"/>
    </row>
    <row r="97" spans="1:13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</row>
    <row r="98" spans="1:13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</row>
    <row r="99" spans="1:13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</row>
    <row r="100" spans="1:13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</row>
    <row r="101" spans="1:13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</row>
    <row r="102" spans="1:13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</row>
    <row r="103" spans="1:1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</row>
    <row r="104" spans="1:13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</row>
    <row r="105" spans="1:13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</row>
    <row r="106" spans="1:13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</row>
    <row r="107" spans="1:13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</row>
    <row r="108" spans="1:13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</row>
    <row r="109" spans="1:13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</row>
    <row r="110" spans="1:13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</row>
    <row r="111" spans="1:13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</row>
    <row r="112" spans="1:13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</row>
    <row r="113" spans="1: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</row>
    <row r="114" spans="1:13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</row>
    <row r="115" spans="1:13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</row>
    <row r="116" spans="1:13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</row>
    <row r="117" spans="1:13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</row>
    <row r="118" spans="1:13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</row>
    <row r="119" spans="1:13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</row>
    <row r="120" spans="1:13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</row>
    <row r="121" spans="1:13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</row>
    <row r="122" spans="1:13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</row>
    <row r="123" spans="1:1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</row>
    <row r="124" spans="1:13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</row>
    <row r="125" spans="1:13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</row>
    <row r="126" spans="1:13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</row>
    <row r="127" spans="1:13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</row>
    <row r="128" spans="1:13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</row>
    <row r="129" spans="1:13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</row>
    <row r="130" spans="1:13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</row>
    <row r="131" spans="1:13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</row>
    <row r="132" spans="1:13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</row>
    <row r="133" spans="1:1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</row>
    <row r="134" spans="1:13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</row>
    <row r="135" spans="1:13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</row>
    <row r="136" spans="1:13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</row>
    <row r="137" spans="1:13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</row>
    <row r="138" spans="1:13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</row>
    <row r="139" spans="1:13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</row>
    <row r="140" spans="1:13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</row>
    <row r="141" spans="1:13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</row>
    <row r="142" spans="1:13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</row>
    <row r="143" spans="1:1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</row>
    <row r="144" spans="1:13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</row>
    <row r="145" spans="1:13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</row>
    <row r="146" spans="1:13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</row>
    <row r="147" spans="1:13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</row>
    <row r="148" spans="1:13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</row>
    <row r="149" spans="1:13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</row>
    <row r="150" spans="1:13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</row>
    <row r="151" spans="1:13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</row>
    <row r="152" spans="1:13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</row>
    <row r="153" spans="1:1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</row>
    <row r="154" spans="1:13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</row>
    <row r="155" spans="1:13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</row>
    <row r="156" spans="1:13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</row>
    <row r="157" spans="1:13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</row>
    <row r="158" spans="1:13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</row>
    <row r="159" spans="1:13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</row>
    <row r="160" spans="1:13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</row>
    <row r="161" spans="1:13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</row>
    <row r="162" spans="1:13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</row>
    <row r="163" spans="1:1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</row>
    <row r="164" spans="1:13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</row>
    <row r="165" spans="1:13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</row>
    <row r="166" spans="1:13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</row>
    <row r="167" spans="1:13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</row>
    <row r="168" spans="1:13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</row>
    <row r="169" spans="1:13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</row>
    <row r="170" spans="1:13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</row>
    <row r="171" spans="1:13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</row>
    <row r="172" spans="1:13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</row>
    <row r="173" spans="1:1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</row>
    <row r="174" spans="1:13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</row>
    <row r="175" spans="1:13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</row>
    <row r="176" spans="1:13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</row>
    <row r="177" spans="1:13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</row>
    <row r="178" spans="1:13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</row>
    <row r="179" spans="1:13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</row>
    <row r="180" spans="1:13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</row>
    <row r="181" spans="1:13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</row>
    <row r="182" spans="1:13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</row>
    <row r="183" spans="1:1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</row>
    <row r="184" spans="1:13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</row>
    <row r="185" spans="1:13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</row>
    <row r="186" spans="1:13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</row>
    <row r="187" spans="1:13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</row>
    <row r="188" spans="1:13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</row>
    <row r="189" spans="1:13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</row>
    <row r="190" spans="1:13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</row>
    <row r="191" spans="1:13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</row>
    <row r="192" spans="1:13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</row>
    <row r="193" spans="1:1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</row>
    <row r="194" spans="1:13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</row>
    <row r="195" spans="1:13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</row>
    <row r="196" spans="1:13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</row>
    <row r="197" spans="1:13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</row>
    <row r="198" spans="1:13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</row>
    <row r="199" spans="1:13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</row>
    <row r="200" spans="1:13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</row>
    <row r="201" spans="1:13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</row>
    <row r="202" spans="1:13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</row>
    <row r="203" spans="1:1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</row>
    <row r="204" spans="1:13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</row>
    <row r="205" spans="1:13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</row>
    <row r="206" spans="1:13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</row>
    <row r="207" spans="1:13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</row>
    <row r="208" spans="1:13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</row>
    <row r="209" spans="1:13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</row>
    <row r="210" spans="1:13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</row>
    <row r="211" spans="1:13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</row>
    <row r="212" spans="1:13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</row>
    <row r="213" spans="1: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</row>
    <row r="214" spans="1:13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</row>
    <row r="215" spans="1:13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</row>
    <row r="216" spans="1:13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</row>
    <row r="217" spans="1:13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</row>
    <row r="218" spans="1:13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</row>
    <row r="219" spans="1:13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</row>
    <row r="220" spans="1:13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</row>
    <row r="221" spans="1:13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</row>
    <row r="222" spans="1:13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</row>
    <row r="223" spans="1:1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</row>
    <row r="224" spans="1:13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</row>
    <row r="225" spans="1:13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</row>
    <row r="226" spans="1:13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</row>
    <row r="227" spans="1:13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</row>
    <row r="228" spans="1:13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</row>
    <row r="229" spans="1:13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</row>
    <row r="230" spans="1:13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</row>
    <row r="231" spans="1:13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</row>
    <row r="232" spans="1:13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</row>
    <row r="233" spans="1:1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</row>
    <row r="234" spans="1:13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</row>
    <row r="235" spans="1:13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</row>
    <row r="236" spans="1:13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</row>
    <row r="237" spans="1:13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</row>
    <row r="238" spans="1:13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</row>
    <row r="239" spans="1:13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</row>
    <row r="240" spans="1:13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</row>
    <row r="241" spans="1:13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</row>
    <row r="242" spans="1:13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</row>
    <row r="243" spans="1:1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</row>
    <row r="244" spans="1:13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</row>
    <row r="245" spans="1:13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</row>
    <row r="246" spans="1:13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</row>
    <row r="247" spans="1:13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</row>
    <row r="248" spans="1:13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</row>
    <row r="249" spans="1:13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</row>
    <row r="250" spans="1:13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</row>
    <row r="251" spans="1:13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</row>
    <row r="252" spans="1:13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</row>
    <row r="253" spans="1:1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</row>
    <row r="254" spans="1:13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</row>
    <row r="255" spans="1:13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</row>
    <row r="256" spans="1:13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</row>
    <row r="257" spans="1:13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</row>
    <row r="258" spans="1:13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</row>
    <row r="259" spans="1:13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</row>
    <row r="260" spans="1:13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</row>
    <row r="261" spans="1:13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</row>
    <row r="262" spans="1:13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</row>
    <row r="263" spans="1:1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</row>
    <row r="264" spans="1:13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</row>
    <row r="265" spans="1:13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</row>
    <row r="266" spans="1:13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</row>
    <row r="267" spans="1:13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</row>
    <row r="268" spans="1:13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</row>
    <row r="269" spans="1:13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</row>
    <row r="270" spans="1:13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</row>
    <row r="271" spans="1:13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</row>
    <row r="272" spans="1:13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</row>
    <row r="273" spans="1:1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</row>
    <row r="274" spans="1:13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</row>
    <row r="275" spans="1:13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</row>
    <row r="276" spans="1:13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</row>
    <row r="277" spans="1:13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</row>
    <row r="278" spans="1:13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</row>
    <row r="279" spans="1:13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</row>
    <row r="280" spans="1:13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</row>
    <row r="281" spans="1:13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</row>
  </sheetData>
  <autoFilter ref="A1:L6">
    <filterColumn colId="1">
      <customFilters>
        <customFilter val="*"/>
      </customFilters>
    </filterColumn>
    <filterColumn colId="9" showButton="0"/>
    <filterColumn colId="10" showButton="0"/>
  </autoFilter>
  <sortState ref="A2:AC200">
    <sortCondition ref="B2:B200"/>
  </sortState>
  <mergeCells count="1">
    <mergeCell ref="J1:L1"/>
  </mergeCells>
  <conditionalFormatting sqref="A2:M2 A4:M100 A3 E3:M3">
    <cfRule type="expression" dxfId="19" priority="1">
      <formula>MOD(ROW(),2)</formula>
    </cfRule>
  </conditionalFormatting>
  <pageMargins left="0.7" right="0.7" top="0.75" bottom="0.75" header="0.3" footer="0.3"/>
  <pageSetup paperSize="9" orientation="portrait" horizontalDpi="1200" verticalDpi="12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 filterMode="1">
    <tabColor rgb="FFFFC000"/>
  </sheetPr>
  <dimension ref="A1:M281"/>
  <sheetViews>
    <sheetView workbookViewId="0">
      <selection sqref="A1:AC200"/>
    </sheetView>
  </sheetViews>
  <sheetFormatPr baseColWidth="10" defaultRowHeight="15"/>
  <cols>
    <col min="3" max="3" width="22.5703125" bestFit="1" customWidth="1"/>
    <col min="4" max="4" width="18.42578125" bestFit="1" customWidth="1"/>
    <col min="5" max="5" width="14" bestFit="1" customWidth="1"/>
    <col min="7" max="7" width="7.5703125" bestFit="1" customWidth="1"/>
    <col min="8" max="8" width="22.140625" bestFit="1" customWidth="1"/>
    <col min="9" max="9" width="14.85546875" bestFit="1" customWidth="1"/>
    <col min="10" max="10" width="34" bestFit="1" customWidth="1"/>
  </cols>
  <sheetData>
    <row r="1" spans="1:13" ht="39.950000000000003" customHeight="1">
      <c r="A1" s="2"/>
      <c r="B1" s="26" t="s">
        <v>6</v>
      </c>
      <c r="C1" s="25" t="s">
        <v>7</v>
      </c>
      <c r="D1" s="25" t="s">
        <v>9</v>
      </c>
      <c r="E1" s="27" t="s">
        <v>0</v>
      </c>
      <c r="F1" s="28" t="s">
        <v>1</v>
      </c>
      <c r="G1" s="29" t="s">
        <v>2</v>
      </c>
      <c r="H1" s="25" t="s">
        <v>3</v>
      </c>
      <c r="I1" s="28" t="s">
        <v>4</v>
      </c>
      <c r="J1" s="50" t="s">
        <v>5</v>
      </c>
      <c r="K1" s="50"/>
      <c r="L1" s="50"/>
      <c r="M1" s="2"/>
    </row>
    <row r="2" spans="1:13" ht="15.75">
      <c r="A2" s="2" t="s">
        <v>61</v>
      </c>
      <c r="B2" s="11" t="s">
        <v>13</v>
      </c>
      <c r="C2" s="10" t="s">
        <v>14</v>
      </c>
      <c r="D2" s="10"/>
      <c r="E2" s="10"/>
      <c r="F2" s="10"/>
      <c r="G2" s="12"/>
      <c r="H2" s="10"/>
      <c r="I2" s="10"/>
      <c r="J2" s="13"/>
      <c r="K2" s="33"/>
      <c r="L2" s="7"/>
      <c r="M2" s="2"/>
    </row>
    <row r="3" spans="1:13" ht="15.75">
      <c r="A3" s="2" t="s">
        <v>61</v>
      </c>
      <c r="B3" s="11" t="s">
        <v>29</v>
      </c>
      <c r="C3" s="10" t="s">
        <v>30</v>
      </c>
      <c r="D3" s="10"/>
      <c r="E3" s="10"/>
      <c r="F3" s="10"/>
      <c r="G3" s="12"/>
      <c r="H3" s="10"/>
      <c r="I3" s="10"/>
      <c r="J3" s="13"/>
      <c r="K3" s="33"/>
      <c r="L3" s="7"/>
      <c r="M3" s="2"/>
    </row>
    <row r="4" spans="1:13" ht="15.75">
      <c r="A4" s="2" t="s">
        <v>61</v>
      </c>
      <c r="B4" s="11" t="s">
        <v>31</v>
      </c>
      <c r="C4" s="10" t="s">
        <v>32</v>
      </c>
      <c r="D4" s="10"/>
      <c r="E4" s="10"/>
      <c r="F4" s="10"/>
      <c r="G4" s="12"/>
      <c r="H4" s="10"/>
      <c r="I4" s="10"/>
      <c r="J4" s="13"/>
      <c r="K4" s="33"/>
      <c r="L4" s="7"/>
      <c r="M4" s="2"/>
    </row>
    <row r="5" spans="1:13" ht="15.75">
      <c r="A5" s="2" t="s">
        <v>61</v>
      </c>
      <c r="B5" s="11" t="s">
        <v>33</v>
      </c>
      <c r="C5" s="10" t="s">
        <v>34</v>
      </c>
      <c r="D5" s="10"/>
      <c r="E5" s="10"/>
      <c r="F5" s="10"/>
      <c r="G5" s="12"/>
      <c r="H5" s="10"/>
      <c r="I5" s="10"/>
      <c r="J5" s="13"/>
      <c r="K5" s="33"/>
      <c r="L5" s="7"/>
      <c r="M5" s="2"/>
    </row>
    <row r="6" spans="1:13" ht="15.75">
      <c r="A6" s="2"/>
      <c r="B6" s="11"/>
      <c r="C6" s="10"/>
      <c r="D6" s="10"/>
      <c r="E6" s="10"/>
      <c r="F6" s="10"/>
      <c r="G6" s="12"/>
      <c r="H6" s="10"/>
      <c r="I6" s="10"/>
      <c r="J6" s="13"/>
      <c r="K6" s="33"/>
      <c r="L6" s="7"/>
      <c r="M6" s="2"/>
    </row>
    <row r="7" spans="1:13" ht="15.75">
      <c r="A7" s="2"/>
      <c r="B7" s="11"/>
      <c r="C7" s="10"/>
      <c r="D7" s="10"/>
      <c r="E7" s="10"/>
      <c r="F7" s="10"/>
      <c r="G7" s="12"/>
      <c r="H7" s="10"/>
      <c r="I7" s="10"/>
      <c r="J7" s="13"/>
      <c r="K7" s="33"/>
      <c r="L7" s="7"/>
      <c r="M7" s="2"/>
    </row>
    <row r="8" spans="1:13" ht="15.75">
      <c r="A8" s="2"/>
      <c r="B8" s="11"/>
      <c r="C8" s="10"/>
      <c r="D8" s="10"/>
      <c r="E8" s="10"/>
      <c r="F8" s="10"/>
      <c r="G8" s="12"/>
      <c r="H8" s="10"/>
      <c r="I8" s="10"/>
      <c r="J8" s="13"/>
      <c r="K8" s="33"/>
      <c r="L8" s="7"/>
      <c r="M8" s="2"/>
    </row>
    <row r="9" spans="1:13" ht="15.75">
      <c r="A9" s="2"/>
      <c r="B9" s="11"/>
      <c r="C9" s="10"/>
      <c r="D9" s="10"/>
      <c r="E9" s="10"/>
      <c r="F9" s="10"/>
      <c r="G9" s="12"/>
      <c r="H9" s="10"/>
      <c r="I9" s="10"/>
      <c r="J9" s="13"/>
      <c r="K9" s="33"/>
      <c r="L9" s="7"/>
      <c r="M9" s="2"/>
    </row>
    <row r="10" spans="1:13" ht="15.75">
      <c r="A10" s="2"/>
      <c r="B10" s="11"/>
      <c r="C10" s="10"/>
      <c r="D10" s="10"/>
      <c r="E10" s="10"/>
      <c r="F10" s="10"/>
      <c r="G10" s="12"/>
      <c r="H10" s="10"/>
      <c r="I10" s="10"/>
      <c r="J10" s="13"/>
      <c r="K10" s="33"/>
      <c r="L10" s="7"/>
      <c r="M10" s="2"/>
    </row>
    <row r="11" spans="1:13" ht="15.75">
      <c r="A11" s="2"/>
      <c r="B11" s="11"/>
      <c r="C11" s="10"/>
      <c r="D11" s="10"/>
      <c r="E11" s="10"/>
      <c r="F11" s="10"/>
      <c r="G11" s="12"/>
      <c r="H11" s="10"/>
      <c r="I11" s="10"/>
      <c r="J11" s="13"/>
      <c r="K11" s="33"/>
      <c r="L11" s="7"/>
      <c r="M11" s="2"/>
    </row>
    <row r="12" spans="1:13" ht="15.75">
      <c r="A12" s="2"/>
      <c r="B12" s="11"/>
      <c r="C12" s="10"/>
      <c r="D12" s="10"/>
      <c r="E12" s="10"/>
      <c r="F12" s="10"/>
      <c r="G12" s="12"/>
      <c r="H12" s="10"/>
      <c r="I12" s="10"/>
      <c r="J12" s="13"/>
      <c r="K12" s="33"/>
      <c r="L12" s="7"/>
      <c r="M12" s="2"/>
    </row>
    <row r="13" spans="1:13" ht="15.75">
      <c r="A13" s="2"/>
      <c r="B13" s="11"/>
      <c r="C13" s="10"/>
      <c r="D13" s="10"/>
      <c r="E13" s="10"/>
      <c r="F13" s="10"/>
      <c r="G13" s="12"/>
      <c r="H13" s="10"/>
      <c r="I13" s="10"/>
      <c r="J13" s="13"/>
      <c r="K13" s="33"/>
      <c r="L13" s="7"/>
      <c r="M13" s="2"/>
    </row>
    <row r="14" spans="1:13" ht="15.75">
      <c r="A14" s="2"/>
      <c r="B14" s="11"/>
      <c r="C14" s="10"/>
      <c r="D14" s="10"/>
      <c r="E14" s="10"/>
      <c r="F14" s="10"/>
      <c r="G14" s="12"/>
      <c r="H14" s="10"/>
      <c r="I14" s="10"/>
      <c r="J14" s="13"/>
      <c r="K14" s="33"/>
      <c r="L14" s="7"/>
      <c r="M14" s="2"/>
    </row>
    <row r="15" spans="1:13" ht="15.75">
      <c r="A15" s="2"/>
      <c r="B15" s="11"/>
      <c r="C15" s="10"/>
      <c r="D15" s="10"/>
      <c r="E15" s="10"/>
      <c r="F15" s="10"/>
      <c r="G15" s="12"/>
      <c r="H15" s="10"/>
      <c r="I15" s="10"/>
      <c r="J15" s="13"/>
      <c r="K15" s="33"/>
      <c r="L15" s="7"/>
      <c r="M15" s="2"/>
    </row>
    <row r="16" spans="1:13" ht="15.75">
      <c r="A16" s="2"/>
      <c r="B16" s="11"/>
      <c r="C16" s="10"/>
      <c r="D16" s="10"/>
      <c r="E16" s="10"/>
      <c r="F16" s="10"/>
      <c r="G16" s="12"/>
      <c r="H16" s="10"/>
      <c r="I16" s="10"/>
      <c r="J16" s="13"/>
      <c r="K16" s="33"/>
      <c r="L16" s="7"/>
      <c r="M16" s="2"/>
    </row>
    <row r="17" spans="1:13" ht="15.75">
      <c r="A17" s="2"/>
      <c r="B17" s="11"/>
      <c r="C17" s="10"/>
      <c r="D17" s="10"/>
      <c r="E17" s="10"/>
      <c r="F17" s="10"/>
      <c r="G17" s="12"/>
      <c r="H17" s="10"/>
      <c r="I17" s="10"/>
      <c r="J17" s="13"/>
      <c r="K17" s="33"/>
      <c r="L17" s="7"/>
      <c r="M17" s="2"/>
    </row>
    <row r="18" spans="1:13" ht="15.75">
      <c r="A18" s="2"/>
      <c r="B18" s="11"/>
      <c r="C18" s="10"/>
      <c r="D18" s="10"/>
      <c r="E18" s="10"/>
      <c r="F18" s="10"/>
      <c r="G18" s="12"/>
      <c r="H18" s="10"/>
      <c r="I18" s="10"/>
      <c r="J18" s="13"/>
      <c r="K18" s="33"/>
      <c r="L18" s="7"/>
      <c r="M18" s="2"/>
    </row>
    <row r="19" spans="1:13" ht="15.75">
      <c r="A19" s="2"/>
      <c r="B19" s="11"/>
      <c r="C19" s="10"/>
      <c r="D19" s="10"/>
      <c r="E19" s="10"/>
      <c r="F19" s="10"/>
      <c r="G19" s="12"/>
      <c r="H19" s="10"/>
      <c r="I19" s="10"/>
      <c r="J19" s="13"/>
      <c r="K19" s="33"/>
      <c r="L19" s="7"/>
      <c r="M19" s="2"/>
    </row>
    <row r="20" spans="1:13" ht="15.75">
      <c r="A20" s="2"/>
      <c r="B20" s="11"/>
      <c r="C20" s="10"/>
      <c r="D20" s="10"/>
      <c r="E20" s="10"/>
      <c r="F20" s="10"/>
      <c r="G20" s="12"/>
      <c r="H20" s="10"/>
      <c r="I20" s="10"/>
      <c r="J20" s="13"/>
      <c r="K20" s="33"/>
      <c r="L20" s="7"/>
      <c r="M20" s="2"/>
    </row>
    <row r="21" spans="1:13" ht="15.75">
      <c r="A21" s="2"/>
      <c r="B21" s="11"/>
      <c r="C21" s="10"/>
      <c r="D21" s="10"/>
      <c r="E21" s="10"/>
      <c r="F21" s="10"/>
      <c r="G21" s="12"/>
      <c r="H21" s="10"/>
      <c r="I21" s="10"/>
      <c r="J21" s="13"/>
      <c r="K21" s="33"/>
      <c r="L21" s="7"/>
      <c r="M21" s="2"/>
    </row>
    <row r="22" spans="1:13" ht="15.75">
      <c r="A22" s="2"/>
      <c r="B22" s="11"/>
      <c r="C22" s="10"/>
      <c r="D22" s="10"/>
      <c r="E22" s="10"/>
      <c r="F22" s="10"/>
      <c r="G22" s="12"/>
      <c r="H22" s="10"/>
      <c r="I22" s="10"/>
      <c r="J22" s="13"/>
      <c r="K22" s="33"/>
      <c r="L22" s="7"/>
      <c r="M22" s="2"/>
    </row>
    <row r="23" spans="1:13" ht="15.75">
      <c r="A23" s="2"/>
      <c r="B23" s="11"/>
      <c r="C23" s="10"/>
      <c r="D23" s="10"/>
      <c r="E23" s="10"/>
      <c r="F23" s="10"/>
      <c r="G23" s="12"/>
      <c r="H23" s="10"/>
      <c r="I23" s="10"/>
      <c r="J23" s="13"/>
      <c r="K23" s="33"/>
      <c r="L23" s="7"/>
      <c r="M23" s="2"/>
    </row>
    <row r="24" spans="1:13" ht="15.75">
      <c r="A24" s="2"/>
      <c r="B24" s="11"/>
      <c r="C24" s="10"/>
      <c r="D24" s="10"/>
      <c r="E24" s="10"/>
      <c r="F24" s="10"/>
      <c r="G24" s="12"/>
      <c r="H24" s="10"/>
      <c r="I24" s="10"/>
      <c r="J24" s="13"/>
      <c r="K24" s="33"/>
      <c r="L24" s="7"/>
      <c r="M24" s="2"/>
    </row>
    <row r="25" spans="1:13" ht="15.75">
      <c r="A25" s="2"/>
      <c r="B25" s="11"/>
      <c r="C25" s="10"/>
      <c r="D25" s="10"/>
      <c r="E25" s="10"/>
      <c r="F25" s="10"/>
      <c r="G25" s="12"/>
      <c r="H25" s="10"/>
      <c r="I25" s="10"/>
      <c r="J25" s="13"/>
      <c r="K25" s="33"/>
      <c r="L25" s="7"/>
      <c r="M25" s="2"/>
    </row>
    <row r="26" spans="1:13" ht="15.75">
      <c r="A26" s="2"/>
      <c r="B26" s="11"/>
      <c r="C26" s="10"/>
      <c r="D26" s="10"/>
      <c r="E26" s="10"/>
      <c r="F26" s="10"/>
      <c r="G26" s="12"/>
      <c r="H26" s="10"/>
      <c r="I26" s="10"/>
      <c r="J26" s="13"/>
      <c r="K26" s="33"/>
      <c r="L26" s="7"/>
      <c r="M26" s="2"/>
    </row>
    <row r="27" spans="1:13" ht="15.75">
      <c r="A27" s="2"/>
      <c r="B27" s="11"/>
      <c r="C27" s="10"/>
      <c r="D27" s="10"/>
      <c r="E27" s="10"/>
      <c r="F27" s="10"/>
      <c r="G27" s="12"/>
      <c r="H27" s="10"/>
      <c r="I27" s="10"/>
      <c r="J27" s="13"/>
      <c r="K27" s="33"/>
      <c r="L27" s="7"/>
      <c r="M27" s="2"/>
    </row>
    <row r="28" spans="1:13" ht="15.75">
      <c r="A28" s="2"/>
      <c r="B28" s="11"/>
      <c r="C28" s="10"/>
      <c r="D28" s="10"/>
      <c r="E28" s="10"/>
      <c r="F28" s="10"/>
      <c r="G28" s="12"/>
      <c r="H28" s="10"/>
      <c r="I28" s="10"/>
      <c r="J28" s="13"/>
      <c r="K28" s="33"/>
      <c r="L28" s="7"/>
      <c r="M28" s="2"/>
    </row>
    <row r="29" spans="1:13" ht="15.75">
      <c r="A29" s="2"/>
      <c r="B29" s="11"/>
      <c r="C29" s="10"/>
      <c r="D29" s="10"/>
      <c r="E29" s="10"/>
      <c r="F29" s="10"/>
      <c r="G29" s="12"/>
      <c r="H29" s="10"/>
      <c r="I29" s="10"/>
      <c r="J29" s="13"/>
      <c r="K29" s="33"/>
      <c r="L29" s="7"/>
      <c r="M29" s="2"/>
    </row>
    <row r="30" spans="1:13" ht="15.75">
      <c r="A30" s="2"/>
      <c r="B30" s="11"/>
      <c r="C30" s="10"/>
      <c r="D30" s="10"/>
      <c r="E30" s="10"/>
      <c r="F30" s="10"/>
      <c r="G30" s="12"/>
      <c r="H30" s="10"/>
      <c r="I30" s="10"/>
      <c r="J30" s="13"/>
      <c r="K30" s="33"/>
      <c r="L30" s="7"/>
      <c r="M30" s="2"/>
    </row>
    <row r="31" spans="1:13" ht="15.75">
      <c r="A31" s="2"/>
      <c r="B31" s="11"/>
      <c r="C31" s="10"/>
      <c r="D31" s="10"/>
      <c r="E31" s="10"/>
      <c r="F31" s="10"/>
      <c r="G31" s="12"/>
      <c r="H31" s="10"/>
      <c r="I31" s="10"/>
      <c r="J31" s="13"/>
      <c r="K31" s="33"/>
      <c r="L31" s="7"/>
      <c r="M31" s="2"/>
    </row>
    <row r="32" spans="1:13" ht="15.75">
      <c r="A32" s="2"/>
      <c r="B32" s="11"/>
      <c r="C32" s="10"/>
      <c r="D32" s="10"/>
      <c r="E32" s="10"/>
      <c r="F32" s="10"/>
      <c r="G32" s="12"/>
      <c r="H32" s="10"/>
      <c r="I32" s="10"/>
      <c r="J32" s="13"/>
      <c r="K32" s="33"/>
      <c r="L32" s="7"/>
      <c r="M32" s="2"/>
    </row>
    <row r="33" spans="1:13" ht="15.75">
      <c r="A33" s="2"/>
      <c r="B33" s="11"/>
      <c r="C33" s="10"/>
      <c r="D33" s="10"/>
      <c r="E33" s="10"/>
      <c r="F33" s="10"/>
      <c r="G33" s="12"/>
      <c r="H33" s="10"/>
      <c r="I33" s="10"/>
      <c r="J33" s="13"/>
      <c r="K33" s="33"/>
      <c r="L33" s="7"/>
      <c r="M33" s="2"/>
    </row>
    <row r="34" spans="1:13" ht="15.75">
      <c r="A34" s="2"/>
      <c r="B34" s="11"/>
      <c r="C34" s="10"/>
      <c r="D34" s="10"/>
      <c r="E34" s="10"/>
      <c r="F34" s="10"/>
      <c r="G34" s="12"/>
      <c r="H34" s="10"/>
      <c r="I34" s="10"/>
      <c r="J34" s="13"/>
      <c r="K34" s="33"/>
      <c r="L34" s="7"/>
      <c r="M34" s="2"/>
    </row>
    <row r="35" spans="1:13" ht="15.75">
      <c r="A35" s="2"/>
      <c r="B35" s="11"/>
      <c r="C35" s="10"/>
      <c r="D35" s="10"/>
      <c r="E35" s="10"/>
      <c r="F35" s="10"/>
      <c r="G35" s="12"/>
      <c r="H35" s="10"/>
      <c r="I35" s="10"/>
      <c r="J35" s="13"/>
      <c r="K35" s="33"/>
      <c r="L35" s="7"/>
      <c r="M35" s="2"/>
    </row>
    <row r="36" spans="1:13" ht="15.75">
      <c r="A36" s="2"/>
      <c r="B36" s="11"/>
      <c r="C36" s="10"/>
      <c r="D36" s="10"/>
      <c r="E36" s="10"/>
      <c r="F36" s="10"/>
      <c r="G36" s="12"/>
      <c r="H36" s="10"/>
      <c r="I36" s="10"/>
      <c r="J36" s="13"/>
      <c r="K36" s="33"/>
      <c r="L36" s="7"/>
      <c r="M36" s="2"/>
    </row>
    <row r="37" spans="1:13" ht="15.75">
      <c r="A37" s="2"/>
      <c r="B37" s="11"/>
      <c r="C37" s="10"/>
      <c r="D37" s="10"/>
      <c r="E37" s="10"/>
      <c r="F37" s="10"/>
      <c r="G37" s="12"/>
      <c r="H37" s="10"/>
      <c r="I37" s="10"/>
      <c r="J37" s="13"/>
      <c r="K37" s="33"/>
      <c r="L37" s="7"/>
      <c r="M37" s="2"/>
    </row>
    <row r="38" spans="1:13" ht="15.75">
      <c r="A38" s="2"/>
      <c r="B38" s="11"/>
      <c r="C38" s="10"/>
      <c r="D38" s="10"/>
      <c r="E38" s="10"/>
      <c r="F38" s="10"/>
      <c r="G38" s="12"/>
      <c r="H38" s="10"/>
      <c r="I38" s="10"/>
      <c r="J38" s="13"/>
      <c r="K38" s="33"/>
      <c r="L38" s="7"/>
      <c r="M38" s="2"/>
    </row>
    <row r="39" spans="1:13" ht="15.75">
      <c r="A39" s="2"/>
      <c r="B39" s="11"/>
      <c r="C39" s="10"/>
      <c r="D39" s="10"/>
      <c r="E39" s="10"/>
      <c r="F39" s="10"/>
      <c r="G39" s="12"/>
      <c r="H39" s="10"/>
      <c r="I39" s="10"/>
      <c r="J39" s="13"/>
      <c r="K39" s="33"/>
      <c r="L39" s="7"/>
      <c r="M39" s="2"/>
    </row>
    <row r="40" spans="1:13" ht="15.75">
      <c r="A40" s="2"/>
      <c r="B40" s="11"/>
      <c r="C40" s="10"/>
      <c r="D40" s="10"/>
      <c r="E40" s="10"/>
      <c r="F40" s="10"/>
      <c r="G40" s="12"/>
      <c r="H40" s="10"/>
      <c r="I40" s="10"/>
      <c r="J40" s="13"/>
      <c r="K40" s="33"/>
      <c r="L40" s="7"/>
      <c r="M40" s="2"/>
    </row>
    <row r="41" spans="1:13" ht="15.75">
      <c r="A41" s="2"/>
      <c r="B41" s="11"/>
      <c r="C41" s="10"/>
      <c r="D41" s="10"/>
      <c r="E41" s="10"/>
      <c r="F41" s="10"/>
      <c r="G41" s="12"/>
      <c r="H41" s="10"/>
      <c r="I41" s="10"/>
      <c r="J41" s="13"/>
      <c r="K41" s="33"/>
      <c r="L41" s="7"/>
      <c r="M41" s="2"/>
    </row>
    <row r="42" spans="1:13" ht="15.75">
      <c r="A42" s="2"/>
      <c r="B42" s="11"/>
      <c r="C42" s="10"/>
      <c r="D42" s="10"/>
      <c r="E42" s="10"/>
      <c r="F42" s="10"/>
      <c r="G42" s="12"/>
      <c r="H42" s="10"/>
      <c r="I42" s="10"/>
      <c r="J42" s="13"/>
      <c r="K42" s="33"/>
      <c r="L42" s="7"/>
      <c r="M42" s="2"/>
    </row>
    <row r="43" spans="1:13" ht="15.75">
      <c r="A43" s="2"/>
      <c r="B43" s="11"/>
      <c r="C43" s="10"/>
      <c r="D43" s="10"/>
      <c r="E43" s="10"/>
      <c r="F43" s="10"/>
      <c r="G43" s="12"/>
      <c r="H43" s="10"/>
      <c r="I43" s="10"/>
      <c r="J43" s="13"/>
      <c r="K43" s="33"/>
      <c r="L43" s="7"/>
      <c r="M43" s="2"/>
    </row>
    <row r="44" spans="1:13" ht="15.75">
      <c r="A44" s="2"/>
      <c r="B44" s="11"/>
      <c r="C44" s="10"/>
      <c r="D44" s="10"/>
      <c r="E44" s="10"/>
      <c r="F44" s="10"/>
      <c r="G44" s="12"/>
      <c r="H44" s="10"/>
      <c r="I44" s="10"/>
      <c r="J44" s="13"/>
      <c r="K44" s="33"/>
      <c r="L44" s="7"/>
      <c r="M44" s="2"/>
    </row>
    <row r="45" spans="1:13" ht="15.75">
      <c r="A45" s="2"/>
      <c r="B45" s="11"/>
      <c r="C45" s="10"/>
      <c r="D45" s="10"/>
      <c r="E45" s="10"/>
      <c r="F45" s="10"/>
      <c r="G45" s="12"/>
      <c r="H45" s="10"/>
      <c r="I45" s="10"/>
      <c r="J45" s="13"/>
      <c r="K45" s="33"/>
      <c r="L45" s="7"/>
      <c r="M45" s="2"/>
    </row>
    <row r="46" spans="1:13" ht="15.75">
      <c r="A46" s="2"/>
      <c r="B46" s="11"/>
      <c r="C46" s="10"/>
      <c r="D46" s="10"/>
      <c r="E46" s="10"/>
      <c r="F46" s="10"/>
      <c r="G46" s="12"/>
      <c r="H46" s="10"/>
      <c r="I46" s="10"/>
      <c r="J46" s="13"/>
      <c r="K46" s="33"/>
      <c r="L46" s="7"/>
      <c r="M46" s="2"/>
    </row>
    <row r="47" spans="1:13" ht="15.75">
      <c r="A47" s="2"/>
      <c r="B47" s="11"/>
      <c r="C47" s="10"/>
      <c r="D47" s="10"/>
      <c r="E47" s="10"/>
      <c r="F47" s="10"/>
      <c r="G47" s="12"/>
      <c r="H47" s="10"/>
      <c r="I47" s="10"/>
      <c r="J47" s="13"/>
      <c r="K47" s="33"/>
      <c r="L47" s="7"/>
      <c r="M47" s="2"/>
    </row>
    <row r="48" spans="1:13" ht="15.75">
      <c r="A48" s="2"/>
      <c r="B48" s="11"/>
      <c r="C48" s="10"/>
      <c r="D48" s="10"/>
      <c r="E48" s="10"/>
      <c r="F48" s="10"/>
      <c r="G48" s="12"/>
      <c r="H48" s="10"/>
      <c r="I48" s="10"/>
      <c r="J48" s="13"/>
      <c r="K48" s="33"/>
      <c r="L48" s="7"/>
      <c r="M48" s="2"/>
    </row>
    <row r="49" spans="1:13" ht="15.75">
      <c r="A49" s="2"/>
      <c r="B49" s="11"/>
      <c r="C49" s="10"/>
      <c r="D49" s="10"/>
      <c r="E49" s="10"/>
      <c r="F49" s="10"/>
      <c r="G49" s="12"/>
      <c r="H49" s="10"/>
      <c r="I49" s="10"/>
      <c r="J49" s="13"/>
      <c r="K49" s="33"/>
      <c r="L49" s="7"/>
      <c r="M49" s="2"/>
    </row>
    <row r="50" spans="1:13" ht="15.75">
      <c r="A50" s="2"/>
      <c r="B50" s="11"/>
      <c r="C50" s="10"/>
      <c r="D50" s="10"/>
      <c r="E50" s="10"/>
      <c r="F50" s="10"/>
      <c r="G50" s="12"/>
      <c r="H50" s="10"/>
      <c r="I50" s="10"/>
      <c r="J50" s="13"/>
      <c r="K50" s="33"/>
      <c r="L50" s="7"/>
      <c r="M50" s="2"/>
    </row>
    <row r="51" spans="1:13" ht="15.75">
      <c r="A51" s="2"/>
      <c r="B51" s="11"/>
      <c r="C51" s="10"/>
      <c r="D51" s="10"/>
      <c r="E51" s="10"/>
      <c r="F51" s="10"/>
      <c r="G51" s="12"/>
      <c r="H51" s="10"/>
      <c r="I51" s="10"/>
      <c r="J51" s="13"/>
      <c r="K51" s="33"/>
      <c r="L51" s="7"/>
      <c r="M51" s="2"/>
    </row>
    <row r="52" spans="1:13" ht="15.75">
      <c r="A52" s="2"/>
      <c r="B52" s="11"/>
      <c r="C52" s="10"/>
      <c r="D52" s="10"/>
      <c r="E52" s="10"/>
      <c r="F52" s="10"/>
      <c r="G52" s="12"/>
      <c r="H52" s="10"/>
      <c r="I52" s="10"/>
      <c r="J52" s="13"/>
      <c r="K52" s="33"/>
      <c r="L52" s="7"/>
      <c r="M52" s="2"/>
    </row>
    <row r="53" spans="1:13" ht="15.75">
      <c r="A53" s="2"/>
      <c r="B53" s="11"/>
      <c r="C53" s="10"/>
      <c r="D53" s="10"/>
      <c r="E53" s="10"/>
      <c r="F53" s="10"/>
      <c r="G53" s="12"/>
      <c r="H53" s="10"/>
      <c r="I53" s="10"/>
      <c r="J53" s="13"/>
      <c r="K53" s="33"/>
      <c r="L53" s="7"/>
      <c r="M53" s="2"/>
    </row>
    <row r="54" spans="1:13" ht="15.75">
      <c r="A54" s="2"/>
      <c r="B54" s="11"/>
      <c r="C54" s="10"/>
      <c r="D54" s="10"/>
      <c r="E54" s="10"/>
      <c r="F54" s="10"/>
      <c r="G54" s="12"/>
      <c r="H54" s="10"/>
      <c r="I54" s="10"/>
      <c r="J54" s="13"/>
      <c r="K54" s="33"/>
      <c r="L54" s="7"/>
      <c r="M54" s="2"/>
    </row>
    <row r="55" spans="1:13" ht="15.75">
      <c r="A55" s="2"/>
      <c r="B55" s="11"/>
      <c r="C55" s="10"/>
      <c r="D55" s="10"/>
      <c r="E55" s="10"/>
      <c r="F55" s="10"/>
      <c r="G55" s="12"/>
      <c r="H55" s="10"/>
      <c r="I55" s="10"/>
      <c r="J55" s="13"/>
      <c r="K55" s="33"/>
      <c r="L55" s="7"/>
      <c r="M55" s="2"/>
    </row>
    <row r="56" spans="1:13" ht="15.75">
      <c r="A56" s="2"/>
      <c r="B56" s="11"/>
      <c r="C56" s="10"/>
      <c r="D56" s="10"/>
      <c r="E56" s="10"/>
      <c r="F56" s="10"/>
      <c r="G56" s="12"/>
      <c r="H56" s="10"/>
      <c r="I56" s="10"/>
      <c r="J56" s="13"/>
      <c r="K56" s="33"/>
      <c r="L56" s="7"/>
      <c r="M56" s="2"/>
    </row>
    <row r="57" spans="1:13" ht="15.75">
      <c r="A57" s="2"/>
      <c r="B57" s="11"/>
      <c r="C57" s="10"/>
      <c r="D57" s="10"/>
      <c r="E57" s="10"/>
      <c r="F57" s="10"/>
      <c r="G57" s="12"/>
      <c r="H57" s="10"/>
      <c r="I57" s="10"/>
      <c r="J57" s="13"/>
      <c r="K57" s="33"/>
      <c r="L57" s="7"/>
      <c r="M57" s="2"/>
    </row>
    <row r="58" spans="1:13" ht="15.75">
      <c r="A58" s="2"/>
      <c r="B58" s="11"/>
      <c r="C58" s="10"/>
      <c r="D58" s="10"/>
      <c r="E58" s="10"/>
      <c r="F58" s="10"/>
      <c r="G58" s="12"/>
      <c r="H58" s="10"/>
      <c r="I58" s="10"/>
      <c r="J58" s="13"/>
      <c r="K58" s="33"/>
      <c r="L58" s="7"/>
      <c r="M58" s="2"/>
    </row>
    <row r="59" spans="1:13" ht="15.75">
      <c r="A59" s="2"/>
      <c r="B59" s="11"/>
      <c r="C59" s="10"/>
      <c r="D59" s="10"/>
      <c r="E59" s="10"/>
      <c r="F59" s="10"/>
      <c r="G59" s="12"/>
      <c r="H59" s="10"/>
      <c r="I59" s="10"/>
      <c r="J59" s="13"/>
      <c r="K59" s="33"/>
      <c r="L59" s="7"/>
      <c r="M59" s="2"/>
    </row>
    <row r="60" spans="1:13" ht="15.75">
      <c r="A60" s="2"/>
      <c r="B60" s="11"/>
      <c r="C60" s="10"/>
      <c r="D60" s="10"/>
      <c r="E60" s="10"/>
      <c r="F60" s="10"/>
      <c r="G60" s="12"/>
      <c r="H60" s="10"/>
      <c r="I60" s="10"/>
      <c r="J60" s="13"/>
      <c r="K60" s="33"/>
      <c r="L60" s="7"/>
      <c r="M60" s="2"/>
    </row>
    <row r="61" spans="1:13" ht="15.75">
      <c r="A61" s="2"/>
      <c r="B61" s="11"/>
      <c r="C61" s="10"/>
      <c r="D61" s="10"/>
      <c r="E61" s="10"/>
      <c r="F61" s="10"/>
      <c r="G61" s="12"/>
      <c r="H61" s="10"/>
      <c r="I61" s="10"/>
      <c r="J61" s="13"/>
      <c r="K61" s="33"/>
      <c r="L61" s="7"/>
      <c r="M61" s="2"/>
    </row>
    <row r="62" spans="1:13" ht="15.75">
      <c r="A62" s="2"/>
      <c r="B62" s="22"/>
      <c r="C62" s="23"/>
      <c r="D62" s="24"/>
      <c r="E62" s="10"/>
      <c r="F62" s="21"/>
      <c r="G62" s="21"/>
      <c r="H62" s="21"/>
      <c r="I62" s="21"/>
      <c r="J62" s="21"/>
      <c r="K62" s="33"/>
      <c r="L62" s="7"/>
      <c r="M62" s="2"/>
    </row>
    <row r="63" spans="1:13" ht="15.75">
      <c r="A63" s="2"/>
      <c r="B63" s="11"/>
      <c r="C63" s="10"/>
      <c r="D63" s="10"/>
      <c r="E63" s="10"/>
      <c r="F63" s="10"/>
      <c r="G63" s="12"/>
      <c r="H63" s="10"/>
      <c r="I63" s="10"/>
      <c r="J63" s="13"/>
      <c r="K63" s="33"/>
      <c r="L63" s="7"/>
      <c r="M63" s="2"/>
    </row>
    <row r="64" spans="1:13" ht="15.75">
      <c r="A64" s="2"/>
      <c r="B64" s="11"/>
      <c r="C64" s="10"/>
      <c r="D64" s="10"/>
      <c r="E64" s="10"/>
      <c r="F64" s="10"/>
      <c r="G64" s="12"/>
      <c r="H64" s="10"/>
      <c r="I64" s="10"/>
      <c r="J64" s="13"/>
      <c r="K64" s="33"/>
      <c r="L64" s="7"/>
      <c r="M64" s="2"/>
    </row>
    <row r="65" spans="1:13" ht="15.75">
      <c r="A65" s="2"/>
      <c r="B65" s="11"/>
      <c r="C65" s="10"/>
      <c r="D65" s="10"/>
      <c r="E65" s="10"/>
      <c r="F65" s="10"/>
      <c r="G65" s="12"/>
      <c r="H65" s="10"/>
      <c r="I65" s="10"/>
      <c r="J65" s="6"/>
      <c r="K65" s="7"/>
      <c r="L65" s="7"/>
      <c r="M65" s="2"/>
    </row>
    <row r="66" spans="1:13" ht="15.75">
      <c r="A66" s="2"/>
      <c r="B66" s="11"/>
      <c r="C66" s="10"/>
      <c r="D66" s="10"/>
      <c r="E66" s="10"/>
      <c r="F66" s="6"/>
      <c r="G66" s="12"/>
      <c r="H66" s="10"/>
      <c r="I66" s="10"/>
      <c r="J66" s="6"/>
      <c r="K66" s="7"/>
      <c r="L66" s="7"/>
      <c r="M66" s="2"/>
    </row>
    <row r="67" spans="1:13" ht="15.75">
      <c r="A67" s="2"/>
      <c r="B67" s="11"/>
      <c r="C67" s="10"/>
      <c r="D67" s="6"/>
      <c r="E67" s="10"/>
      <c r="F67" s="6"/>
      <c r="G67" s="12"/>
      <c r="H67" s="10"/>
      <c r="I67" s="10"/>
      <c r="J67" s="6"/>
      <c r="K67" s="7"/>
      <c r="L67" s="7"/>
      <c r="M67" s="2"/>
    </row>
    <row r="68" spans="1:13" ht="15.75">
      <c r="A68" s="2"/>
      <c r="B68" s="6"/>
      <c r="C68" s="6"/>
      <c r="D68" s="6"/>
      <c r="E68" s="10"/>
      <c r="F68" s="6"/>
      <c r="G68" s="12"/>
      <c r="H68" s="10"/>
      <c r="I68" s="10"/>
      <c r="J68" s="6"/>
      <c r="K68" s="7"/>
      <c r="L68" s="7"/>
      <c r="M68" s="2"/>
    </row>
    <row r="69" spans="1:13">
      <c r="A69" s="2"/>
      <c r="B69" s="6"/>
      <c r="C69" s="6"/>
      <c r="D69" s="6"/>
      <c r="E69" s="6"/>
      <c r="F69" s="6"/>
      <c r="G69" s="6"/>
      <c r="H69" s="6"/>
      <c r="I69" s="6"/>
      <c r="J69" s="6"/>
      <c r="K69" s="7"/>
      <c r="L69" s="7"/>
      <c r="M69" s="2"/>
    </row>
    <row r="70" spans="1:13">
      <c r="A70" s="2"/>
      <c r="B70" s="6"/>
      <c r="C70" s="6"/>
      <c r="D70" s="6"/>
      <c r="E70" s="6"/>
      <c r="F70" s="6"/>
      <c r="G70" s="6"/>
      <c r="H70" s="6"/>
      <c r="I70" s="6"/>
      <c r="J70" s="6"/>
      <c r="K70" s="7"/>
      <c r="L70" s="7"/>
      <c r="M70" s="2"/>
    </row>
    <row r="71" spans="1:13">
      <c r="A71" s="2"/>
      <c r="B71" s="6"/>
      <c r="C71" s="6"/>
      <c r="D71" s="6"/>
      <c r="E71" s="6"/>
      <c r="F71" s="6"/>
      <c r="G71" s="6"/>
      <c r="H71" s="6"/>
      <c r="I71" s="6"/>
      <c r="J71" s="6"/>
      <c r="K71" s="7"/>
      <c r="L71" s="7"/>
      <c r="M71" s="2"/>
    </row>
    <row r="72" spans="1:13">
      <c r="A72" s="2"/>
      <c r="B72" s="6"/>
      <c r="C72" s="6"/>
      <c r="D72" s="6"/>
      <c r="E72" s="6"/>
      <c r="F72" s="6"/>
      <c r="G72" s="6"/>
      <c r="H72" s="6"/>
      <c r="I72" s="6"/>
      <c r="J72" s="6"/>
      <c r="K72" s="7"/>
      <c r="L72" s="7"/>
      <c r="M72" s="2"/>
    </row>
    <row r="73" spans="1:13">
      <c r="A73" s="2"/>
      <c r="B73" s="6"/>
      <c r="C73" s="6"/>
      <c r="D73" s="6"/>
      <c r="E73" s="6"/>
      <c r="F73" s="6"/>
      <c r="G73" s="6"/>
      <c r="H73" s="6"/>
      <c r="I73" s="6"/>
      <c r="J73" s="6"/>
      <c r="K73" s="7"/>
      <c r="L73" s="7"/>
      <c r="M73" s="2"/>
    </row>
    <row r="74" spans="1:13">
      <c r="A74" s="2"/>
      <c r="B74" s="6"/>
      <c r="C74" s="6"/>
      <c r="D74" s="6"/>
      <c r="E74" s="6"/>
      <c r="F74" s="6"/>
      <c r="G74" s="6"/>
      <c r="H74" s="6"/>
      <c r="I74" s="6"/>
      <c r="J74" s="6"/>
      <c r="K74" s="7"/>
      <c r="L74" s="7"/>
      <c r="M74" s="2"/>
    </row>
    <row r="75" spans="1:13">
      <c r="A75" s="2"/>
      <c r="B75" s="6"/>
      <c r="C75" s="6"/>
      <c r="D75" s="6"/>
      <c r="E75" s="6"/>
      <c r="F75" s="6"/>
      <c r="G75" s="6"/>
      <c r="H75" s="6"/>
      <c r="I75" s="6"/>
      <c r="J75" s="6"/>
      <c r="K75" s="7"/>
      <c r="L75" s="7"/>
      <c r="M75" s="2"/>
    </row>
    <row r="76" spans="1:13">
      <c r="A76" s="2"/>
      <c r="B76" s="6"/>
      <c r="C76" s="6"/>
      <c r="D76" s="6"/>
      <c r="E76" s="6"/>
      <c r="F76" s="6"/>
      <c r="G76" s="6"/>
      <c r="H76" s="6"/>
      <c r="I76" s="6"/>
      <c r="J76" s="6"/>
      <c r="K76" s="7"/>
      <c r="L76" s="7"/>
      <c r="M76" s="2"/>
    </row>
    <row r="77" spans="1:13">
      <c r="A77" s="2"/>
      <c r="B77" s="6"/>
      <c r="C77" s="6"/>
      <c r="D77" s="6"/>
      <c r="E77" s="6"/>
      <c r="F77" s="6"/>
      <c r="G77" s="6"/>
      <c r="H77" s="6"/>
      <c r="I77" s="6"/>
      <c r="J77" s="6"/>
      <c r="K77" s="7"/>
      <c r="L77" s="7"/>
      <c r="M77" s="2"/>
    </row>
    <row r="78" spans="1:13">
      <c r="A78" s="2"/>
      <c r="B78" s="6"/>
      <c r="C78" s="6"/>
      <c r="D78" s="6"/>
      <c r="E78" s="6"/>
      <c r="F78" s="6"/>
      <c r="G78" s="6"/>
      <c r="H78" s="6"/>
      <c r="I78" s="6"/>
      <c r="J78" s="6"/>
      <c r="K78" s="7"/>
      <c r="L78" s="7"/>
      <c r="M78" s="2"/>
    </row>
    <row r="79" spans="1:13">
      <c r="A79" s="2"/>
      <c r="B79" s="6"/>
      <c r="C79" s="6"/>
      <c r="D79" s="6"/>
      <c r="E79" s="6"/>
      <c r="F79" s="6"/>
      <c r="G79" s="6"/>
      <c r="H79" s="6"/>
      <c r="I79" s="6"/>
      <c r="J79" s="6"/>
      <c r="K79" s="7"/>
      <c r="L79" s="7"/>
      <c r="M79" s="2"/>
    </row>
    <row r="80" spans="1:13">
      <c r="A80" s="2"/>
      <c r="B80" s="6"/>
      <c r="C80" s="6"/>
      <c r="D80" s="6"/>
      <c r="E80" s="6"/>
      <c r="F80" s="6"/>
      <c r="G80" s="6"/>
      <c r="H80" s="6"/>
      <c r="I80" s="6"/>
      <c r="J80" s="6"/>
      <c r="K80" s="7"/>
      <c r="L80" s="7"/>
      <c r="M80" s="2"/>
    </row>
    <row r="81" spans="1:13">
      <c r="A81" s="2"/>
      <c r="B81" s="6"/>
      <c r="C81" s="6"/>
      <c r="D81" s="6"/>
      <c r="E81" s="6"/>
      <c r="F81" s="6"/>
      <c r="G81" s="6"/>
      <c r="H81" s="6"/>
      <c r="I81" s="6"/>
      <c r="J81" s="6"/>
      <c r="K81" s="7"/>
      <c r="L81" s="7"/>
      <c r="M81" s="2"/>
    </row>
    <row r="82" spans="1:13">
      <c r="A82" s="2"/>
      <c r="B82" s="6"/>
      <c r="C82" s="6"/>
      <c r="D82" s="6"/>
      <c r="E82" s="6"/>
      <c r="F82" s="6"/>
      <c r="G82" s="6"/>
      <c r="H82" s="6"/>
      <c r="I82" s="6"/>
      <c r="J82" s="6"/>
      <c r="K82" s="7"/>
      <c r="L82" s="7"/>
      <c r="M82" s="2"/>
    </row>
    <row r="83" spans="1:13">
      <c r="A83" s="2"/>
      <c r="B83" s="6"/>
      <c r="C83" s="6"/>
      <c r="D83" s="6"/>
      <c r="E83" s="6"/>
      <c r="F83" s="6"/>
      <c r="G83" s="6"/>
      <c r="H83" s="6"/>
      <c r="I83" s="6"/>
      <c r="J83" s="6"/>
      <c r="K83" s="7"/>
      <c r="L83" s="7"/>
      <c r="M83" s="2"/>
    </row>
    <row r="84" spans="1:13">
      <c r="A84" s="2"/>
      <c r="B84" s="6"/>
      <c r="C84" s="6"/>
      <c r="D84" s="6"/>
      <c r="E84" s="6"/>
      <c r="F84" s="6"/>
      <c r="G84" s="6"/>
      <c r="H84" s="6"/>
      <c r="I84" s="6"/>
      <c r="J84" s="6"/>
      <c r="K84" s="7"/>
      <c r="L84" s="7"/>
      <c r="M84" s="2"/>
    </row>
    <row r="85" spans="1:13">
      <c r="A85" s="2"/>
      <c r="B85" s="6"/>
      <c r="C85" s="6"/>
      <c r="D85" s="6"/>
      <c r="E85" s="6"/>
      <c r="F85" s="6"/>
      <c r="G85" s="6"/>
      <c r="H85" s="6"/>
      <c r="I85" s="6"/>
      <c r="J85" s="6"/>
      <c r="K85" s="7"/>
      <c r="L85" s="7"/>
      <c r="M85" s="2"/>
    </row>
    <row r="86" spans="1:13">
      <c r="A86" s="2"/>
      <c r="B86" s="6"/>
      <c r="C86" s="6"/>
      <c r="D86" s="6"/>
      <c r="E86" s="6"/>
      <c r="F86" s="6"/>
      <c r="G86" s="6"/>
      <c r="H86" s="6"/>
      <c r="I86" s="6"/>
      <c r="J86" s="6"/>
      <c r="K86" s="7"/>
      <c r="L86" s="7"/>
      <c r="M86" s="2"/>
    </row>
    <row r="87" spans="1:13">
      <c r="A87" s="2"/>
      <c r="B87" s="6"/>
      <c r="C87" s="6"/>
      <c r="D87" s="6"/>
      <c r="E87" s="6"/>
      <c r="F87" s="6"/>
      <c r="G87" s="6"/>
      <c r="H87" s="6"/>
      <c r="I87" s="6"/>
      <c r="J87" s="6"/>
      <c r="K87" s="7"/>
      <c r="L87" s="7"/>
      <c r="M87" s="2"/>
    </row>
    <row r="88" spans="1:13">
      <c r="A88" s="2"/>
      <c r="B88" s="6"/>
      <c r="C88" s="6"/>
      <c r="D88" s="6"/>
      <c r="E88" s="6"/>
      <c r="F88" s="6"/>
      <c r="G88" s="6"/>
      <c r="H88" s="6"/>
      <c r="I88" s="6"/>
      <c r="J88" s="6"/>
      <c r="K88" s="7"/>
      <c r="L88" s="7"/>
      <c r="M88" s="2"/>
    </row>
    <row r="89" spans="1:13">
      <c r="A89" s="2"/>
      <c r="B89" s="6"/>
      <c r="C89" s="6"/>
      <c r="D89" s="6"/>
      <c r="E89" s="6"/>
      <c r="F89" s="6"/>
      <c r="G89" s="6"/>
      <c r="H89" s="6"/>
      <c r="I89" s="6"/>
      <c r="J89" s="6"/>
      <c r="K89" s="7"/>
      <c r="L89" s="7"/>
      <c r="M89" s="2"/>
    </row>
    <row r="90" spans="1:13">
      <c r="A90" s="2"/>
      <c r="B90" s="6"/>
      <c r="C90" s="6"/>
      <c r="D90" s="6"/>
      <c r="E90" s="6"/>
      <c r="F90" s="6"/>
      <c r="G90" s="6"/>
      <c r="H90" s="6"/>
      <c r="I90" s="6"/>
      <c r="J90" s="6"/>
      <c r="K90" s="7"/>
      <c r="L90" s="7"/>
      <c r="M90" s="2"/>
    </row>
    <row r="91" spans="1:13">
      <c r="A91" s="2"/>
      <c r="B91" s="6"/>
      <c r="C91" s="6"/>
      <c r="D91" s="6"/>
      <c r="E91" s="6"/>
      <c r="F91" s="6"/>
      <c r="G91" s="6"/>
      <c r="H91" s="6"/>
      <c r="I91" s="6"/>
      <c r="J91" s="6"/>
      <c r="K91" s="7"/>
      <c r="L91" s="7"/>
      <c r="M91" s="2"/>
    </row>
    <row r="92" spans="1:13">
      <c r="A92" s="2"/>
      <c r="B92" s="6"/>
      <c r="C92" s="6"/>
      <c r="D92" s="6"/>
      <c r="E92" s="6"/>
      <c r="F92" s="6"/>
      <c r="G92" s="6"/>
      <c r="H92" s="6"/>
      <c r="I92" s="6"/>
      <c r="J92" s="6"/>
      <c r="K92" s="7"/>
      <c r="L92" s="7"/>
      <c r="M92" s="2"/>
    </row>
    <row r="93" spans="1:13">
      <c r="A93" s="2"/>
      <c r="B93" s="6"/>
      <c r="C93" s="6"/>
      <c r="D93" s="6"/>
      <c r="E93" s="6"/>
      <c r="F93" s="6"/>
      <c r="G93" s="6"/>
      <c r="H93" s="6"/>
      <c r="I93" s="6"/>
      <c r="J93" s="6"/>
      <c r="K93" s="7"/>
      <c r="L93" s="7"/>
      <c r="M93" s="2"/>
    </row>
    <row r="94" spans="1:13">
      <c r="A94" s="2"/>
      <c r="B94" s="6"/>
      <c r="C94" s="6"/>
      <c r="D94" s="6"/>
      <c r="E94" s="6"/>
      <c r="F94" s="6"/>
      <c r="G94" s="6"/>
      <c r="H94" s="6"/>
      <c r="I94" s="6"/>
      <c r="J94" s="6"/>
      <c r="K94" s="7"/>
      <c r="L94" s="7"/>
      <c r="M94" s="2"/>
    </row>
    <row r="95" spans="1:13">
      <c r="A95" s="2"/>
      <c r="B95" s="6"/>
      <c r="C95" s="6"/>
      <c r="D95" s="6"/>
      <c r="E95" s="6"/>
      <c r="F95" s="6"/>
      <c r="G95" s="6"/>
      <c r="H95" s="6"/>
      <c r="I95" s="6"/>
      <c r="J95" s="6"/>
      <c r="K95" s="7"/>
      <c r="L95" s="7"/>
      <c r="M95" s="2"/>
    </row>
    <row r="96" spans="1:13">
      <c r="A96" s="2"/>
      <c r="B96" s="6"/>
      <c r="C96" s="6"/>
      <c r="D96" s="6"/>
      <c r="E96" s="6"/>
      <c r="F96" s="6"/>
      <c r="G96" s="6"/>
      <c r="H96" s="6"/>
      <c r="I96" s="6"/>
      <c r="J96" s="6"/>
      <c r="K96" s="7"/>
      <c r="L96" s="7"/>
      <c r="M96" s="2"/>
    </row>
    <row r="97" spans="1:13">
      <c r="A97" s="2"/>
      <c r="B97" s="6"/>
      <c r="C97" s="6"/>
      <c r="D97" s="6"/>
      <c r="E97" s="6"/>
      <c r="F97" s="6"/>
      <c r="G97" s="6"/>
      <c r="H97" s="6"/>
      <c r="I97" s="6"/>
      <c r="J97" s="6"/>
      <c r="K97" s="7"/>
      <c r="L97" s="7"/>
      <c r="M97" s="2"/>
    </row>
    <row r="98" spans="1:13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</row>
    <row r="99" spans="1:13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</row>
    <row r="100" spans="1:13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</row>
    <row r="101" spans="1:13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</row>
    <row r="102" spans="1:13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</row>
    <row r="103" spans="1:1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</row>
    <row r="104" spans="1:13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</row>
    <row r="105" spans="1:13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</row>
    <row r="106" spans="1:13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</row>
    <row r="107" spans="1:13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</row>
    <row r="108" spans="1:13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</row>
    <row r="109" spans="1:13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</row>
    <row r="110" spans="1:13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</row>
    <row r="111" spans="1:13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</row>
    <row r="112" spans="1:13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</row>
    <row r="113" spans="1: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</row>
    <row r="114" spans="1:13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</row>
    <row r="115" spans="1:13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</row>
    <row r="116" spans="1:13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</row>
    <row r="117" spans="1:13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</row>
    <row r="118" spans="1:13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</row>
    <row r="119" spans="1:13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</row>
    <row r="120" spans="1:13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</row>
    <row r="121" spans="1:13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</row>
    <row r="122" spans="1:13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</row>
    <row r="123" spans="1:1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</row>
    <row r="124" spans="1:13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</row>
    <row r="125" spans="1:13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</row>
    <row r="126" spans="1:13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</row>
    <row r="127" spans="1:13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</row>
    <row r="128" spans="1:13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</row>
    <row r="129" spans="1:13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</row>
    <row r="130" spans="1:13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</row>
    <row r="131" spans="1:13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</row>
    <row r="132" spans="1:13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</row>
    <row r="133" spans="1:1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</row>
    <row r="134" spans="1:13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</row>
    <row r="135" spans="1:13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</row>
    <row r="136" spans="1:13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</row>
    <row r="137" spans="1:13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</row>
    <row r="138" spans="1:13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</row>
    <row r="139" spans="1:13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</row>
    <row r="140" spans="1:13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</row>
    <row r="141" spans="1:13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</row>
    <row r="142" spans="1:13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</row>
    <row r="143" spans="1:1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</row>
    <row r="144" spans="1:13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</row>
    <row r="145" spans="1:13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</row>
    <row r="146" spans="1:13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</row>
    <row r="147" spans="1:13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</row>
    <row r="148" spans="1:13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</row>
    <row r="149" spans="1:13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</row>
    <row r="150" spans="1:13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</row>
    <row r="151" spans="1:13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</row>
    <row r="152" spans="1:13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</row>
    <row r="153" spans="1:1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</row>
    <row r="154" spans="1:13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</row>
    <row r="155" spans="1:13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</row>
    <row r="156" spans="1:13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</row>
    <row r="157" spans="1:13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</row>
    <row r="158" spans="1:13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</row>
    <row r="159" spans="1:13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</row>
    <row r="160" spans="1:13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</row>
    <row r="161" spans="1:13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</row>
    <row r="162" spans="1:13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</row>
    <row r="163" spans="1:1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</row>
    <row r="164" spans="1:13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</row>
    <row r="165" spans="1:13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</row>
    <row r="166" spans="1:13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</row>
    <row r="167" spans="1:13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</row>
    <row r="168" spans="1:13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</row>
    <row r="169" spans="1:13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</row>
    <row r="170" spans="1:13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</row>
    <row r="171" spans="1:13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</row>
    <row r="172" spans="1:13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</row>
    <row r="173" spans="1:1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</row>
    <row r="174" spans="1:13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</row>
    <row r="175" spans="1:13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</row>
    <row r="176" spans="1:13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</row>
    <row r="177" spans="1:13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</row>
    <row r="178" spans="1:13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</row>
    <row r="179" spans="1:13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</row>
    <row r="180" spans="1:13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</row>
    <row r="181" spans="1:13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</row>
    <row r="182" spans="1:13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</row>
    <row r="183" spans="1:1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</row>
    <row r="184" spans="1:13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</row>
    <row r="185" spans="1:13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</row>
    <row r="186" spans="1:13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</row>
    <row r="187" spans="1:13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</row>
    <row r="188" spans="1:13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</row>
    <row r="189" spans="1:13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</row>
    <row r="190" spans="1:13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</row>
    <row r="191" spans="1:13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</row>
    <row r="192" spans="1:13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</row>
    <row r="193" spans="1:1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</row>
    <row r="194" spans="1:13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</row>
    <row r="195" spans="1:13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</row>
    <row r="196" spans="1:13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</row>
    <row r="197" spans="1:13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</row>
    <row r="198" spans="1:13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</row>
    <row r="199" spans="1:13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</row>
    <row r="200" spans="1:13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</row>
    <row r="201" spans="1:13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</row>
    <row r="202" spans="1:13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</row>
    <row r="203" spans="1:1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</row>
    <row r="204" spans="1:13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</row>
    <row r="205" spans="1:13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</row>
    <row r="206" spans="1:13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</row>
    <row r="207" spans="1:13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</row>
    <row r="208" spans="1:13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</row>
    <row r="209" spans="1:13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</row>
    <row r="210" spans="1:13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</row>
    <row r="211" spans="1:13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</row>
    <row r="212" spans="1:13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</row>
    <row r="213" spans="1: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</row>
    <row r="214" spans="1:13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</row>
    <row r="215" spans="1:13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</row>
    <row r="216" spans="1:13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</row>
    <row r="217" spans="1:13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</row>
    <row r="218" spans="1:13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</row>
    <row r="219" spans="1:13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</row>
    <row r="220" spans="1:13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</row>
    <row r="221" spans="1:13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</row>
    <row r="222" spans="1:13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</row>
    <row r="223" spans="1:1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</row>
    <row r="224" spans="1:13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</row>
    <row r="225" spans="1:13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</row>
    <row r="226" spans="1:13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</row>
    <row r="227" spans="1:13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</row>
    <row r="228" spans="1:13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</row>
    <row r="229" spans="1:13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</row>
    <row r="230" spans="1:13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</row>
    <row r="231" spans="1:13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</row>
    <row r="232" spans="1:13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</row>
    <row r="233" spans="1:1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</row>
    <row r="234" spans="1:13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</row>
    <row r="235" spans="1:13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</row>
    <row r="236" spans="1:13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</row>
    <row r="237" spans="1:13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</row>
    <row r="238" spans="1:13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</row>
    <row r="239" spans="1:13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</row>
    <row r="240" spans="1:13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</row>
    <row r="241" spans="1:13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</row>
    <row r="242" spans="1:13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</row>
    <row r="243" spans="1:1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</row>
    <row r="244" spans="1:13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</row>
    <row r="245" spans="1:13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</row>
    <row r="246" spans="1:13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</row>
    <row r="247" spans="1:13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</row>
    <row r="248" spans="1:13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</row>
    <row r="249" spans="1:13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</row>
    <row r="250" spans="1:13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</row>
    <row r="251" spans="1:13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</row>
    <row r="252" spans="1:13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</row>
    <row r="253" spans="1:1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</row>
    <row r="254" spans="1:13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</row>
    <row r="255" spans="1:13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</row>
    <row r="256" spans="1:13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</row>
    <row r="257" spans="1:13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</row>
    <row r="258" spans="1:13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</row>
    <row r="259" spans="1:13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</row>
    <row r="260" spans="1:13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</row>
    <row r="261" spans="1:13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</row>
    <row r="262" spans="1:13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</row>
    <row r="263" spans="1:1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</row>
    <row r="264" spans="1:13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</row>
    <row r="265" spans="1:13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</row>
    <row r="266" spans="1:13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</row>
    <row r="267" spans="1:13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</row>
    <row r="268" spans="1:13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</row>
    <row r="269" spans="1:13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</row>
    <row r="270" spans="1:13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</row>
    <row r="271" spans="1:13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</row>
    <row r="272" spans="1:13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</row>
    <row r="273" spans="1:1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</row>
    <row r="274" spans="1:13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</row>
    <row r="275" spans="1:13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</row>
    <row r="276" spans="1:13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</row>
    <row r="277" spans="1:13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</row>
    <row r="278" spans="1:13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</row>
    <row r="279" spans="1:13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</row>
    <row r="280" spans="1:13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</row>
    <row r="281" spans="1:13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</row>
  </sheetData>
  <autoFilter ref="A1:L6">
    <filterColumn colId="1">
      <customFilters>
        <customFilter val="*"/>
      </customFilters>
    </filterColumn>
    <filterColumn colId="9" showButton="0"/>
    <filterColumn colId="10" showButton="0"/>
  </autoFilter>
  <sortState ref="A2:AC200">
    <sortCondition ref="B2:B200"/>
  </sortState>
  <mergeCells count="1">
    <mergeCell ref="J1:L1"/>
  </mergeCells>
  <conditionalFormatting sqref="A2:M100">
    <cfRule type="expression" dxfId="18" priority="1">
      <formula>MOD(ROW(),2)</formula>
    </cfRule>
  </conditionalFormatting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 filterMode="1">
    <tabColor rgb="FF92D050"/>
  </sheetPr>
  <dimension ref="A1:M281"/>
  <sheetViews>
    <sheetView workbookViewId="0">
      <selection sqref="A1:AC200"/>
    </sheetView>
  </sheetViews>
  <sheetFormatPr baseColWidth="10" defaultRowHeight="15"/>
  <cols>
    <col min="3" max="3" width="24.28515625" bestFit="1" customWidth="1"/>
    <col min="4" max="4" width="18.7109375" bestFit="1" customWidth="1"/>
    <col min="5" max="5" width="11.5703125" bestFit="1" customWidth="1"/>
    <col min="7" max="7" width="8.28515625" bestFit="1" customWidth="1"/>
    <col min="8" max="8" width="22.140625" bestFit="1" customWidth="1"/>
    <col min="9" max="9" width="10.7109375" bestFit="1" customWidth="1"/>
    <col min="10" max="10" width="30.140625" bestFit="1" customWidth="1"/>
  </cols>
  <sheetData>
    <row r="1" spans="1:13" ht="39.950000000000003" customHeight="1">
      <c r="A1" s="2"/>
      <c r="B1" s="26" t="s">
        <v>6</v>
      </c>
      <c r="C1" s="25" t="s">
        <v>7</v>
      </c>
      <c r="D1" s="25" t="s">
        <v>10</v>
      </c>
      <c r="E1" s="27" t="s">
        <v>0</v>
      </c>
      <c r="F1" s="28" t="s">
        <v>1</v>
      </c>
      <c r="G1" s="29" t="s">
        <v>2</v>
      </c>
      <c r="H1" s="25" t="s">
        <v>3</v>
      </c>
      <c r="I1" s="28" t="s">
        <v>4</v>
      </c>
      <c r="J1" s="50" t="s">
        <v>5</v>
      </c>
      <c r="K1" s="50"/>
      <c r="L1" s="50"/>
      <c r="M1" s="2"/>
    </row>
    <row r="2" spans="1:13" ht="15.75">
      <c r="A2" s="2" t="s">
        <v>62</v>
      </c>
      <c r="B2" s="11" t="s">
        <v>15</v>
      </c>
      <c r="C2" s="10" t="s">
        <v>16</v>
      </c>
      <c r="D2" s="10"/>
      <c r="E2" s="10"/>
      <c r="F2" s="10"/>
      <c r="G2" s="12"/>
      <c r="H2" s="10"/>
      <c r="I2" s="10"/>
      <c r="J2" s="13"/>
      <c r="K2" s="7"/>
      <c r="L2" s="34"/>
      <c r="M2" s="2"/>
    </row>
    <row r="3" spans="1:13" ht="15.75">
      <c r="A3" s="2" t="s">
        <v>62</v>
      </c>
      <c r="B3" s="11" t="s">
        <v>35</v>
      </c>
      <c r="C3" s="10" t="s">
        <v>36</v>
      </c>
      <c r="D3" s="10"/>
      <c r="E3" s="10"/>
      <c r="F3" s="10"/>
      <c r="G3" s="12"/>
      <c r="H3" s="10"/>
      <c r="I3" s="10"/>
      <c r="J3" s="13"/>
      <c r="K3" s="7"/>
      <c r="L3" s="7"/>
      <c r="M3" s="2"/>
    </row>
    <row r="4" spans="1:13" ht="15.75">
      <c r="A4" s="2" t="s">
        <v>62</v>
      </c>
      <c r="B4" s="11" t="s">
        <v>37</v>
      </c>
      <c r="C4" s="10" t="s">
        <v>38</v>
      </c>
      <c r="D4" s="10"/>
      <c r="E4" s="10"/>
      <c r="F4" s="10"/>
      <c r="G4" s="12"/>
      <c r="H4" s="10"/>
      <c r="I4" s="10"/>
      <c r="J4" s="13"/>
      <c r="K4" s="7"/>
      <c r="L4" s="7"/>
      <c r="M4" s="2"/>
    </row>
    <row r="5" spans="1:13" ht="15.75">
      <c r="A5" s="2" t="s">
        <v>62</v>
      </c>
      <c r="B5" s="11" t="s">
        <v>39</v>
      </c>
      <c r="C5" s="10" t="s">
        <v>40</v>
      </c>
      <c r="D5" s="10"/>
      <c r="E5" s="10"/>
      <c r="F5" s="10"/>
      <c r="G5" s="12"/>
      <c r="H5" s="10"/>
      <c r="I5" s="10"/>
      <c r="J5" s="13"/>
      <c r="K5" s="7"/>
      <c r="L5" s="7"/>
      <c r="M5" s="2"/>
    </row>
    <row r="6" spans="1:13" ht="15.75">
      <c r="A6" s="2" t="s">
        <v>62</v>
      </c>
      <c r="B6" s="11" t="s">
        <v>41</v>
      </c>
      <c r="C6" s="10" t="s">
        <v>42</v>
      </c>
      <c r="D6" s="10"/>
      <c r="E6" s="10"/>
      <c r="F6" s="10"/>
      <c r="G6" s="12"/>
      <c r="H6" s="10"/>
      <c r="I6" s="10"/>
      <c r="J6" s="13"/>
      <c r="K6" s="7"/>
      <c r="L6" s="7"/>
      <c r="M6" s="2"/>
    </row>
    <row r="7" spans="1:13" ht="15.75">
      <c r="A7" s="2" t="s">
        <v>62</v>
      </c>
      <c r="B7" s="11" t="s">
        <v>43</v>
      </c>
      <c r="C7" s="10" t="s">
        <v>44</v>
      </c>
      <c r="D7" s="10"/>
      <c r="E7" s="10"/>
      <c r="F7" s="10"/>
      <c r="G7" s="12"/>
      <c r="H7" s="10"/>
      <c r="I7" s="10"/>
      <c r="J7" s="13"/>
      <c r="K7" s="7"/>
      <c r="L7" s="7"/>
      <c r="M7" s="2"/>
    </row>
    <row r="8" spans="1:13" ht="15.75">
      <c r="A8" s="2" t="s">
        <v>62</v>
      </c>
      <c r="B8" s="11" t="s">
        <v>45</v>
      </c>
      <c r="C8" s="10" t="s">
        <v>46</v>
      </c>
      <c r="D8" s="10"/>
      <c r="E8" s="10"/>
      <c r="F8" s="10"/>
      <c r="G8" s="12"/>
      <c r="H8" s="10"/>
      <c r="I8" s="10"/>
      <c r="J8" s="13"/>
      <c r="K8" s="7"/>
      <c r="L8" s="7"/>
      <c r="M8" s="2"/>
    </row>
    <row r="9" spans="1:13" ht="15.75">
      <c r="A9" s="2" t="s">
        <v>62</v>
      </c>
      <c r="B9" s="11" t="s">
        <v>47</v>
      </c>
      <c r="C9" s="10" t="s">
        <v>48</v>
      </c>
      <c r="D9" s="10"/>
      <c r="E9" s="10"/>
      <c r="F9" s="10"/>
      <c r="G9" s="12"/>
      <c r="H9" s="10"/>
      <c r="I9" s="10"/>
      <c r="J9" s="13"/>
      <c r="K9" s="7"/>
      <c r="L9" s="7"/>
      <c r="M9" s="2"/>
    </row>
    <row r="10" spans="1:13" ht="15.75">
      <c r="A10" s="2" t="s">
        <v>62</v>
      </c>
      <c r="B10" s="11" t="s">
        <v>49</v>
      </c>
      <c r="C10" s="10" t="s">
        <v>50</v>
      </c>
      <c r="D10" s="10"/>
      <c r="E10" s="10"/>
      <c r="F10" s="10"/>
      <c r="G10" s="12"/>
      <c r="H10" s="10"/>
      <c r="I10" s="10"/>
      <c r="J10" s="13"/>
      <c r="K10" s="7"/>
      <c r="L10" s="7"/>
      <c r="M10" s="2"/>
    </row>
    <row r="11" spans="1:13" ht="15.75">
      <c r="A11" s="2"/>
      <c r="B11" s="11"/>
      <c r="C11" s="10"/>
      <c r="D11" s="10"/>
      <c r="E11" s="10"/>
      <c r="F11" s="10"/>
      <c r="G11" s="12"/>
      <c r="H11" s="10"/>
      <c r="I11" s="10"/>
      <c r="J11" s="13"/>
      <c r="K11" s="7"/>
      <c r="L11" s="7"/>
      <c r="M11" s="2"/>
    </row>
    <row r="12" spans="1:13" ht="15.75">
      <c r="A12" s="2"/>
      <c r="B12" s="11"/>
      <c r="C12" s="10"/>
      <c r="D12" s="10"/>
      <c r="E12" s="10"/>
      <c r="F12" s="10"/>
      <c r="G12" s="12"/>
      <c r="H12" s="10"/>
      <c r="I12" s="10"/>
      <c r="J12" s="13"/>
      <c r="K12" s="7"/>
      <c r="L12" s="7"/>
      <c r="M12" s="2"/>
    </row>
    <row r="13" spans="1:13" ht="15.75">
      <c r="A13" s="2"/>
      <c r="B13" s="11"/>
      <c r="C13" s="10"/>
      <c r="D13" s="10"/>
      <c r="E13" s="10"/>
      <c r="F13" s="10"/>
      <c r="G13" s="12"/>
      <c r="H13" s="10"/>
      <c r="I13" s="10"/>
      <c r="J13" s="13"/>
      <c r="K13" s="7"/>
      <c r="L13" s="7"/>
      <c r="M13" s="2"/>
    </row>
    <row r="14" spans="1:13" ht="15.75">
      <c r="A14" s="2"/>
      <c r="B14" s="11"/>
      <c r="C14" s="10"/>
      <c r="D14" s="10"/>
      <c r="E14" s="10"/>
      <c r="F14" s="10"/>
      <c r="G14" s="12"/>
      <c r="H14" s="10"/>
      <c r="I14" s="10"/>
      <c r="J14" s="13"/>
      <c r="K14" s="7"/>
      <c r="L14" s="7"/>
      <c r="M14" s="2"/>
    </row>
    <row r="15" spans="1:13" ht="15.75">
      <c r="A15" s="2"/>
      <c r="B15" s="11"/>
      <c r="C15" s="10"/>
      <c r="D15" s="10"/>
      <c r="E15" s="10"/>
      <c r="F15" s="10"/>
      <c r="G15" s="12"/>
      <c r="H15" s="10"/>
      <c r="I15" s="10"/>
      <c r="J15" s="13"/>
      <c r="K15" s="7"/>
      <c r="L15" s="7"/>
      <c r="M15" s="2"/>
    </row>
    <row r="16" spans="1:13" ht="15.75">
      <c r="A16" s="2"/>
      <c r="B16" s="11"/>
      <c r="C16" s="10"/>
      <c r="D16" s="10"/>
      <c r="E16" s="10"/>
      <c r="F16" s="10"/>
      <c r="G16" s="12"/>
      <c r="H16" s="10"/>
      <c r="I16" s="10"/>
      <c r="J16" s="13"/>
      <c r="K16" s="7"/>
      <c r="L16" s="7"/>
      <c r="M16" s="2"/>
    </row>
    <row r="17" spans="1:13" ht="15.75">
      <c r="A17" s="2"/>
      <c r="B17" s="11"/>
      <c r="C17" s="10"/>
      <c r="D17" s="10"/>
      <c r="E17" s="10"/>
      <c r="F17" s="10"/>
      <c r="G17" s="12"/>
      <c r="H17" s="10"/>
      <c r="I17" s="10"/>
      <c r="J17" s="13"/>
      <c r="K17" s="7"/>
      <c r="L17" s="7"/>
      <c r="M17" s="2"/>
    </row>
    <row r="18" spans="1:13" ht="15.75">
      <c r="A18" s="2"/>
      <c r="B18" s="11"/>
      <c r="C18" s="10"/>
      <c r="D18" s="10"/>
      <c r="E18" s="10"/>
      <c r="F18" s="10"/>
      <c r="G18" s="12"/>
      <c r="H18" s="10"/>
      <c r="I18" s="10"/>
      <c r="J18" s="13"/>
      <c r="K18" s="7"/>
      <c r="L18" s="7"/>
      <c r="M18" s="2"/>
    </row>
    <row r="19" spans="1:13" ht="15.75">
      <c r="A19" s="2"/>
      <c r="B19" s="11"/>
      <c r="C19" s="10"/>
      <c r="D19" s="10"/>
      <c r="E19" s="10"/>
      <c r="F19" s="10"/>
      <c r="G19" s="12"/>
      <c r="H19" s="10"/>
      <c r="I19" s="10"/>
      <c r="J19" s="13"/>
      <c r="K19" s="7"/>
      <c r="L19" s="7"/>
      <c r="M19" s="2"/>
    </row>
    <row r="20" spans="1:13" ht="15.75">
      <c r="A20" s="2"/>
      <c r="B20" s="11"/>
      <c r="C20" s="10"/>
      <c r="D20" s="10"/>
      <c r="E20" s="10"/>
      <c r="F20" s="10"/>
      <c r="G20" s="12"/>
      <c r="H20" s="10"/>
      <c r="I20" s="10"/>
      <c r="J20" s="13"/>
      <c r="K20" s="7"/>
      <c r="L20" s="7"/>
      <c r="M20" s="2"/>
    </row>
    <row r="21" spans="1:13" ht="15.75">
      <c r="A21" s="2"/>
      <c r="B21" s="11"/>
      <c r="C21" s="10"/>
      <c r="D21" s="10"/>
      <c r="E21" s="10"/>
      <c r="F21" s="10"/>
      <c r="G21" s="12"/>
      <c r="H21" s="10"/>
      <c r="I21" s="10"/>
      <c r="J21" s="13"/>
      <c r="K21" s="7"/>
      <c r="L21" s="7"/>
      <c r="M21" s="2"/>
    </row>
    <row r="22" spans="1:13" ht="15.75">
      <c r="A22" s="2"/>
      <c r="B22" s="11"/>
      <c r="C22" s="10"/>
      <c r="D22" s="10"/>
      <c r="E22" s="10"/>
      <c r="F22" s="10"/>
      <c r="G22" s="12"/>
      <c r="H22" s="10"/>
      <c r="I22" s="10"/>
      <c r="J22" s="13"/>
      <c r="K22" s="7"/>
      <c r="L22" s="7"/>
      <c r="M22" s="2"/>
    </row>
    <row r="23" spans="1:13" ht="15.75">
      <c r="A23" s="2"/>
      <c r="B23" s="11"/>
      <c r="C23" s="10"/>
      <c r="D23" s="10"/>
      <c r="E23" s="10"/>
      <c r="F23" s="10"/>
      <c r="G23" s="12"/>
      <c r="H23" s="10"/>
      <c r="I23" s="10"/>
      <c r="J23" s="13"/>
      <c r="K23" s="7"/>
      <c r="L23" s="7"/>
      <c r="M23" s="2"/>
    </row>
    <row r="24" spans="1:13" ht="15.75">
      <c r="A24" s="2"/>
      <c r="B24" s="11"/>
      <c r="C24" s="10"/>
      <c r="D24" s="10"/>
      <c r="E24" s="10"/>
      <c r="F24" s="10"/>
      <c r="G24" s="12"/>
      <c r="H24" s="10"/>
      <c r="I24" s="10"/>
      <c r="J24" s="13"/>
      <c r="K24" s="7"/>
      <c r="L24" s="7"/>
      <c r="M24" s="2"/>
    </row>
    <row r="25" spans="1:13" ht="15.75">
      <c r="A25" s="2"/>
      <c r="B25" s="11"/>
      <c r="C25" s="10"/>
      <c r="D25" s="10"/>
      <c r="E25" s="10"/>
      <c r="F25" s="10"/>
      <c r="G25" s="12"/>
      <c r="H25" s="10"/>
      <c r="I25" s="10"/>
      <c r="J25" s="13"/>
      <c r="K25" s="7"/>
      <c r="L25" s="7"/>
      <c r="M25" s="2"/>
    </row>
    <row r="26" spans="1:13" ht="15.75">
      <c r="A26" s="2"/>
      <c r="B26" s="11"/>
      <c r="C26" s="10"/>
      <c r="D26" s="10"/>
      <c r="E26" s="10"/>
      <c r="F26" s="10"/>
      <c r="G26" s="12"/>
      <c r="H26" s="10"/>
      <c r="I26" s="10"/>
      <c r="J26" s="13"/>
      <c r="K26" s="7"/>
      <c r="L26" s="7"/>
      <c r="M26" s="2"/>
    </row>
    <row r="27" spans="1:13" ht="15.75">
      <c r="A27" s="2"/>
      <c r="B27" s="11"/>
      <c r="C27" s="10"/>
      <c r="D27" s="10"/>
      <c r="E27" s="10"/>
      <c r="F27" s="10"/>
      <c r="G27" s="12"/>
      <c r="H27" s="10"/>
      <c r="I27" s="10"/>
      <c r="J27" s="13"/>
      <c r="K27" s="7"/>
      <c r="L27" s="7"/>
      <c r="M27" s="2"/>
    </row>
    <row r="28" spans="1:13" ht="15.75">
      <c r="A28" s="2"/>
      <c r="B28" s="11"/>
      <c r="C28" s="10"/>
      <c r="D28" s="10"/>
      <c r="E28" s="10"/>
      <c r="F28" s="10"/>
      <c r="G28" s="12"/>
      <c r="H28" s="10"/>
      <c r="I28" s="10"/>
      <c r="J28" s="13"/>
      <c r="K28" s="7"/>
      <c r="L28" s="7"/>
      <c r="M28" s="2"/>
    </row>
    <row r="29" spans="1:13" ht="15.75">
      <c r="A29" s="2"/>
      <c r="B29" s="11"/>
      <c r="C29" s="10"/>
      <c r="D29" s="10"/>
      <c r="E29" s="10"/>
      <c r="F29" s="10"/>
      <c r="G29" s="12"/>
      <c r="H29" s="10"/>
      <c r="I29" s="10"/>
      <c r="J29" s="13"/>
      <c r="K29" s="7"/>
      <c r="L29" s="7"/>
      <c r="M29" s="2"/>
    </row>
    <row r="30" spans="1:13" ht="15.75">
      <c r="A30" s="2"/>
      <c r="B30" s="11"/>
      <c r="C30" s="10"/>
      <c r="D30" s="10"/>
      <c r="E30" s="10"/>
      <c r="F30" s="10"/>
      <c r="G30" s="12"/>
      <c r="H30" s="10"/>
      <c r="I30" s="10"/>
      <c r="J30" s="13"/>
      <c r="K30" s="7"/>
      <c r="L30" s="7"/>
      <c r="M30" s="2"/>
    </row>
    <row r="31" spans="1:13" ht="15.75">
      <c r="A31" s="2"/>
      <c r="B31" s="11"/>
      <c r="C31" s="10"/>
      <c r="D31" s="10"/>
      <c r="E31" s="10"/>
      <c r="F31" s="10"/>
      <c r="G31" s="12"/>
      <c r="H31" s="10"/>
      <c r="I31" s="10"/>
      <c r="J31" s="13"/>
      <c r="K31" s="7"/>
      <c r="L31" s="7"/>
      <c r="M31" s="2"/>
    </row>
    <row r="32" spans="1:13" ht="15.75">
      <c r="A32" s="2"/>
      <c r="B32" s="11"/>
      <c r="C32" s="10"/>
      <c r="D32" s="10"/>
      <c r="E32" s="10"/>
      <c r="F32" s="10"/>
      <c r="G32" s="12"/>
      <c r="H32" s="10"/>
      <c r="I32" s="10"/>
      <c r="J32" s="13"/>
      <c r="K32" s="7"/>
      <c r="L32" s="7"/>
      <c r="M32" s="2"/>
    </row>
    <row r="33" spans="1:13" ht="15.75">
      <c r="A33" s="2"/>
      <c r="B33" s="11"/>
      <c r="C33" s="10"/>
      <c r="D33" s="10"/>
      <c r="E33" s="10"/>
      <c r="F33" s="10"/>
      <c r="G33" s="12"/>
      <c r="H33" s="10"/>
      <c r="I33" s="10"/>
      <c r="J33" s="13"/>
      <c r="K33" s="7"/>
      <c r="L33" s="7"/>
      <c r="M33" s="2"/>
    </row>
    <row r="34" spans="1:13" ht="15.75">
      <c r="A34" s="2"/>
      <c r="B34" s="11"/>
      <c r="C34" s="10"/>
      <c r="D34" s="10"/>
      <c r="E34" s="10"/>
      <c r="F34" s="10"/>
      <c r="G34" s="12"/>
      <c r="H34" s="10"/>
      <c r="I34" s="10"/>
      <c r="J34" s="13"/>
      <c r="K34" s="7"/>
      <c r="L34" s="7"/>
      <c r="M34" s="2"/>
    </row>
    <row r="35" spans="1:13" ht="15.75">
      <c r="A35" s="2"/>
      <c r="B35" s="11"/>
      <c r="C35" s="10"/>
      <c r="D35" s="10"/>
      <c r="E35" s="10"/>
      <c r="F35" s="10"/>
      <c r="G35" s="12"/>
      <c r="H35" s="10"/>
      <c r="I35" s="10"/>
      <c r="J35" s="13"/>
      <c r="K35" s="7"/>
      <c r="L35" s="7"/>
      <c r="M35" s="2"/>
    </row>
    <row r="36" spans="1:13" ht="15.75">
      <c r="A36" s="2"/>
      <c r="B36" s="11"/>
      <c r="C36" s="10"/>
      <c r="D36" s="10"/>
      <c r="E36" s="10"/>
      <c r="F36" s="10"/>
      <c r="G36" s="12"/>
      <c r="H36" s="10"/>
      <c r="I36" s="10"/>
      <c r="J36" s="13"/>
      <c r="K36" s="7"/>
      <c r="L36" s="7"/>
      <c r="M36" s="2"/>
    </row>
    <row r="37" spans="1:13" ht="15.75">
      <c r="A37" s="2"/>
      <c r="B37" s="11"/>
      <c r="C37" s="10"/>
      <c r="D37" s="10"/>
      <c r="E37" s="10"/>
      <c r="F37" s="10"/>
      <c r="G37" s="12"/>
      <c r="H37" s="10"/>
      <c r="I37" s="10"/>
      <c r="J37" s="13"/>
      <c r="K37" s="7"/>
      <c r="L37" s="7"/>
      <c r="M37" s="2"/>
    </row>
    <row r="38" spans="1:13" ht="15.75">
      <c r="A38" s="2"/>
      <c r="B38" s="11"/>
      <c r="C38" s="10"/>
      <c r="D38" s="10"/>
      <c r="E38" s="10"/>
      <c r="F38" s="10"/>
      <c r="G38" s="12"/>
      <c r="H38" s="10"/>
      <c r="I38" s="10"/>
      <c r="J38" s="13"/>
      <c r="K38" s="7"/>
      <c r="L38" s="7"/>
      <c r="M38" s="2"/>
    </row>
    <row r="39" spans="1:13" ht="15.75">
      <c r="A39" s="2"/>
      <c r="B39" s="11"/>
      <c r="C39" s="10"/>
      <c r="D39" s="10"/>
      <c r="E39" s="10"/>
      <c r="F39" s="10"/>
      <c r="G39" s="12"/>
      <c r="H39" s="10"/>
      <c r="I39" s="10"/>
      <c r="J39" s="13"/>
      <c r="K39" s="7"/>
      <c r="L39" s="7"/>
      <c r="M39" s="2"/>
    </row>
    <row r="40" spans="1:13" ht="15.75">
      <c r="A40" s="2"/>
      <c r="B40" s="11"/>
      <c r="C40" s="10"/>
      <c r="D40" s="10"/>
      <c r="E40" s="10"/>
      <c r="F40" s="10"/>
      <c r="G40" s="12"/>
      <c r="H40" s="10"/>
      <c r="I40" s="10"/>
      <c r="J40" s="13"/>
      <c r="K40" s="7"/>
      <c r="L40" s="7"/>
      <c r="M40" s="2"/>
    </row>
    <row r="41" spans="1:13" ht="15.75">
      <c r="A41" s="2"/>
      <c r="B41" s="11"/>
      <c r="C41" s="10"/>
      <c r="D41" s="10"/>
      <c r="E41" s="10"/>
      <c r="F41" s="10"/>
      <c r="G41" s="12"/>
      <c r="H41" s="10"/>
      <c r="I41" s="10"/>
      <c r="J41" s="13"/>
      <c r="K41" s="7"/>
      <c r="L41" s="7"/>
      <c r="M41" s="2"/>
    </row>
    <row r="42" spans="1:13" ht="15.75">
      <c r="A42" s="2"/>
      <c r="B42" s="11"/>
      <c r="C42" s="10"/>
      <c r="D42" s="10"/>
      <c r="E42" s="10"/>
      <c r="F42" s="10"/>
      <c r="G42" s="12"/>
      <c r="H42" s="10"/>
      <c r="I42" s="10"/>
      <c r="J42" s="13"/>
      <c r="K42" s="7"/>
      <c r="L42" s="7"/>
      <c r="M42" s="2"/>
    </row>
    <row r="43" spans="1:13" ht="15.75">
      <c r="A43" s="2"/>
      <c r="B43" s="11"/>
      <c r="C43" s="10"/>
      <c r="D43" s="10"/>
      <c r="E43" s="10"/>
      <c r="F43" s="10"/>
      <c r="G43" s="12"/>
      <c r="H43" s="10"/>
      <c r="I43" s="10"/>
      <c r="J43" s="13"/>
      <c r="K43" s="7"/>
      <c r="L43" s="7"/>
      <c r="M43" s="2"/>
    </row>
    <row r="44" spans="1:13" ht="15.75">
      <c r="A44" s="2"/>
      <c r="B44" s="11"/>
      <c r="C44" s="10"/>
      <c r="D44" s="10"/>
      <c r="E44" s="10"/>
      <c r="F44" s="10"/>
      <c r="G44" s="12"/>
      <c r="H44" s="10"/>
      <c r="I44" s="10"/>
      <c r="J44" s="13"/>
      <c r="K44" s="7"/>
      <c r="L44" s="7"/>
      <c r="M44" s="2"/>
    </row>
    <row r="45" spans="1:13" ht="15.75">
      <c r="A45" s="2"/>
      <c r="B45" s="11"/>
      <c r="C45" s="10"/>
      <c r="D45" s="10"/>
      <c r="E45" s="10"/>
      <c r="F45" s="10"/>
      <c r="G45" s="12"/>
      <c r="H45" s="10"/>
      <c r="I45" s="10"/>
      <c r="J45" s="13"/>
      <c r="K45" s="7"/>
      <c r="L45" s="7"/>
      <c r="M45" s="2"/>
    </row>
    <row r="46" spans="1:13" ht="15.75">
      <c r="A46" s="2"/>
      <c r="B46" s="11"/>
      <c r="C46" s="10"/>
      <c r="D46" s="10"/>
      <c r="E46" s="10"/>
      <c r="F46" s="10"/>
      <c r="G46" s="12"/>
      <c r="H46" s="10"/>
      <c r="I46" s="10"/>
      <c r="J46" s="13"/>
      <c r="K46" s="7"/>
      <c r="L46" s="7"/>
      <c r="M46" s="2"/>
    </row>
    <row r="47" spans="1:13" ht="15.75">
      <c r="A47" s="2"/>
      <c r="B47" s="11"/>
      <c r="C47" s="10"/>
      <c r="D47" s="10"/>
      <c r="E47" s="10"/>
      <c r="F47" s="10"/>
      <c r="G47" s="12"/>
      <c r="H47" s="10"/>
      <c r="I47" s="10"/>
      <c r="J47" s="13"/>
      <c r="K47" s="7"/>
      <c r="L47" s="7"/>
      <c r="M47" s="2"/>
    </row>
    <row r="48" spans="1:13" ht="15.75">
      <c r="A48" s="2"/>
      <c r="B48" s="11"/>
      <c r="C48" s="10"/>
      <c r="D48" s="10"/>
      <c r="E48" s="10"/>
      <c r="F48" s="10"/>
      <c r="G48" s="12"/>
      <c r="H48" s="10"/>
      <c r="I48" s="10"/>
      <c r="J48" s="13"/>
      <c r="K48" s="7"/>
      <c r="L48" s="7"/>
      <c r="M48" s="2"/>
    </row>
    <row r="49" spans="1:13" ht="15.75">
      <c r="A49" s="2"/>
      <c r="B49" s="11"/>
      <c r="C49" s="10"/>
      <c r="D49" s="10"/>
      <c r="E49" s="10"/>
      <c r="F49" s="10"/>
      <c r="G49" s="12"/>
      <c r="H49" s="10"/>
      <c r="I49" s="10"/>
      <c r="J49" s="13"/>
      <c r="K49" s="7"/>
      <c r="L49" s="7"/>
      <c r="M49" s="2"/>
    </row>
    <row r="50" spans="1:13" ht="15.75">
      <c r="A50" s="2"/>
      <c r="B50" s="11"/>
      <c r="C50" s="10"/>
      <c r="D50" s="10"/>
      <c r="E50" s="10"/>
      <c r="F50" s="10"/>
      <c r="G50" s="12"/>
      <c r="H50" s="10"/>
      <c r="I50" s="10"/>
      <c r="J50" s="13"/>
      <c r="K50" s="7"/>
      <c r="L50" s="7"/>
      <c r="M50" s="2"/>
    </row>
    <row r="51" spans="1:13" ht="15.75">
      <c r="A51" s="2"/>
      <c r="B51" s="11"/>
      <c r="C51" s="10"/>
      <c r="D51" s="10"/>
      <c r="E51" s="10"/>
      <c r="F51" s="10"/>
      <c r="G51" s="12"/>
      <c r="H51" s="10"/>
      <c r="I51" s="10"/>
      <c r="J51" s="13"/>
      <c r="K51" s="7"/>
      <c r="L51" s="7"/>
      <c r="M51" s="2"/>
    </row>
    <row r="52" spans="1:13" ht="15.75">
      <c r="A52" s="2"/>
      <c r="B52" s="11"/>
      <c r="C52" s="10"/>
      <c r="D52" s="10"/>
      <c r="E52" s="10"/>
      <c r="F52" s="10"/>
      <c r="G52" s="12"/>
      <c r="H52" s="10"/>
      <c r="I52" s="10"/>
      <c r="J52" s="13"/>
      <c r="K52" s="7"/>
      <c r="L52" s="7"/>
      <c r="M52" s="2"/>
    </row>
    <row r="53" spans="1:13" ht="15.75">
      <c r="A53" s="2"/>
      <c r="B53" s="11"/>
      <c r="C53" s="10"/>
      <c r="D53" s="10"/>
      <c r="E53" s="10"/>
      <c r="F53" s="10"/>
      <c r="G53" s="12"/>
      <c r="H53" s="10"/>
      <c r="I53" s="10"/>
      <c r="J53" s="13"/>
      <c r="K53" s="7"/>
      <c r="L53" s="7"/>
      <c r="M53" s="2"/>
    </row>
    <row r="54" spans="1:13" ht="15.75">
      <c r="A54" s="2"/>
      <c r="B54" s="11"/>
      <c r="C54" s="10"/>
      <c r="D54" s="10"/>
      <c r="E54" s="10"/>
      <c r="F54" s="10"/>
      <c r="G54" s="12"/>
      <c r="H54" s="10"/>
      <c r="I54" s="10"/>
      <c r="J54" s="13"/>
      <c r="K54" s="7"/>
      <c r="L54" s="7"/>
      <c r="M54" s="2"/>
    </row>
    <row r="55" spans="1:13" ht="15.75">
      <c r="A55" s="2"/>
      <c r="B55" s="11"/>
      <c r="C55" s="10"/>
      <c r="D55" s="10"/>
      <c r="E55" s="10"/>
      <c r="F55" s="10"/>
      <c r="G55" s="12"/>
      <c r="H55" s="10"/>
      <c r="I55" s="10"/>
      <c r="J55" s="13"/>
      <c r="K55" s="7"/>
      <c r="L55" s="7"/>
      <c r="M55" s="2"/>
    </row>
    <row r="56" spans="1:13" ht="15.75">
      <c r="A56" s="2"/>
      <c r="B56" s="11"/>
      <c r="C56" s="10"/>
      <c r="D56" s="10"/>
      <c r="E56" s="10"/>
      <c r="F56" s="10"/>
      <c r="G56" s="12"/>
      <c r="H56" s="10"/>
      <c r="I56" s="10"/>
      <c r="J56" s="13"/>
      <c r="K56" s="7"/>
      <c r="L56" s="7"/>
      <c r="M56" s="2"/>
    </row>
    <row r="57" spans="1:13" ht="15.75">
      <c r="A57" s="2"/>
      <c r="B57" s="11"/>
      <c r="C57" s="10"/>
      <c r="D57" s="10"/>
      <c r="E57" s="10"/>
      <c r="F57" s="10"/>
      <c r="G57" s="12"/>
      <c r="H57" s="10"/>
      <c r="I57" s="10"/>
      <c r="J57" s="13"/>
      <c r="K57" s="7"/>
      <c r="L57" s="7"/>
      <c r="M57" s="2"/>
    </row>
    <row r="58" spans="1:13" ht="15.75">
      <c r="A58" s="2"/>
      <c r="B58" s="11"/>
      <c r="C58" s="10"/>
      <c r="D58" s="10"/>
      <c r="E58" s="10"/>
      <c r="F58" s="10"/>
      <c r="G58" s="12"/>
      <c r="H58" s="10"/>
      <c r="I58" s="10"/>
      <c r="J58" s="13"/>
      <c r="K58" s="7"/>
      <c r="L58" s="7"/>
      <c r="M58" s="2"/>
    </row>
    <row r="59" spans="1:13" ht="15.75">
      <c r="A59" s="2"/>
      <c r="B59" s="11"/>
      <c r="C59" s="10"/>
      <c r="D59" s="10"/>
      <c r="E59" s="10"/>
      <c r="F59" s="10"/>
      <c r="G59" s="12"/>
      <c r="H59" s="10"/>
      <c r="I59" s="10"/>
      <c r="J59" s="13"/>
      <c r="K59" s="7"/>
      <c r="L59" s="7"/>
      <c r="M59" s="2"/>
    </row>
    <row r="60" spans="1:13" ht="15.75">
      <c r="A60" s="2"/>
      <c r="B60" s="11"/>
      <c r="C60" s="10"/>
      <c r="D60" s="10"/>
      <c r="E60" s="10"/>
      <c r="F60" s="10"/>
      <c r="G60" s="12"/>
      <c r="H60" s="10"/>
      <c r="I60" s="10"/>
      <c r="J60" s="13"/>
      <c r="K60" s="7"/>
      <c r="L60" s="7"/>
      <c r="M60" s="2"/>
    </row>
    <row r="61" spans="1:13" ht="15.75">
      <c r="A61" s="2"/>
      <c r="B61" s="11"/>
      <c r="C61" s="10"/>
      <c r="D61" s="10"/>
      <c r="E61" s="10"/>
      <c r="F61" s="10"/>
      <c r="G61" s="12"/>
      <c r="H61" s="10"/>
      <c r="I61" s="10"/>
      <c r="J61" s="13"/>
      <c r="K61" s="7"/>
      <c r="L61" s="7"/>
      <c r="M61" s="2"/>
    </row>
    <row r="62" spans="1:13" ht="15.75">
      <c r="A62" s="2"/>
      <c r="B62" s="11"/>
      <c r="C62" s="10"/>
      <c r="D62" s="10"/>
      <c r="E62" s="10"/>
      <c r="F62" s="10"/>
      <c r="G62" s="12"/>
      <c r="H62" s="10"/>
      <c r="I62" s="10"/>
      <c r="J62" s="13"/>
      <c r="K62" s="7"/>
      <c r="L62" s="7"/>
      <c r="M62" s="2"/>
    </row>
    <row r="63" spans="1:13" ht="15.75">
      <c r="A63" s="2"/>
      <c r="B63" s="11"/>
      <c r="C63" s="10"/>
      <c r="D63" s="10"/>
      <c r="E63" s="10"/>
      <c r="F63" s="10"/>
      <c r="G63" s="12"/>
      <c r="H63" s="10"/>
      <c r="I63" s="10"/>
      <c r="J63" s="13"/>
      <c r="K63" s="7"/>
      <c r="L63" s="7"/>
      <c r="M63" s="2"/>
    </row>
    <row r="64" spans="1:13" ht="15.75">
      <c r="A64" s="2"/>
      <c r="B64" s="11"/>
      <c r="C64" s="10"/>
      <c r="D64" s="10"/>
      <c r="E64" s="10"/>
      <c r="F64" s="10"/>
      <c r="G64" s="12"/>
      <c r="H64" s="10"/>
      <c r="I64" s="10"/>
      <c r="J64" s="13"/>
      <c r="K64" s="7"/>
      <c r="L64" s="7"/>
      <c r="M64" s="2"/>
    </row>
    <row r="65" spans="1:13" ht="15.75">
      <c r="A65" s="2"/>
      <c r="B65" s="11"/>
      <c r="C65" s="10"/>
      <c r="D65" s="10"/>
      <c r="E65" s="10"/>
      <c r="F65" s="10"/>
      <c r="G65" s="12"/>
      <c r="H65" s="10"/>
      <c r="I65" s="10"/>
      <c r="J65" s="13"/>
      <c r="K65" s="7"/>
      <c r="L65" s="7"/>
      <c r="M65" s="2"/>
    </row>
    <row r="66" spans="1:13" ht="15.75">
      <c r="A66" s="2"/>
      <c r="B66" s="11"/>
      <c r="C66" s="10"/>
      <c r="D66" s="10"/>
      <c r="E66" s="10"/>
      <c r="F66" s="10"/>
      <c r="G66" s="12"/>
      <c r="H66" s="10"/>
      <c r="I66" s="10"/>
      <c r="J66" s="13"/>
      <c r="K66" s="7"/>
      <c r="L66" s="7"/>
      <c r="M66" s="2"/>
    </row>
    <row r="67" spans="1:13" ht="15.75">
      <c r="A67" s="2"/>
      <c r="B67" s="11"/>
      <c r="C67" s="10"/>
      <c r="D67" s="10"/>
      <c r="E67" s="10"/>
      <c r="F67" s="10"/>
      <c r="G67" s="12"/>
      <c r="H67" s="10"/>
      <c r="I67" s="10"/>
      <c r="J67" s="13"/>
      <c r="K67" s="7"/>
      <c r="L67" s="7"/>
      <c r="M67" s="2"/>
    </row>
    <row r="68" spans="1:13" ht="15.75">
      <c r="A68" s="2"/>
      <c r="B68" s="11"/>
      <c r="C68" s="10"/>
      <c r="D68" s="10"/>
      <c r="E68" s="10"/>
      <c r="F68" s="10"/>
      <c r="G68" s="12"/>
      <c r="H68" s="10"/>
      <c r="I68" s="10"/>
      <c r="J68" s="13"/>
      <c r="K68" s="7"/>
      <c r="L68" s="7"/>
      <c r="M68" s="2"/>
    </row>
    <row r="69" spans="1:13" ht="15.75">
      <c r="A69" s="2"/>
      <c r="B69" s="11"/>
      <c r="C69" s="10"/>
      <c r="D69" s="10"/>
      <c r="E69" s="10"/>
      <c r="F69" s="10"/>
      <c r="G69" s="12"/>
      <c r="H69" s="10"/>
      <c r="I69" s="10"/>
      <c r="J69" s="13"/>
      <c r="K69" s="7"/>
      <c r="L69" s="7"/>
      <c r="M69" s="2"/>
    </row>
    <row r="70" spans="1:13" ht="15.75">
      <c r="A70" s="2"/>
      <c r="B70" s="11"/>
      <c r="C70" s="10"/>
      <c r="D70" s="10"/>
      <c r="E70" s="10"/>
      <c r="F70" s="10"/>
      <c r="G70" s="12"/>
      <c r="H70" s="10"/>
      <c r="I70" s="10"/>
      <c r="J70" s="13"/>
      <c r="K70" s="7"/>
      <c r="L70" s="7"/>
      <c r="M70" s="2"/>
    </row>
    <row r="71" spans="1:13" ht="15.75">
      <c r="A71" s="2"/>
      <c r="B71" s="11"/>
      <c r="C71" s="10"/>
      <c r="D71" s="10"/>
      <c r="E71" s="10"/>
      <c r="F71" s="10"/>
      <c r="G71" s="12"/>
      <c r="H71" s="10"/>
      <c r="I71" s="10"/>
      <c r="J71" s="13"/>
      <c r="K71" s="7"/>
      <c r="L71" s="7"/>
      <c r="M71" s="2"/>
    </row>
    <row r="72" spans="1:13" ht="15.75">
      <c r="A72" s="2"/>
      <c r="B72" s="11"/>
      <c r="C72" s="10"/>
      <c r="D72" s="10"/>
      <c r="E72" s="10"/>
      <c r="F72" s="10"/>
      <c r="G72" s="12"/>
      <c r="H72" s="10"/>
      <c r="I72" s="10"/>
      <c r="J72" s="13"/>
      <c r="K72" s="7"/>
      <c r="L72" s="7"/>
      <c r="M72" s="2"/>
    </row>
    <row r="73" spans="1:13" ht="15.75">
      <c r="A73" s="2"/>
      <c r="B73" s="11"/>
      <c r="C73" s="10"/>
      <c r="D73" s="10"/>
      <c r="E73" s="10"/>
      <c r="F73" s="10"/>
      <c r="G73" s="12"/>
      <c r="H73" s="10"/>
      <c r="I73" s="10"/>
      <c r="J73" s="13"/>
      <c r="K73" s="7"/>
      <c r="L73" s="7"/>
      <c r="M73" s="2"/>
    </row>
    <row r="74" spans="1:13" ht="15.75">
      <c r="A74" s="2"/>
      <c r="B74" s="11"/>
      <c r="C74" s="10"/>
      <c r="D74" s="10"/>
      <c r="E74" s="10"/>
      <c r="F74" s="10"/>
      <c r="G74" s="12"/>
      <c r="H74" s="10"/>
      <c r="I74" s="10"/>
      <c r="J74" s="13"/>
      <c r="K74" s="7"/>
      <c r="L74" s="7"/>
      <c r="M74" s="2"/>
    </row>
    <row r="75" spans="1:13" ht="15.75">
      <c r="A75" s="2"/>
      <c r="B75" s="11"/>
      <c r="C75" s="10"/>
      <c r="D75" s="10"/>
      <c r="E75" s="10"/>
      <c r="F75" s="10"/>
      <c r="G75" s="12"/>
      <c r="H75" s="10"/>
      <c r="I75" s="10"/>
      <c r="J75" s="13"/>
      <c r="K75" s="7"/>
      <c r="L75" s="7"/>
      <c r="M75" s="2"/>
    </row>
    <row r="76" spans="1:13" ht="15.75">
      <c r="A76" s="2"/>
      <c r="B76" s="11"/>
      <c r="C76" s="10"/>
      <c r="D76" s="10"/>
      <c r="E76" s="10"/>
      <c r="F76" s="10"/>
      <c r="G76" s="12"/>
      <c r="H76" s="10"/>
      <c r="I76" s="10"/>
      <c r="J76" s="13"/>
      <c r="K76" s="7"/>
      <c r="L76" s="7"/>
      <c r="M76" s="2"/>
    </row>
    <row r="77" spans="1:13" ht="15.75">
      <c r="A77" s="2"/>
      <c r="B77" s="11"/>
      <c r="C77" s="10"/>
      <c r="D77" s="10"/>
      <c r="E77" s="10"/>
      <c r="F77" s="10"/>
      <c r="G77" s="12"/>
      <c r="H77" s="10"/>
      <c r="I77" s="10"/>
      <c r="J77" s="13"/>
      <c r="K77" s="7"/>
      <c r="L77" s="7"/>
      <c r="M77" s="2"/>
    </row>
    <row r="78" spans="1:13" ht="15.75">
      <c r="A78" s="2"/>
      <c r="B78" s="11"/>
      <c r="C78" s="10"/>
      <c r="D78" s="10"/>
      <c r="E78" s="10"/>
      <c r="F78" s="10"/>
      <c r="G78" s="12"/>
      <c r="H78" s="10"/>
      <c r="I78" s="10"/>
      <c r="J78" s="13"/>
      <c r="K78" s="7"/>
      <c r="L78" s="7"/>
      <c r="M78" s="2"/>
    </row>
    <row r="79" spans="1:13" ht="15.75">
      <c r="A79" s="2"/>
      <c r="B79" s="11"/>
      <c r="C79" s="10"/>
      <c r="D79" s="10"/>
      <c r="E79" s="10"/>
      <c r="F79" s="10"/>
      <c r="G79" s="12"/>
      <c r="H79" s="10"/>
      <c r="I79" s="10"/>
      <c r="J79" s="13"/>
      <c r="K79" s="7"/>
      <c r="L79" s="7"/>
      <c r="M79" s="2"/>
    </row>
    <row r="80" spans="1:13" ht="15.75">
      <c r="A80" s="2"/>
      <c r="B80" s="11"/>
      <c r="C80" s="10"/>
      <c r="D80" s="10"/>
      <c r="E80" s="10"/>
      <c r="F80" s="10"/>
      <c r="G80" s="12"/>
      <c r="H80" s="10"/>
      <c r="I80" s="10"/>
      <c r="J80" s="13"/>
      <c r="K80" s="7"/>
      <c r="L80" s="7"/>
      <c r="M80" s="2"/>
    </row>
    <row r="81" spans="1:13" ht="15.75">
      <c r="A81" s="2"/>
      <c r="B81" s="11"/>
      <c r="C81" s="10"/>
      <c r="D81" s="10"/>
      <c r="E81" s="10"/>
      <c r="F81" s="10"/>
      <c r="G81" s="12"/>
      <c r="H81" s="10"/>
      <c r="I81" s="10"/>
      <c r="J81" s="13"/>
      <c r="K81" s="7"/>
      <c r="L81" s="7"/>
      <c r="M81" s="2"/>
    </row>
    <row r="82" spans="1:13" ht="15.75">
      <c r="A82" s="2"/>
      <c r="B82" s="11"/>
      <c r="C82" s="10"/>
      <c r="D82" s="10"/>
      <c r="E82" s="10"/>
      <c r="F82" s="10"/>
      <c r="G82" s="12"/>
      <c r="H82" s="10"/>
      <c r="I82" s="10"/>
      <c r="J82" s="13"/>
      <c r="K82" s="7"/>
      <c r="L82" s="7"/>
      <c r="M82" s="2"/>
    </row>
    <row r="83" spans="1:13" ht="15.75">
      <c r="A83" s="2"/>
      <c r="B83" s="11"/>
      <c r="C83" s="10"/>
      <c r="D83" s="10"/>
      <c r="E83" s="10"/>
      <c r="F83" s="10"/>
      <c r="G83" s="12"/>
      <c r="H83" s="10"/>
      <c r="I83" s="10"/>
      <c r="J83" s="13"/>
      <c r="K83" s="7"/>
      <c r="L83" s="7"/>
      <c r="M83" s="2"/>
    </row>
    <row r="84" spans="1:13" ht="15.75">
      <c r="A84" s="2"/>
      <c r="B84" s="11"/>
      <c r="C84" s="10"/>
      <c r="D84" s="10"/>
      <c r="E84" s="10"/>
      <c r="F84" s="10"/>
      <c r="G84" s="12"/>
      <c r="H84" s="10"/>
      <c r="I84" s="10"/>
      <c r="J84" s="13"/>
      <c r="K84" s="7"/>
      <c r="L84" s="7"/>
      <c r="M84" s="2"/>
    </row>
    <row r="85" spans="1:13" ht="15.75">
      <c r="A85" s="2"/>
      <c r="B85" s="11"/>
      <c r="C85" s="10"/>
      <c r="D85" s="10"/>
      <c r="E85" s="10"/>
      <c r="F85" s="10"/>
      <c r="G85" s="12"/>
      <c r="H85" s="10"/>
      <c r="I85" s="10"/>
      <c r="J85" s="13"/>
      <c r="K85" s="7"/>
      <c r="L85" s="7"/>
      <c r="M85" s="2"/>
    </row>
    <row r="86" spans="1:13" ht="15.75">
      <c r="A86" s="2"/>
      <c r="B86" s="11"/>
      <c r="C86" s="10"/>
      <c r="D86" s="10"/>
      <c r="E86" s="10"/>
      <c r="F86" s="10"/>
      <c r="G86" s="12"/>
      <c r="H86" s="10"/>
      <c r="I86" s="10"/>
      <c r="J86" s="13"/>
      <c r="K86" s="7"/>
      <c r="L86" s="7"/>
      <c r="M86" s="2"/>
    </row>
    <row r="87" spans="1:13" ht="15.75">
      <c r="A87" s="2"/>
      <c r="B87" s="20"/>
      <c r="C87" s="19"/>
      <c r="D87" s="19"/>
      <c r="E87" s="10"/>
      <c r="F87" s="10"/>
      <c r="G87" s="12"/>
      <c r="H87" s="10"/>
      <c r="I87" s="10"/>
      <c r="J87" s="6"/>
      <c r="K87" s="7"/>
      <c r="L87" s="7"/>
      <c r="M87" s="2"/>
    </row>
    <row r="88" spans="1:13">
      <c r="A88" s="2"/>
      <c r="B88" s="6"/>
      <c r="C88" s="6"/>
      <c r="D88" s="6"/>
      <c r="E88" s="6"/>
      <c r="F88" s="6"/>
      <c r="G88" s="6"/>
      <c r="H88" s="6"/>
      <c r="I88" s="6"/>
      <c r="J88" s="6"/>
      <c r="K88" s="7"/>
      <c r="L88" s="7"/>
      <c r="M88" s="2"/>
    </row>
    <row r="89" spans="1:13">
      <c r="A89" s="2"/>
      <c r="B89" s="6"/>
      <c r="C89" s="6"/>
      <c r="D89" s="6"/>
      <c r="E89" s="6"/>
      <c r="F89" s="6"/>
      <c r="G89" s="6"/>
      <c r="H89" s="6"/>
      <c r="I89" s="6"/>
      <c r="J89" s="6"/>
      <c r="K89" s="7"/>
      <c r="L89" s="7"/>
      <c r="M89" s="2"/>
    </row>
    <row r="90" spans="1:13">
      <c r="A90" s="2"/>
      <c r="B90" s="6"/>
      <c r="C90" s="6"/>
      <c r="D90" s="6"/>
      <c r="E90" s="6"/>
      <c r="F90" s="6"/>
      <c r="G90" s="6"/>
      <c r="H90" s="6"/>
      <c r="I90" s="6"/>
      <c r="J90" s="6"/>
      <c r="K90" s="7"/>
      <c r="L90" s="7"/>
      <c r="M90" s="2"/>
    </row>
    <row r="91" spans="1:13">
      <c r="A91" s="2"/>
      <c r="B91" s="6"/>
      <c r="C91" s="6"/>
      <c r="D91" s="6"/>
      <c r="E91" s="6"/>
      <c r="F91" s="6"/>
      <c r="G91" s="6"/>
      <c r="H91" s="6"/>
      <c r="I91" s="6"/>
      <c r="J91" s="6"/>
      <c r="K91" s="7"/>
      <c r="L91" s="7"/>
      <c r="M91" s="2"/>
    </row>
    <row r="92" spans="1:13">
      <c r="A92" s="2"/>
      <c r="B92" s="6"/>
      <c r="C92" s="6"/>
      <c r="D92" s="6"/>
      <c r="E92" s="6"/>
      <c r="F92" s="6"/>
      <c r="G92" s="6"/>
      <c r="H92" s="6"/>
      <c r="I92" s="6"/>
      <c r="J92" s="6"/>
      <c r="K92" s="7"/>
      <c r="L92" s="7"/>
      <c r="M92" s="2"/>
    </row>
    <row r="93" spans="1:13">
      <c r="A93" s="2"/>
      <c r="B93" s="6"/>
      <c r="C93" s="6"/>
      <c r="D93" s="6"/>
      <c r="E93" s="6"/>
      <c r="F93" s="6"/>
      <c r="G93" s="6"/>
      <c r="H93" s="6"/>
      <c r="I93" s="6"/>
      <c r="J93" s="6"/>
      <c r="K93" s="7"/>
      <c r="L93" s="7"/>
      <c r="M93" s="2"/>
    </row>
    <row r="94" spans="1:13">
      <c r="A94" s="2"/>
      <c r="B94" s="6"/>
      <c r="C94" s="6"/>
      <c r="D94" s="6"/>
      <c r="E94" s="6"/>
      <c r="F94" s="6"/>
      <c r="G94" s="6"/>
      <c r="H94" s="6"/>
      <c r="I94" s="6"/>
      <c r="J94" s="6"/>
      <c r="K94" s="7"/>
      <c r="L94" s="7"/>
      <c r="M94" s="2"/>
    </row>
    <row r="95" spans="1:13">
      <c r="A95" s="2"/>
      <c r="B95" s="6"/>
      <c r="C95" s="6"/>
      <c r="D95" s="6"/>
      <c r="E95" s="6"/>
      <c r="F95" s="6"/>
      <c r="G95" s="6"/>
      <c r="H95" s="6"/>
      <c r="I95" s="6"/>
      <c r="J95" s="6"/>
      <c r="K95" s="7"/>
      <c r="L95" s="7"/>
      <c r="M95" s="2"/>
    </row>
    <row r="96" spans="1:13">
      <c r="A96" s="2"/>
      <c r="B96" s="6"/>
      <c r="C96" s="6"/>
      <c r="D96" s="6"/>
      <c r="E96" s="6"/>
      <c r="F96" s="6"/>
      <c r="G96" s="6"/>
      <c r="H96" s="6"/>
      <c r="I96" s="6"/>
      <c r="J96" s="6"/>
      <c r="K96" s="7"/>
      <c r="L96" s="7"/>
      <c r="M96" s="2"/>
    </row>
    <row r="97" spans="1:13">
      <c r="A97" s="2"/>
      <c r="B97" s="6"/>
      <c r="C97" s="6"/>
      <c r="D97" s="6"/>
      <c r="E97" s="6"/>
      <c r="F97" s="6"/>
      <c r="G97" s="6"/>
      <c r="H97" s="6"/>
      <c r="I97" s="6"/>
      <c r="J97" s="6"/>
      <c r="K97" s="7"/>
      <c r="L97" s="7"/>
      <c r="M97" s="2"/>
    </row>
    <row r="98" spans="1:13">
      <c r="A98" s="2"/>
      <c r="B98" s="6"/>
      <c r="C98" s="6"/>
      <c r="D98" s="6"/>
      <c r="E98" s="6"/>
      <c r="F98" s="6"/>
      <c r="G98" s="6"/>
      <c r="H98" s="6"/>
      <c r="I98" s="6"/>
      <c r="J98" s="6"/>
      <c r="K98" s="7"/>
      <c r="L98" s="7"/>
      <c r="M98" s="2"/>
    </row>
    <row r="99" spans="1:13">
      <c r="A99" s="2"/>
      <c r="B99" s="6"/>
      <c r="C99" s="6"/>
      <c r="D99" s="6"/>
      <c r="E99" s="6"/>
      <c r="F99" s="6"/>
      <c r="G99" s="6"/>
      <c r="H99" s="6"/>
      <c r="I99" s="6"/>
      <c r="J99" s="6"/>
      <c r="K99" s="7"/>
      <c r="L99" s="7"/>
      <c r="M99" s="2"/>
    </row>
    <row r="100" spans="1:13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</row>
    <row r="101" spans="1:13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</row>
    <row r="102" spans="1:13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</row>
    <row r="103" spans="1:1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</row>
    <row r="104" spans="1:13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</row>
    <row r="105" spans="1:13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</row>
    <row r="106" spans="1:13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</row>
    <row r="107" spans="1:13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</row>
    <row r="108" spans="1:13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</row>
    <row r="109" spans="1:13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</row>
    <row r="110" spans="1:13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</row>
    <row r="111" spans="1:13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</row>
    <row r="112" spans="1:13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</row>
    <row r="113" spans="1: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</row>
    <row r="114" spans="1:13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</row>
    <row r="115" spans="1:13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</row>
    <row r="116" spans="1:13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</row>
    <row r="117" spans="1:13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</row>
    <row r="118" spans="1:13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</row>
    <row r="119" spans="1:13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</row>
    <row r="120" spans="1:13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</row>
    <row r="121" spans="1:13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</row>
    <row r="122" spans="1:13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</row>
    <row r="123" spans="1:1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</row>
    <row r="124" spans="1:13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</row>
    <row r="125" spans="1:13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</row>
    <row r="126" spans="1:13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</row>
    <row r="127" spans="1:13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</row>
    <row r="128" spans="1:13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</row>
    <row r="129" spans="1:13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</row>
    <row r="130" spans="1:13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</row>
    <row r="131" spans="1:13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</row>
    <row r="132" spans="1:13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</row>
    <row r="133" spans="1:1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</row>
    <row r="134" spans="1:13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</row>
    <row r="135" spans="1:13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</row>
    <row r="136" spans="1:13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</row>
    <row r="137" spans="1:13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</row>
    <row r="138" spans="1:13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</row>
    <row r="139" spans="1:13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</row>
    <row r="140" spans="1:13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</row>
    <row r="141" spans="1:13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</row>
    <row r="142" spans="1:13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</row>
    <row r="143" spans="1:1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</row>
    <row r="144" spans="1:13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</row>
    <row r="145" spans="1:13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</row>
    <row r="146" spans="1:13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</row>
    <row r="147" spans="1:13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</row>
    <row r="148" spans="1:13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</row>
    <row r="149" spans="1:13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</row>
    <row r="150" spans="1:13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</row>
    <row r="151" spans="1:13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</row>
    <row r="152" spans="1:13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</row>
    <row r="153" spans="1:1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</row>
    <row r="154" spans="1:13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</row>
    <row r="155" spans="1:13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</row>
    <row r="156" spans="1:13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</row>
    <row r="157" spans="1:13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</row>
    <row r="158" spans="1:13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</row>
    <row r="159" spans="1:13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</row>
    <row r="160" spans="1:13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</row>
    <row r="161" spans="1:13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</row>
    <row r="162" spans="1:13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</row>
    <row r="163" spans="1:1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</row>
    <row r="164" spans="1:13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</row>
    <row r="165" spans="1:13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</row>
    <row r="166" spans="1:13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</row>
    <row r="167" spans="1:13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</row>
    <row r="168" spans="1:13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</row>
    <row r="169" spans="1:13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</row>
    <row r="170" spans="1:13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</row>
    <row r="171" spans="1:13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</row>
    <row r="172" spans="1:13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</row>
    <row r="173" spans="1:1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</row>
    <row r="174" spans="1:13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</row>
    <row r="175" spans="1:13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</row>
    <row r="176" spans="1:13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</row>
    <row r="177" spans="1:13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</row>
    <row r="178" spans="1:13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</row>
    <row r="179" spans="1:13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</row>
    <row r="180" spans="1:13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</row>
    <row r="181" spans="1:13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</row>
    <row r="182" spans="1:13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</row>
    <row r="183" spans="1:1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</row>
    <row r="184" spans="1:13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</row>
    <row r="185" spans="1:13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</row>
    <row r="186" spans="1:13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</row>
    <row r="187" spans="1:13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</row>
    <row r="188" spans="1:13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</row>
    <row r="189" spans="1:13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</row>
    <row r="190" spans="1:13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</row>
    <row r="191" spans="1:13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</row>
    <row r="192" spans="1:13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</row>
    <row r="193" spans="1:1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</row>
    <row r="194" spans="1:13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</row>
    <row r="195" spans="1:13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</row>
    <row r="196" spans="1:13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</row>
    <row r="197" spans="1:13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</row>
    <row r="198" spans="1:13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</row>
    <row r="199" spans="1:13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</row>
    <row r="200" spans="1:13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</row>
    <row r="201" spans="1:13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</row>
    <row r="202" spans="1:13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</row>
    <row r="203" spans="1:1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</row>
    <row r="204" spans="1:13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</row>
    <row r="205" spans="1:13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</row>
    <row r="206" spans="1:13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</row>
    <row r="207" spans="1:13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</row>
    <row r="208" spans="1:13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</row>
    <row r="209" spans="1:13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</row>
    <row r="210" spans="1:13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</row>
    <row r="211" spans="1:13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</row>
    <row r="212" spans="1:13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</row>
    <row r="213" spans="1: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</row>
    <row r="214" spans="1:13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</row>
    <row r="215" spans="1:13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</row>
    <row r="216" spans="1:13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</row>
    <row r="217" spans="1:13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</row>
    <row r="218" spans="1:13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</row>
    <row r="219" spans="1:13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</row>
    <row r="220" spans="1:13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</row>
    <row r="221" spans="1:13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</row>
    <row r="222" spans="1:13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</row>
    <row r="223" spans="1:1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</row>
    <row r="224" spans="1:13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</row>
    <row r="225" spans="1:13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</row>
    <row r="226" spans="1:13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</row>
    <row r="227" spans="1:13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</row>
    <row r="228" spans="1:13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</row>
    <row r="229" spans="1:13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</row>
    <row r="230" spans="1:13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</row>
    <row r="231" spans="1:13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</row>
    <row r="232" spans="1:13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</row>
    <row r="233" spans="1:1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</row>
    <row r="234" spans="1:13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</row>
    <row r="235" spans="1:13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</row>
    <row r="236" spans="1:13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</row>
    <row r="237" spans="1:13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</row>
    <row r="238" spans="1:13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</row>
    <row r="239" spans="1:13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</row>
    <row r="240" spans="1:13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</row>
    <row r="241" spans="1:13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</row>
    <row r="242" spans="1:13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</row>
    <row r="243" spans="1:1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</row>
    <row r="244" spans="1:13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</row>
    <row r="245" spans="1:13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</row>
    <row r="246" spans="1:13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</row>
    <row r="247" spans="1:13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</row>
    <row r="248" spans="1:13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</row>
    <row r="249" spans="1:13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</row>
    <row r="250" spans="1:13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</row>
    <row r="251" spans="1:13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</row>
    <row r="252" spans="1:13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</row>
    <row r="253" spans="1:1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</row>
    <row r="254" spans="1:13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</row>
    <row r="255" spans="1:13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</row>
    <row r="256" spans="1:13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</row>
    <row r="257" spans="1:13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</row>
    <row r="258" spans="1:13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</row>
    <row r="259" spans="1:13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</row>
    <row r="260" spans="1:13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</row>
    <row r="261" spans="1:13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</row>
    <row r="262" spans="1:13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</row>
    <row r="263" spans="1:1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</row>
    <row r="264" spans="1:13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</row>
    <row r="265" spans="1:13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</row>
    <row r="266" spans="1:13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</row>
    <row r="267" spans="1:13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</row>
    <row r="268" spans="1:13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</row>
    <row r="269" spans="1:13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</row>
    <row r="270" spans="1:13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</row>
    <row r="271" spans="1:13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</row>
    <row r="272" spans="1:13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</row>
    <row r="273" spans="1:1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</row>
    <row r="274" spans="1:13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</row>
    <row r="275" spans="1:13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</row>
    <row r="276" spans="1:13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</row>
    <row r="277" spans="1:13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</row>
    <row r="278" spans="1:13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</row>
    <row r="279" spans="1:13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</row>
    <row r="280" spans="1:13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</row>
    <row r="281" spans="1:13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</row>
  </sheetData>
  <autoFilter ref="A1:M5">
    <filterColumn colId="1">
      <customFilters>
        <customFilter val="*"/>
      </customFilters>
    </filterColumn>
    <filterColumn colId="9" showButton="0"/>
    <filterColumn colId="10" showButton="0"/>
  </autoFilter>
  <sortState ref="A2:AC200">
    <sortCondition ref="B2:B200"/>
  </sortState>
  <mergeCells count="1">
    <mergeCell ref="J1:L1"/>
  </mergeCells>
  <conditionalFormatting sqref="A2:M100">
    <cfRule type="expression" dxfId="17" priority="7">
      <formula>MOD(ROW(),2)</formula>
    </cfRule>
  </conditionalFormatting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4" filterMode="1">
    <tabColor theme="6" tint="0.39997558519241921"/>
  </sheetPr>
  <dimension ref="A1:M281"/>
  <sheetViews>
    <sheetView workbookViewId="0">
      <selection activeCell="A2" sqref="A2"/>
    </sheetView>
  </sheetViews>
  <sheetFormatPr baseColWidth="10" defaultRowHeight="15"/>
  <cols>
    <col min="3" max="3" width="17.5703125" bestFit="1" customWidth="1"/>
    <col min="4" max="4" width="17.28515625" bestFit="1" customWidth="1"/>
    <col min="5" max="5" width="7.5703125" bestFit="1" customWidth="1"/>
    <col min="7" max="7" width="8.28515625" bestFit="1" customWidth="1"/>
    <col min="8" max="8" width="22.140625" bestFit="1" customWidth="1"/>
    <col min="9" max="9" width="14.85546875" bestFit="1" customWidth="1"/>
    <col min="10" max="10" width="30.140625" bestFit="1" customWidth="1"/>
  </cols>
  <sheetData>
    <row r="1" spans="1:13" ht="39.950000000000003" customHeight="1">
      <c r="A1" s="2"/>
      <c r="B1" s="26" t="s">
        <v>6</v>
      </c>
      <c r="C1" s="25" t="s">
        <v>7</v>
      </c>
      <c r="D1" s="25" t="s">
        <v>8</v>
      </c>
      <c r="E1" s="27" t="s">
        <v>0</v>
      </c>
      <c r="F1" s="28" t="s">
        <v>1</v>
      </c>
      <c r="G1" s="29" t="s">
        <v>2</v>
      </c>
      <c r="H1" s="25" t="s">
        <v>3</v>
      </c>
      <c r="I1" s="28" t="s">
        <v>4</v>
      </c>
      <c r="J1" s="50" t="s">
        <v>5</v>
      </c>
      <c r="K1" s="50"/>
      <c r="L1" s="50"/>
      <c r="M1" s="2"/>
    </row>
    <row r="2" spans="1:13" ht="15.75">
      <c r="A2" s="2" t="s">
        <v>0</v>
      </c>
      <c r="B2" s="11" t="s">
        <v>17</v>
      </c>
      <c r="C2" s="10" t="s">
        <v>18</v>
      </c>
      <c r="D2" s="10"/>
      <c r="E2" s="10"/>
      <c r="F2" s="10"/>
      <c r="G2" s="12"/>
      <c r="H2" s="10"/>
      <c r="I2" s="10"/>
      <c r="J2" s="13"/>
      <c r="K2" s="7"/>
      <c r="L2" s="7"/>
      <c r="M2" s="2"/>
    </row>
    <row r="3" spans="1:13" ht="15.75">
      <c r="A3" s="2" t="s">
        <v>0</v>
      </c>
      <c r="B3" s="11" t="s">
        <v>51</v>
      </c>
      <c r="C3" s="10" t="s">
        <v>52</v>
      </c>
      <c r="D3" s="10"/>
      <c r="E3" s="10"/>
      <c r="F3" s="10"/>
      <c r="G3" s="12"/>
      <c r="H3" s="10"/>
      <c r="I3" s="10"/>
      <c r="J3" s="13"/>
      <c r="K3" s="7"/>
      <c r="L3" s="7"/>
      <c r="M3" s="2"/>
    </row>
    <row r="4" spans="1:13" ht="15.75">
      <c r="A4" s="2" t="s">
        <v>0</v>
      </c>
      <c r="B4" s="11" t="s">
        <v>53</v>
      </c>
      <c r="C4" s="10" t="s">
        <v>54</v>
      </c>
      <c r="D4" s="10"/>
      <c r="E4" s="10"/>
      <c r="F4" s="10"/>
      <c r="G4" s="12"/>
      <c r="H4" s="10"/>
      <c r="I4" s="10"/>
      <c r="J4" s="13"/>
      <c r="K4" s="7"/>
      <c r="L4" s="7"/>
      <c r="M4" s="2"/>
    </row>
    <row r="5" spans="1:13" ht="15.75">
      <c r="A5" s="2" t="s">
        <v>0</v>
      </c>
      <c r="B5" s="11" t="s">
        <v>55</v>
      </c>
      <c r="C5" s="10" t="s">
        <v>56</v>
      </c>
      <c r="D5" s="10"/>
      <c r="E5" s="10"/>
      <c r="F5" s="10"/>
      <c r="G5" s="12"/>
      <c r="H5" s="10"/>
      <c r="I5" s="10"/>
      <c r="J5" s="13"/>
      <c r="K5" s="7"/>
      <c r="L5" s="7"/>
      <c r="M5" s="2"/>
    </row>
    <row r="6" spans="1:13" ht="15.75">
      <c r="A6" s="2" t="s">
        <v>0</v>
      </c>
      <c r="B6" s="11" t="s">
        <v>55</v>
      </c>
      <c r="C6" s="10" t="s">
        <v>57</v>
      </c>
      <c r="D6" s="10"/>
      <c r="E6" s="10"/>
      <c r="F6" s="10"/>
      <c r="G6" s="12"/>
      <c r="H6" s="10"/>
      <c r="I6" s="10"/>
      <c r="J6" s="13"/>
      <c r="K6" s="7"/>
      <c r="L6" s="7"/>
      <c r="M6" s="2"/>
    </row>
    <row r="7" spans="1:13" ht="15.75">
      <c r="A7" s="2" t="s">
        <v>0</v>
      </c>
      <c r="B7" s="11" t="s">
        <v>58</v>
      </c>
      <c r="C7" s="10" t="s">
        <v>59</v>
      </c>
      <c r="D7" s="10"/>
      <c r="E7" s="10"/>
      <c r="F7" s="10"/>
      <c r="G7" s="12"/>
      <c r="H7" s="10"/>
      <c r="I7" s="10"/>
      <c r="J7" s="13"/>
      <c r="K7" s="7"/>
      <c r="L7" s="7"/>
      <c r="M7" s="2"/>
    </row>
    <row r="8" spans="1:13" ht="15.75">
      <c r="A8" s="2"/>
      <c r="B8" s="11"/>
      <c r="C8" s="10"/>
      <c r="D8" s="10"/>
      <c r="E8" s="10"/>
      <c r="F8" s="10"/>
      <c r="G8" s="12"/>
      <c r="H8" s="10"/>
      <c r="I8" s="10"/>
      <c r="J8" s="13"/>
      <c r="K8" s="7"/>
      <c r="L8" s="7"/>
      <c r="M8" s="2"/>
    </row>
    <row r="9" spans="1:13" ht="15.75">
      <c r="A9" s="2"/>
      <c r="B9" s="11"/>
      <c r="C9" s="10"/>
      <c r="D9" s="10"/>
      <c r="E9" s="10"/>
      <c r="F9" s="10"/>
      <c r="G9" s="12"/>
      <c r="H9" s="10"/>
      <c r="I9" s="10"/>
      <c r="J9" s="13"/>
      <c r="K9" s="7"/>
      <c r="L9" s="7"/>
      <c r="M9" s="2"/>
    </row>
    <row r="10" spans="1:13" ht="15.75">
      <c r="A10" s="2"/>
      <c r="B10" s="11"/>
      <c r="C10" s="10"/>
      <c r="D10" s="10"/>
      <c r="E10" s="10"/>
      <c r="F10" s="10"/>
      <c r="G10" s="12"/>
      <c r="H10" s="10"/>
      <c r="I10" s="10"/>
      <c r="J10" s="13"/>
      <c r="K10" s="7"/>
      <c r="L10" s="7"/>
      <c r="M10" s="2"/>
    </row>
    <row r="11" spans="1:13" ht="15.75">
      <c r="A11" s="2"/>
      <c r="B11" s="11"/>
      <c r="C11" s="10"/>
      <c r="D11" s="10"/>
      <c r="E11" s="10"/>
      <c r="F11" s="10"/>
      <c r="G11" s="12"/>
      <c r="H11" s="10"/>
      <c r="I11" s="10"/>
      <c r="J11" s="13"/>
      <c r="K11" s="7"/>
      <c r="L11" s="7"/>
      <c r="M11" s="2"/>
    </row>
    <row r="12" spans="1:13" ht="15.75">
      <c r="A12" s="2"/>
      <c r="B12" s="11"/>
      <c r="C12" s="10"/>
      <c r="D12" s="10"/>
      <c r="E12" s="10"/>
      <c r="F12" s="10"/>
      <c r="G12" s="12"/>
      <c r="H12" s="10"/>
      <c r="I12" s="10"/>
      <c r="J12" s="13"/>
      <c r="K12" s="7"/>
      <c r="L12" s="7"/>
      <c r="M12" s="2"/>
    </row>
    <row r="13" spans="1:13" ht="15.75">
      <c r="A13" s="2"/>
      <c r="B13" s="11"/>
      <c r="C13" s="10"/>
      <c r="D13" s="10"/>
      <c r="E13" s="10"/>
      <c r="F13" s="10"/>
      <c r="G13" s="12"/>
      <c r="H13" s="10"/>
      <c r="I13" s="10"/>
      <c r="J13" s="13"/>
      <c r="K13" s="7"/>
      <c r="L13" s="7"/>
      <c r="M13" s="2"/>
    </row>
    <row r="14" spans="1:13" ht="15.75">
      <c r="A14" s="2"/>
      <c r="B14" s="11"/>
      <c r="C14" s="10"/>
      <c r="D14" s="10"/>
      <c r="E14" s="10"/>
      <c r="F14" s="10"/>
      <c r="G14" s="12"/>
      <c r="H14" s="10"/>
      <c r="I14" s="10"/>
      <c r="J14" s="13"/>
      <c r="K14" s="7"/>
      <c r="L14" s="7"/>
      <c r="M14" s="2"/>
    </row>
    <row r="15" spans="1:13" ht="15.75">
      <c r="A15" s="2"/>
      <c r="B15" s="11"/>
      <c r="C15" s="10"/>
      <c r="D15" s="10"/>
      <c r="E15" s="10"/>
      <c r="F15" s="10"/>
      <c r="G15" s="12"/>
      <c r="H15" s="10"/>
      <c r="I15" s="10"/>
      <c r="J15" s="13"/>
      <c r="K15" s="7"/>
      <c r="L15" s="7"/>
      <c r="M15" s="2"/>
    </row>
    <row r="16" spans="1:13" ht="15.75">
      <c r="A16" s="2"/>
      <c r="B16" s="11"/>
      <c r="C16" s="10"/>
      <c r="D16" s="10"/>
      <c r="E16" s="10"/>
      <c r="F16" s="10"/>
      <c r="G16" s="12"/>
      <c r="H16" s="10"/>
      <c r="I16" s="10"/>
      <c r="J16" s="13"/>
      <c r="K16" s="7"/>
      <c r="L16" s="7"/>
      <c r="M16" s="2"/>
    </row>
    <row r="17" spans="1:13" ht="15.75">
      <c r="A17" s="2"/>
      <c r="B17" s="11"/>
      <c r="C17" s="10"/>
      <c r="D17" s="10"/>
      <c r="E17" s="10"/>
      <c r="F17" s="10"/>
      <c r="G17" s="12"/>
      <c r="H17" s="10"/>
      <c r="I17" s="10"/>
      <c r="J17" s="13"/>
      <c r="K17" s="7"/>
      <c r="L17" s="7"/>
      <c r="M17" s="2"/>
    </row>
    <row r="18" spans="1:13" ht="15.75">
      <c r="A18" s="2"/>
      <c r="B18" s="11"/>
      <c r="C18" s="10"/>
      <c r="D18" s="10"/>
      <c r="E18" s="10"/>
      <c r="F18" s="10"/>
      <c r="G18" s="12"/>
      <c r="H18" s="10"/>
      <c r="I18" s="10"/>
      <c r="J18" s="13"/>
      <c r="K18" s="7"/>
      <c r="L18" s="7"/>
      <c r="M18" s="2"/>
    </row>
    <row r="19" spans="1:13" ht="15.75">
      <c r="A19" s="2"/>
      <c r="B19" s="11"/>
      <c r="C19" s="10"/>
      <c r="D19" s="10"/>
      <c r="E19" s="10"/>
      <c r="F19" s="10"/>
      <c r="G19" s="12"/>
      <c r="H19" s="10"/>
      <c r="I19" s="10"/>
      <c r="J19" s="13"/>
      <c r="K19" s="7"/>
      <c r="L19" s="7"/>
      <c r="M19" s="2"/>
    </row>
    <row r="20" spans="1:13" ht="15.75">
      <c r="A20" s="2"/>
      <c r="B20" s="11"/>
      <c r="C20" s="10"/>
      <c r="D20" s="10"/>
      <c r="E20" s="10"/>
      <c r="F20" s="10"/>
      <c r="G20" s="12"/>
      <c r="H20" s="10"/>
      <c r="I20" s="10"/>
      <c r="J20" s="13"/>
      <c r="K20" s="7"/>
      <c r="L20" s="7"/>
      <c r="M20" s="2"/>
    </row>
    <row r="21" spans="1:13" ht="15.75">
      <c r="A21" s="2"/>
      <c r="B21" s="11"/>
      <c r="C21" s="10"/>
      <c r="D21" s="10"/>
      <c r="E21" s="10"/>
      <c r="F21" s="10"/>
      <c r="G21" s="12"/>
      <c r="H21" s="10"/>
      <c r="I21" s="10"/>
      <c r="J21" s="13"/>
      <c r="K21" s="7"/>
      <c r="L21" s="7"/>
      <c r="M21" s="2"/>
    </row>
    <row r="22" spans="1:13" ht="15.75">
      <c r="A22" s="2"/>
      <c r="B22" s="11"/>
      <c r="C22" s="10"/>
      <c r="D22" s="10"/>
      <c r="E22" s="10"/>
      <c r="F22" s="10"/>
      <c r="G22" s="12"/>
      <c r="H22" s="10"/>
      <c r="I22" s="10"/>
      <c r="J22" s="13"/>
      <c r="K22" s="7"/>
      <c r="L22" s="7"/>
      <c r="M22" s="2"/>
    </row>
    <row r="23" spans="1:13" ht="15.75">
      <c r="A23" s="2"/>
      <c r="B23" s="11"/>
      <c r="C23" s="10"/>
      <c r="D23" s="10"/>
      <c r="E23" s="10"/>
      <c r="F23" s="10"/>
      <c r="G23" s="12"/>
      <c r="H23" s="10"/>
      <c r="I23" s="10"/>
      <c r="J23" s="13"/>
      <c r="K23" s="7"/>
      <c r="L23" s="7"/>
      <c r="M23" s="2"/>
    </row>
    <row r="24" spans="1:13" ht="15.75">
      <c r="A24" s="2"/>
      <c r="B24" s="11"/>
      <c r="C24" s="10"/>
      <c r="D24" s="10"/>
      <c r="E24" s="10"/>
      <c r="F24" s="10"/>
      <c r="G24" s="12"/>
      <c r="H24" s="10"/>
      <c r="I24" s="10"/>
      <c r="J24" s="13"/>
      <c r="K24" s="7"/>
      <c r="L24" s="7"/>
      <c r="M24" s="2"/>
    </row>
    <row r="25" spans="1:13" ht="15.75">
      <c r="A25" s="2"/>
      <c r="B25" s="11"/>
      <c r="C25" s="10"/>
      <c r="D25" s="10"/>
      <c r="E25" s="10"/>
      <c r="F25" s="10"/>
      <c r="G25" s="12"/>
      <c r="H25" s="10"/>
      <c r="I25" s="10"/>
      <c r="J25" s="13"/>
      <c r="K25" s="7"/>
      <c r="L25" s="7"/>
      <c r="M25" s="2"/>
    </row>
    <row r="26" spans="1:13" ht="15.75">
      <c r="A26" s="2"/>
      <c r="B26" s="11"/>
      <c r="C26" s="10"/>
      <c r="D26" s="10"/>
      <c r="E26" s="10"/>
      <c r="F26" s="10"/>
      <c r="G26" s="12"/>
      <c r="H26" s="10"/>
      <c r="I26" s="10"/>
      <c r="J26" s="13"/>
      <c r="K26" s="7"/>
      <c r="L26" s="7"/>
      <c r="M26" s="2"/>
    </row>
    <row r="27" spans="1:13" ht="15.75">
      <c r="A27" s="2"/>
      <c r="B27" s="11"/>
      <c r="C27" s="10"/>
      <c r="D27" s="10"/>
      <c r="E27" s="10"/>
      <c r="F27" s="10"/>
      <c r="G27" s="12"/>
      <c r="H27" s="10"/>
      <c r="I27" s="10"/>
      <c r="J27" s="13"/>
      <c r="K27" s="7"/>
      <c r="L27" s="7"/>
      <c r="M27" s="2"/>
    </row>
    <row r="28" spans="1:13" ht="15.75">
      <c r="A28" s="2"/>
      <c r="B28" s="11"/>
      <c r="C28" s="10"/>
      <c r="D28" s="10"/>
      <c r="E28" s="10"/>
      <c r="F28" s="10"/>
      <c r="G28" s="12"/>
      <c r="H28" s="10"/>
      <c r="I28" s="10"/>
      <c r="J28" s="13"/>
      <c r="K28" s="7"/>
      <c r="L28" s="7"/>
      <c r="M28" s="2"/>
    </row>
    <row r="29" spans="1:13" ht="15.75">
      <c r="A29" s="2"/>
      <c r="B29" s="11"/>
      <c r="C29" s="10"/>
      <c r="D29" s="10"/>
      <c r="E29" s="10"/>
      <c r="F29" s="10"/>
      <c r="G29" s="12"/>
      <c r="H29" s="10"/>
      <c r="I29" s="10"/>
      <c r="J29" s="13"/>
      <c r="K29" s="7"/>
      <c r="L29" s="7"/>
      <c r="M29" s="2"/>
    </row>
    <row r="30" spans="1:13" ht="15.75">
      <c r="A30" s="2"/>
      <c r="B30" s="11"/>
      <c r="C30" s="10"/>
      <c r="D30" s="10"/>
      <c r="E30" s="10"/>
      <c r="F30" s="10"/>
      <c r="G30" s="12"/>
      <c r="H30" s="10"/>
      <c r="I30" s="10"/>
      <c r="J30" s="13"/>
      <c r="K30" s="7"/>
      <c r="L30" s="7"/>
      <c r="M30" s="2"/>
    </row>
    <row r="31" spans="1:13" ht="15.75">
      <c r="A31" s="2"/>
      <c r="B31" s="11"/>
      <c r="C31" s="10"/>
      <c r="D31" s="10"/>
      <c r="E31" s="10"/>
      <c r="F31" s="10"/>
      <c r="G31" s="12"/>
      <c r="H31" s="10"/>
      <c r="I31" s="10"/>
      <c r="J31" s="13"/>
      <c r="K31" s="7"/>
      <c r="L31" s="7"/>
      <c r="M31" s="2"/>
    </row>
    <row r="32" spans="1:13" ht="15.75">
      <c r="A32" s="2"/>
      <c r="B32" s="11"/>
      <c r="C32" s="10"/>
      <c r="D32" s="10"/>
      <c r="E32" s="10"/>
      <c r="F32" s="10"/>
      <c r="G32" s="12"/>
      <c r="H32" s="10"/>
      <c r="I32" s="10"/>
      <c r="J32" s="13"/>
      <c r="K32" s="7"/>
      <c r="L32" s="7"/>
      <c r="M32" s="2"/>
    </row>
    <row r="33" spans="1:13" ht="15.75">
      <c r="A33" s="2"/>
      <c r="B33" s="11"/>
      <c r="C33" s="10"/>
      <c r="D33" s="10"/>
      <c r="E33" s="10"/>
      <c r="F33" s="10"/>
      <c r="G33" s="12"/>
      <c r="H33" s="10"/>
      <c r="I33" s="10"/>
      <c r="J33" s="13"/>
      <c r="K33" s="7"/>
      <c r="L33" s="7"/>
      <c r="M33" s="2"/>
    </row>
    <row r="34" spans="1:13" ht="15.75">
      <c r="A34" s="2"/>
      <c r="B34" s="11"/>
      <c r="C34" s="10"/>
      <c r="D34" s="10"/>
      <c r="E34" s="10"/>
      <c r="F34" s="10"/>
      <c r="G34" s="12"/>
      <c r="H34" s="10"/>
      <c r="I34" s="10"/>
      <c r="J34" s="13"/>
      <c r="K34" s="7"/>
      <c r="L34" s="7"/>
      <c r="M34" s="2"/>
    </row>
    <row r="35" spans="1:13" ht="15.75">
      <c r="A35" s="2"/>
      <c r="B35" s="11"/>
      <c r="C35" s="10"/>
      <c r="D35" s="10"/>
      <c r="E35" s="10"/>
      <c r="F35" s="10"/>
      <c r="G35" s="12"/>
      <c r="H35" s="10"/>
      <c r="I35" s="10"/>
      <c r="J35" s="13"/>
      <c r="K35" s="7"/>
      <c r="L35" s="7"/>
      <c r="M35" s="2"/>
    </row>
    <row r="36" spans="1:13" ht="15.75">
      <c r="A36" s="2"/>
      <c r="B36" s="11"/>
      <c r="C36" s="10"/>
      <c r="D36" s="10"/>
      <c r="E36" s="10"/>
      <c r="F36" s="10"/>
      <c r="G36" s="12"/>
      <c r="H36" s="10"/>
      <c r="I36" s="10"/>
      <c r="J36" s="13"/>
      <c r="K36" s="7"/>
      <c r="L36" s="7"/>
      <c r="M36" s="2"/>
    </row>
    <row r="37" spans="1:13" ht="15.75">
      <c r="A37" s="2"/>
      <c r="B37" s="11"/>
      <c r="C37" s="10"/>
      <c r="D37" s="10"/>
      <c r="E37" s="10"/>
      <c r="F37" s="10"/>
      <c r="G37" s="12"/>
      <c r="H37" s="10"/>
      <c r="I37" s="10"/>
      <c r="J37" s="13"/>
      <c r="K37" s="7"/>
      <c r="L37" s="7"/>
      <c r="M37" s="2"/>
    </row>
    <row r="38" spans="1:13" ht="15.75">
      <c r="A38" s="2"/>
      <c r="B38" s="11"/>
      <c r="C38" s="10"/>
      <c r="D38" s="10"/>
      <c r="E38" s="10"/>
      <c r="F38" s="10"/>
      <c r="G38" s="12"/>
      <c r="H38" s="10"/>
      <c r="I38" s="10"/>
      <c r="J38" s="13"/>
      <c r="K38" s="7"/>
      <c r="L38" s="7"/>
      <c r="M38" s="2"/>
    </row>
    <row r="39" spans="1:13" ht="15.75">
      <c r="A39" s="2"/>
      <c r="B39" s="11"/>
      <c r="C39" s="10"/>
      <c r="D39" s="10"/>
      <c r="E39" s="10"/>
      <c r="F39" s="10"/>
      <c r="G39" s="12"/>
      <c r="H39" s="10"/>
      <c r="I39" s="10"/>
      <c r="J39" s="13"/>
      <c r="K39" s="7"/>
      <c r="L39" s="7"/>
      <c r="M39" s="2"/>
    </row>
    <row r="40" spans="1:13" ht="15.75">
      <c r="A40" s="2"/>
      <c r="B40" s="11"/>
      <c r="C40" s="10"/>
      <c r="D40" s="10"/>
      <c r="E40" s="10"/>
      <c r="F40" s="10"/>
      <c r="G40" s="12"/>
      <c r="H40" s="10"/>
      <c r="I40" s="10"/>
      <c r="J40" s="13"/>
      <c r="K40" s="7"/>
      <c r="L40" s="7"/>
      <c r="M40" s="2"/>
    </row>
    <row r="41" spans="1:13" ht="15.75">
      <c r="A41" s="2"/>
      <c r="B41" s="11"/>
      <c r="C41" s="10"/>
      <c r="D41" s="10"/>
      <c r="E41" s="10"/>
      <c r="F41" s="10"/>
      <c r="G41" s="12"/>
      <c r="H41" s="10"/>
      <c r="I41" s="10"/>
      <c r="J41" s="13"/>
      <c r="K41" s="7"/>
      <c r="L41" s="7"/>
      <c r="M41" s="2"/>
    </row>
    <row r="42" spans="1:13" ht="15.75">
      <c r="A42" s="2"/>
      <c r="B42" s="11"/>
      <c r="C42" s="10"/>
      <c r="D42" s="10"/>
      <c r="E42" s="10"/>
      <c r="F42" s="10"/>
      <c r="G42" s="12"/>
      <c r="H42" s="10"/>
      <c r="I42" s="10"/>
      <c r="J42" s="13"/>
      <c r="K42" s="7"/>
      <c r="L42" s="7"/>
      <c r="M42" s="2"/>
    </row>
    <row r="43" spans="1:13" ht="15.75">
      <c r="A43" s="2"/>
      <c r="B43" s="11"/>
      <c r="C43" s="10"/>
      <c r="D43" s="10"/>
      <c r="E43" s="10"/>
      <c r="F43" s="10"/>
      <c r="G43" s="12"/>
      <c r="H43" s="10"/>
      <c r="I43" s="10"/>
      <c r="J43" s="13"/>
      <c r="K43" s="7"/>
      <c r="L43" s="7"/>
      <c r="M43" s="2"/>
    </row>
    <row r="44" spans="1:13" ht="15.75">
      <c r="A44" s="2"/>
      <c r="B44" s="11"/>
      <c r="C44" s="10"/>
      <c r="D44" s="10"/>
      <c r="E44" s="10"/>
      <c r="F44" s="10"/>
      <c r="G44" s="12"/>
      <c r="H44" s="10"/>
      <c r="I44" s="10"/>
      <c r="J44" s="13"/>
      <c r="K44" s="7"/>
      <c r="L44" s="7"/>
      <c r="M44" s="2"/>
    </row>
    <row r="45" spans="1:13" ht="15.75">
      <c r="A45" s="2"/>
      <c r="B45" s="11"/>
      <c r="C45" s="10"/>
      <c r="D45" s="10"/>
      <c r="E45" s="10"/>
      <c r="F45" s="10"/>
      <c r="G45" s="12"/>
      <c r="H45" s="10"/>
      <c r="I45" s="10"/>
      <c r="J45" s="13"/>
      <c r="K45" s="7"/>
      <c r="L45" s="7"/>
      <c r="M45" s="2"/>
    </row>
    <row r="46" spans="1:13" ht="15.75">
      <c r="A46" s="2"/>
      <c r="B46" s="11"/>
      <c r="C46" s="10"/>
      <c r="D46" s="10"/>
      <c r="E46" s="10"/>
      <c r="F46" s="10"/>
      <c r="G46" s="12"/>
      <c r="H46" s="10"/>
      <c r="I46" s="10"/>
      <c r="J46" s="13"/>
      <c r="K46" s="7"/>
      <c r="L46" s="7"/>
      <c r="M46" s="2"/>
    </row>
    <row r="47" spans="1:13" ht="15.75">
      <c r="A47" s="2"/>
      <c r="B47" s="11"/>
      <c r="C47" s="10"/>
      <c r="D47" s="10"/>
      <c r="E47" s="10"/>
      <c r="F47" s="10"/>
      <c r="G47" s="12"/>
      <c r="H47" s="10"/>
      <c r="I47" s="10"/>
      <c r="J47" s="13"/>
      <c r="K47" s="7"/>
      <c r="L47" s="7"/>
      <c r="M47" s="2"/>
    </row>
    <row r="48" spans="1:13" ht="15.75">
      <c r="A48" s="2"/>
      <c r="B48" s="11"/>
      <c r="C48" s="10"/>
      <c r="D48" s="10"/>
      <c r="E48" s="10"/>
      <c r="F48" s="10"/>
      <c r="G48" s="12"/>
      <c r="H48" s="10"/>
      <c r="I48" s="10"/>
      <c r="J48" s="13"/>
      <c r="K48" s="7"/>
      <c r="L48" s="7"/>
      <c r="M48" s="2"/>
    </row>
    <row r="49" spans="1:13" ht="15.75">
      <c r="A49" s="2"/>
      <c r="B49" s="11"/>
      <c r="C49" s="10"/>
      <c r="D49" s="10"/>
      <c r="E49" s="10"/>
      <c r="F49" s="10"/>
      <c r="G49" s="12"/>
      <c r="H49" s="10"/>
      <c r="I49" s="10"/>
      <c r="J49" s="13"/>
      <c r="K49" s="7"/>
      <c r="L49" s="7"/>
      <c r="M49" s="2"/>
    </row>
    <row r="50" spans="1:13" ht="15.75">
      <c r="A50" s="2"/>
      <c r="B50" s="11"/>
      <c r="C50" s="10"/>
      <c r="D50" s="10"/>
      <c r="E50" s="10"/>
      <c r="F50" s="10"/>
      <c r="G50" s="12"/>
      <c r="H50" s="10"/>
      <c r="I50" s="10"/>
      <c r="J50" s="13"/>
      <c r="K50" s="7"/>
      <c r="L50" s="7"/>
      <c r="M50" s="2"/>
    </row>
    <row r="51" spans="1:13" ht="15.75">
      <c r="A51" s="2"/>
      <c r="B51" s="11"/>
      <c r="C51" s="10"/>
      <c r="D51" s="10"/>
      <c r="E51" s="10"/>
      <c r="F51" s="10"/>
      <c r="G51" s="12"/>
      <c r="H51" s="10"/>
      <c r="I51" s="10"/>
      <c r="J51" s="13"/>
      <c r="K51" s="7"/>
      <c r="L51" s="7"/>
      <c r="M51" s="2"/>
    </row>
    <row r="52" spans="1:13" ht="15.75">
      <c r="A52" s="2"/>
      <c r="B52" s="11"/>
      <c r="C52" s="10"/>
      <c r="D52" s="10"/>
      <c r="E52" s="10"/>
      <c r="F52" s="10"/>
      <c r="G52" s="12"/>
      <c r="H52" s="10"/>
      <c r="I52" s="10"/>
      <c r="J52" s="13"/>
      <c r="K52" s="7"/>
      <c r="L52" s="7"/>
      <c r="M52" s="2"/>
    </row>
    <row r="53" spans="1:13" ht="15.75">
      <c r="A53" s="2"/>
      <c r="B53" s="11"/>
      <c r="C53" s="10"/>
      <c r="D53" s="10"/>
      <c r="E53" s="10"/>
      <c r="F53" s="10"/>
      <c r="G53" s="12"/>
      <c r="H53" s="10"/>
      <c r="I53" s="10"/>
      <c r="J53" s="13"/>
      <c r="K53" s="7"/>
      <c r="L53" s="7"/>
      <c r="M53" s="2"/>
    </row>
    <row r="54" spans="1:13" ht="16.5">
      <c r="A54" s="2"/>
      <c r="B54" s="18"/>
      <c r="C54" s="18"/>
      <c r="D54" s="18"/>
      <c r="E54" s="10"/>
      <c r="F54" s="10"/>
      <c r="G54" s="12"/>
      <c r="H54" s="10"/>
      <c r="I54" s="10"/>
      <c r="J54" s="6"/>
      <c r="K54" s="7"/>
      <c r="L54" s="7"/>
      <c r="M54" s="2"/>
    </row>
    <row r="55" spans="1:13">
      <c r="A55" s="2"/>
      <c r="B55" s="6"/>
      <c r="C55" s="6"/>
      <c r="D55" s="6"/>
      <c r="E55" s="6"/>
      <c r="F55" s="6"/>
      <c r="G55" s="6"/>
      <c r="H55" s="6"/>
      <c r="I55" s="6"/>
      <c r="J55" s="6"/>
      <c r="K55" s="7"/>
      <c r="L55" s="7"/>
      <c r="M55" s="2"/>
    </row>
    <row r="56" spans="1:13">
      <c r="A56" s="2"/>
      <c r="B56" s="6"/>
      <c r="C56" s="6"/>
      <c r="D56" s="6"/>
      <c r="E56" s="6"/>
      <c r="F56" s="6"/>
      <c r="G56" s="6"/>
      <c r="H56" s="6"/>
      <c r="I56" s="6"/>
      <c r="J56" s="6"/>
      <c r="K56" s="7"/>
      <c r="L56" s="7"/>
      <c r="M56" s="2"/>
    </row>
    <row r="57" spans="1:13">
      <c r="A57" s="2"/>
      <c r="B57" s="6"/>
      <c r="C57" s="6"/>
      <c r="D57" s="6"/>
      <c r="E57" s="6"/>
      <c r="F57" s="6"/>
      <c r="G57" s="6"/>
      <c r="H57" s="6"/>
      <c r="I57" s="6"/>
      <c r="J57" s="6"/>
      <c r="K57" s="7"/>
      <c r="L57" s="7"/>
      <c r="M57" s="2"/>
    </row>
    <row r="58" spans="1:13">
      <c r="A58" s="2"/>
      <c r="B58" s="6"/>
      <c r="C58" s="6"/>
      <c r="D58" s="6"/>
      <c r="E58" s="6"/>
      <c r="F58" s="6"/>
      <c r="G58" s="6"/>
      <c r="H58" s="6"/>
      <c r="I58" s="6"/>
      <c r="J58" s="6"/>
      <c r="K58" s="7"/>
      <c r="L58" s="7"/>
      <c r="M58" s="2"/>
    </row>
    <row r="59" spans="1:13">
      <c r="A59" s="2"/>
      <c r="B59" s="6"/>
      <c r="C59" s="6"/>
      <c r="D59" s="6"/>
      <c r="E59" s="6"/>
      <c r="F59" s="6"/>
      <c r="G59" s="6"/>
      <c r="H59" s="6"/>
      <c r="I59" s="6"/>
      <c r="J59" s="6"/>
      <c r="K59" s="7"/>
      <c r="L59" s="7"/>
      <c r="M59" s="2"/>
    </row>
    <row r="60" spans="1:13">
      <c r="A60" s="2"/>
      <c r="B60" s="6"/>
      <c r="C60" s="6"/>
      <c r="D60" s="6"/>
      <c r="E60" s="6"/>
      <c r="F60" s="6"/>
      <c r="G60" s="6"/>
      <c r="H60" s="6"/>
      <c r="I60" s="6"/>
      <c r="J60" s="6"/>
      <c r="K60" s="7"/>
      <c r="L60" s="7"/>
      <c r="M60" s="2"/>
    </row>
    <row r="61" spans="1:13">
      <c r="A61" s="2"/>
      <c r="B61" s="6"/>
      <c r="C61" s="6"/>
      <c r="D61" s="6"/>
      <c r="E61" s="6"/>
      <c r="F61" s="6"/>
      <c r="G61" s="6"/>
      <c r="H61" s="6"/>
      <c r="I61" s="6"/>
      <c r="J61" s="6"/>
      <c r="K61" s="7"/>
      <c r="L61" s="7"/>
      <c r="M61" s="2"/>
    </row>
    <row r="62" spans="1:13">
      <c r="A62" s="2"/>
      <c r="B62" s="6"/>
      <c r="C62" s="6"/>
      <c r="D62" s="6"/>
      <c r="E62" s="6"/>
      <c r="F62" s="6"/>
      <c r="G62" s="6"/>
      <c r="H62" s="6"/>
      <c r="I62" s="6"/>
      <c r="J62" s="6"/>
      <c r="K62" s="7"/>
      <c r="L62" s="7"/>
      <c r="M62" s="2"/>
    </row>
    <row r="63" spans="1:13">
      <c r="A63" s="2"/>
      <c r="B63" s="6"/>
      <c r="C63" s="6"/>
      <c r="D63" s="6"/>
      <c r="E63" s="6"/>
      <c r="F63" s="6"/>
      <c r="G63" s="6"/>
      <c r="H63" s="6"/>
      <c r="I63" s="6"/>
      <c r="J63" s="6"/>
      <c r="K63" s="7"/>
      <c r="L63" s="7"/>
      <c r="M63" s="2"/>
    </row>
    <row r="64" spans="1:13">
      <c r="A64" s="2"/>
      <c r="B64" s="6"/>
      <c r="C64" s="6"/>
      <c r="D64" s="6"/>
      <c r="E64" s="6"/>
      <c r="F64" s="6"/>
      <c r="G64" s="6"/>
      <c r="H64" s="6"/>
      <c r="I64" s="6"/>
      <c r="J64" s="6"/>
      <c r="K64" s="7"/>
      <c r="L64" s="7"/>
      <c r="M64" s="2"/>
    </row>
    <row r="65" spans="1:13">
      <c r="A65" s="2"/>
      <c r="B65" s="6"/>
      <c r="C65" s="6"/>
      <c r="D65" s="6"/>
      <c r="E65" s="6"/>
      <c r="F65" s="6"/>
      <c r="G65" s="6"/>
      <c r="H65" s="6"/>
      <c r="I65" s="6"/>
      <c r="J65" s="6"/>
      <c r="K65" s="7"/>
      <c r="L65" s="7"/>
      <c r="M65" s="2"/>
    </row>
    <row r="66" spans="1:13">
      <c r="A66" s="2"/>
      <c r="B66" s="6"/>
      <c r="C66" s="6"/>
      <c r="D66" s="6"/>
      <c r="E66" s="6"/>
      <c r="F66" s="6"/>
      <c r="G66" s="6"/>
      <c r="H66" s="6"/>
      <c r="I66" s="6"/>
      <c r="J66" s="6"/>
      <c r="K66" s="7"/>
      <c r="L66" s="7"/>
      <c r="M66" s="2"/>
    </row>
    <row r="67" spans="1:13">
      <c r="A67" s="2"/>
      <c r="B67" s="6"/>
      <c r="C67" s="6"/>
      <c r="D67" s="6"/>
      <c r="E67" s="6"/>
      <c r="F67" s="6"/>
      <c r="G67" s="6"/>
      <c r="H67" s="6"/>
      <c r="I67" s="6"/>
      <c r="J67" s="6"/>
      <c r="K67" s="7"/>
      <c r="L67" s="7"/>
      <c r="M67" s="2"/>
    </row>
    <row r="68" spans="1:13">
      <c r="A68" s="2"/>
      <c r="B68" s="6"/>
      <c r="C68" s="6"/>
      <c r="D68" s="6"/>
      <c r="E68" s="6"/>
      <c r="F68" s="6"/>
      <c r="G68" s="6"/>
      <c r="H68" s="6"/>
      <c r="I68" s="6"/>
      <c r="J68" s="6"/>
      <c r="K68" s="7"/>
      <c r="L68" s="7"/>
      <c r="M68" s="2"/>
    </row>
    <row r="69" spans="1:13">
      <c r="A69" s="2"/>
      <c r="B69" s="6"/>
      <c r="C69" s="6"/>
      <c r="D69" s="6"/>
      <c r="E69" s="6"/>
      <c r="F69" s="6"/>
      <c r="G69" s="6"/>
      <c r="H69" s="6"/>
      <c r="I69" s="6"/>
      <c r="J69" s="6"/>
      <c r="K69" s="7"/>
      <c r="L69" s="7"/>
      <c r="M69" s="2"/>
    </row>
    <row r="70" spans="1:13">
      <c r="A70" s="2"/>
      <c r="B70" s="6"/>
      <c r="C70" s="6"/>
      <c r="D70" s="6"/>
      <c r="E70" s="6"/>
      <c r="F70" s="6"/>
      <c r="G70" s="6"/>
      <c r="H70" s="6"/>
      <c r="I70" s="6"/>
      <c r="J70" s="6"/>
      <c r="K70" s="7"/>
      <c r="L70" s="7"/>
      <c r="M70" s="2"/>
    </row>
    <row r="71" spans="1:13">
      <c r="A71" s="2"/>
      <c r="B71" s="6"/>
      <c r="C71" s="6"/>
      <c r="D71" s="6"/>
      <c r="E71" s="6"/>
      <c r="F71" s="6"/>
      <c r="G71" s="6"/>
      <c r="H71" s="6"/>
      <c r="I71" s="6"/>
      <c r="J71" s="6"/>
      <c r="K71" s="7"/>
      <c r="L71" s="7"/>
      <c r="M71" s="2"/>
    </row>
    <row r="72" spans="1:13">
      <c r="A72" s="2"/>
      <c r="B72" s="6"/>
      <c r="C72" s="6"/>
      <c r="D72" s="6"/>
      <c r="E72" s="6"/>
      <c r="F72" s="6"/>
      <c r="G72" s="6"/>
      <c r="H72" s="6"/>
      <c r="I72" s="6"/>
      <c r="J72" s="6"/>
      <c r="K72" s="7"/>
      <c r="L72" s="7"/>
      <c r="M72" s="2"/>
    </row>
    <row r="73" spans="1:13">
      <c r="A73" s="2"/>
      <c r="B73" s="6"/>
      <c r="C73" s="6"/>
      <c r="D73" s="6"/>
      <c r="E73" s="6"/>
      <c r="F73" s="6"/>
      <c r="G73" s="6"/>
      <c r="H73" s="6"/>
      <c r="I73" s="6"/>
      <c r="J73" s="6"/>
      <c r="K73" s="7"/>
      <c r="L73" s="7"/>
      <c r="M73" s="2"/>
    </row>
    <row r="74" spans="1:13">
      <c r="A74" s="2"/>
      <c r="B74" s="6"/>
      <c r="C74" s="6"/>
      <c r="D74" s="6"/>
      <c r="E74" s="6"/>
      <c r="F74" s="6"/>
      <c r="G74" s="6"/>
      <c r="H74" s="6"/>
      <c r="I74" s="6"/>
      <c r="J74" s="6"/>
      <c r="K74" s="7"/>
      <c r="L74" s="7"/>
      <c r="M74" s="2"/>
    </row>
    <row r="75" spans="1:13">
      <c r="A75" s="2"/>
      <c r="B75" s="6"/>
      <c r="C75" s="6"/>
      <c r="D75" s="6"/>
      <c r="E75" s="6"/>
      <c r="F75" s="6"/>
      <c r="G75" s="6"/>
      <c r="H75" s="6"/>
      <c r="I75" s="6"/>
      <c r="J75" s="6"/>
      <c r="K75" s="7"/>
      <c r="L75" s="7"/>
      <c r="M75" s="2"/>
    </row>
    <row r="76" spans="1:13">
      <c r="A76" s="2"/>
      <c r="B76" s="6"/>
      <c r="C76" s="6"/>
      <c r="D76" s="6"/>
      <c r="E76" s="6"/>
      <c r="F76" s="6"/>
      <c r="G76" s="6"/>
      <c r="H76" s="6"/>
      <c r="I76" s="6"/>
      <c r="J76" s="6"/>
      <c r="K76" s="7"/>
      <c r="L76" s="7"/>
      <c r="M76" s="2"/>
    </row>
    <row r="77" spans="1:13">
      <c r="A77" s="2"/>
      <c r="B77" s="6"/>
      <c r="C77" s="6"/>
      <c r="D77" s="6"/>
      <c r="E77" s="6"/>
      <c r="F77" s="6"/>
      <c r="G77" s="6"/>
      <c r="H77" s="6"/>
      <c r="I77" s="6"/>
      <c r="J77" s="6"/>
      <c r="K77" s="7"/>
      <c r="L77" s="7"/>
      <c r="M77" s="2"/>
    </row>
    <row r="78" spans="1:13">
      <c r="A78" s="2"/>
      <c r="B78" s="6"/>
      <c r="C78" s="6"/>
      <c r="D78" s="6"/>
      <c r="E78" s="6"/>
      <c r="F78" s="6"/>
      <c r="G78" s="6"/>
      <c r="H78" s="6"/>
      <c r="I78" s="6"/>
      <c r="J78" s="6"/>
      <c r="K78" s="7"/>
      <c r="L78" s="7"/>
      <c r="M78" s="2"/>
    </row>
    <row r="79" spans="1:13">
      <c r="A79" s="2"/>
      <c r="B79" s="6"/>
      <c r="C79" s="6"/>
      <c r="D79" s="6"/>
      <c r="E79" s="6"/>
      <c r="F79" s="6"/>
      <c r="G79" s="6"/>
      <c r="H79" s="6"/>
      <c r="I79" s="6"/>
      <c r="J79" s="6"/>
      <c r="K79" s="7"/>
      <c r="L79" s="7"/>
      <c r="M79" s="2"/>
    </row>
    <row r="80" spans="1:13">
      <c r="A80" s="2"/>
      <c r="B80" s="6"/>
      <c r="C80" s="6"/>
      <c r="D80" s="6"/>
      <c r="E80" s="6"/>
      <c r="F80" s="6"/>
      <c r="G80" s="6"/>
      <c r="H80" s="6"/>
      <c r="I80" s="6"/>
      <c r="J80" s="6"/>
      <c r="K80" s="7"/>
      <c r="L80" s="7"/>
      <c r="M80" s="2"/>
    </row>
    <row r="81" spans="1:13">
      <c r="A81" s="2"/>
      <c r="B81" s="6"/>
      <c r="C81" s="6"/>
      <c r="D81" s="6"/>
      <c r="E81" s="6"/>
      <c r="F81" s="6"/>
      <c r="G81" s="6"/>
      <c r="H81" s="6"/>
      <c r="I81" s="6"/>
      <c r="J81" s="6"/>
      <c r="K81" s="7"/>
      <c r="L81" s="7"/>
      <c r="M81" s="2"/>
    </row>
    <row r="82" spans="1:13">
      <c r="A82" s="2"/>
      <c r="B82" s="6"/>
      <c r="C82" s="6"/>
      <c r="D82" s="6"/>
      <c r="E82" s="6"/>
      <c r="F82" s="6"/>
      <c r="G82" s="6"/>
      <c r="H82" s="6"/>
      <c r="I82" s="6"/>
      <c r="J82" s="6"/>
      <c r="K82" s="7"/>
      <c r="L82" s="7"/>
      <c r="M82" s="2"/>
    </row>
    <row r="83" spans="1:13">
      <c r="A83" s="2"/>
      <c r="B83" s="6"/>
      <c r="C83" s="6"/>
      <c r="D83" s="6"/>
      <c r="E83" s="6"/>
      <c r="F83" s="6"/>
      <c r="G83" s="6"/>
      <c r="H83" s="6"/>
      <c r="I83" s="6"/>
      <c r="J83" s="6"/>
      <c r="K83" s="7"/>
      <c r="L83" s="7"/>
      <c r="M83" s="2"/>
    </row>
    <row r="84" spans="1:13">
      <c r="A84" s="2"/>
      <c r="B84" s="6"/>
      <c r="C84" s="6"/>
      <c r="D84" s="6"/>
      <c r="E84" s="6"/>
      <c r="F84" s="6"/>
      <c r="G84" s="6"/>
      <c r="H84" s="6"/>
      <c r="I84" s="6"/>
      <c r="J84" s="6"/>
      <c r="K84" s="7"/>
      <c r="L84" s="7"/>
      <c r="M84" s="2"/>
    </row>
    <row r="85" spans="1:13">
      <c r="A85" s="2"/>
      <c r="B85" s="6"/>
      <c r="C85" s="6"/>
      <c r="D85" s="6"/>
      <c r="E85" s="6"/>
      <c r="F85" s="6"/>
      <c r="G85" s="6"/>
      <c r="H85" s="6"/>
      <c r="I85" s="6"/>
      <c r="J85" s="6"/>
      <c r="K85" s="7"/>
      <c r="L85" s="7"/>
      <c r="M85" s="2"/>
    </row>
    <row r="86" spans="1:13">
      <c r="A86" s="2"/>
      <c r="B86" s="6"/>
      <c r="C86" s="6"/>
      <c r="D86" s="6"/>
      <c r="E86" s="6"/>
      <c r="F86" s="6"/>
      <c r="G86" s="6"/>
      <c r="H86" s="6"/>
      <c r="I86" s="6"/>
      <c r="J86" s="6"/>
      <c r="K86" s="7"/>
      <c r="L86" s="7"/>
      <c r="M86" s="2"/>
    </row>
    <row r="87" spans="1:13">
      <c r="A87" s="2"/>
      <c r="B87" s="6"/>
      <c r="C87" s="6"/>
      <c r="D87" s="6"/>
      <c r="E87" s="6"/>
      <c r="F87" s="6"/>
      <c r="G87" s="6"/>
      <c r="H87" s="6"/>
      <c r="I87" s="6"/>
      <c r="J87" s="6"/>
      <c r="K87" s="7"/>
      <c r="L87" s="7"/>
      <c r="M87" s="2"/>
    </row>
    <row r="88" spans="1:13">
      <c r="A88" s="2"/>
      <c r="B88" s="6"/>
      <c r="C88" s="6"/>
      <c r="D88" s="6"/>
      <c r="E88" s="6"/>
      <c r="F88" s="6"/>
      <c r="G88" s="6"/>
      <c r="H88" s="6"/>
      <c r="I88" s="6"/>
      <c r="J88" s="6"/>
      <c r="K88" s="7"/>
      <c r="L88" s="7"/>
      <c r="M88" s="2"/>
    </row>
    <row r="89" spans="1:13">
      <c r="A89" s="2"/>
      <c r="B89" s="6"/>
      <c r="C89" s="6"/>
      <c r="D89" s="6"/>
      <c r="E89" s="6"/>
      <c r="F89" s="6"/>
      <c r="G89" s="6"/>
      <c r="H89" s="6"/>
      <c r="I89" s="6"/>
      <c r="J89" s="6"/>
      <c r="K89" s="7"/>
      <c r="L89" s="7"/>
      <c r="M89" s="2"/>
    </row>
    <row r="90" spans="1:13">
      <c r="A90" s="2"/>
      <c r="B90" s="6"/>
      <c r="C90" s="6"/>
      <c r="D90" s="6"/>
      <c r="E90" s="6"/>
      <c r="F90" s="6"/>
      <c r="G90" s="6"/>
      <c r="H90" s="6"/>
      <c r="I90" s="6"/>
      <c r="J90" s="6"/>
      <c r="K90" s="7"/>
      <c r="L90" s="7"/>
      <c r="M90" s="2"/>
    </row>
    <row r="91" spans="1:13">
      <c r="A91" s="2"/>
      <c r="B91" s="6"/>
      <c r="C91" s="6"/>
      <c r="D91" s="6"/>
      <c r="E91" s="6"/>
      <c r="F91" s="6"/>
      <c r="G91" s="6"/>
      <c r="H91" s="6"/>
      <c r="I91" s="6"/>
      <c r="J91" s="6"/>
      <c r="K91" s="7"/>
      <c r="L91" s="7"/>
      <c r="M91" s="2"/>
    </row>
    <row r="92" spans="1:13">
      <c r="A92" s="2"/>
      <c r="B92" s="6"/>
      <c r="C92" s="6"/>
      <c r="D92" s="6"/>
      <c r="E92" s="6"/>
      <c r="F92" s="6"/>
      <c r="G92" s="6"/>
      <c r="H92" s="6"/>
      <c r="I92" s="6"/>
      <c r="J92" s="6"/>
      <c r="K92" s="7"/>
      <c r="L92" s="7"/>
      <c r="M92" s="2"/>
    </row>
    <row r="93" spans="1:13">
      <c r="A93" s="2"/>
      <c r="B93" s="6"/>
      <c r="C93" s="6"/>
      <c r="D93" s="6"/>
      <c r="E93" s="6"/>
      <c r="F93" s="6"/>
      <c r="G93" s="6"/>
      <c r="H93" s="6"/>
      <c r="I93" s="6"/>
      <c r="J93" s="6"/>
      <c r="K93" s="7"/>
      <c r="L93" s="7"/>
      <c r="M93" s="2"/>
    </row>
    <row r="94" spans="1:13">
      <c r="A94" s="2"/>
      <c r="B94" s="6"/>
      <c r="C94" s="6"/>
      <c r="D94" s="6"/>
      <c r="E94" s="6"/>
      <c r="F94" s="6"/>
      <c r="G94" s="6"/>
      <c r="H94" s="6"/>
      <c r="I94" s="6"/>
      <c r="J94" s="6"/>
      <c r="K94" s="7"/>
      <c r="L94" s="7"/>
      <c r="M94" s="2"/>
    </row>
    <row r="95" spans="1:13">
      <c r="A95" s="2"/>
      <c r="B95" s="6"/>
      <c r="C95" s="6"/>
      <c r="D95" s="6"/>
      <c r="E95" s="6"/>
      <c r="F95" s="6"/>
      <c r="G95" s="6"/>
      <c r="H95" s="6"/>
      <c r="I95" s="6"/>
      <c r="J95" s="6"/>
      <c r="K95" s="7"/>
      <c r="L95" s="7"/>
      <c r="M95" s="2"/>
    </row>
    <row r="96" spans="1:13">
      <c r="A96" s="2"/>
      <c r="B96" s="6"/>
      <c r="C96" s="6"/>
      <c r="D96" s="6"/>
      <c r="E96" s="6"/>
      <c r="F96" s="6"/>
      <c r="G96" s="6"/>
      <c r="H96" s="6"/>
      <c r="I96" s="6"/>
      <c r="J96" s="6"/>
      <c r="K96" s="7"/>
      <c r="L96" s="7"/>
      <c r="M96" s="2"/>
    </row>
    <row r="97" spans="1:13">
      <c r="A97" s="2"/>
      <c r="B97" s="6"/>
      <c r="C97" s="6"/>
      <c r="D97" s="6"/>
      <c r="E97" s="6"/>
      <c r="F97" s="6"/>
      <c r="G97" s="6"/>
      <c r="H97" s="6"/>
      <c r="I97" s="6"/>
      <c r="J97" s="6"/>
      <c r="K97" s="7"/>
      <c r="L97" s="7"/>
      <c r="M97" s="2"/>
    </row>
    <row r="98" spans="1:13">
      <c r="A98" s="2"/>
      <c r="B98" s="6"/>
      <c r="C98" s="6"/>
      <c r="D98" s="6"/>
      <c r="E98" s="6"/>
      <c r="F98" s="6"/>
      <c r="G98" s="6"/>
      <c r="H98" s="6"/>
      <c r="I98" s="6"/>
      <c r="J98" s="6"/>
      <c r="K98" s="7"/>
      <c r="L98" s="7"/>
      <c r="M98" s="2"/>
    </row>
    <row r="99" spans="1:13">
      <c r="A99" s="2"/>
      <c r="B99" s="6"/>
      <c r="C99" s="6"/>
      <c r="D99" s="6"/>
      <c r="E99" s="6"/>
      <c r="F99" s="6"/>
      <c r="G99" s="6"/>
      <c r="H99" s="6"/>
      <c r="I99" s="6"/>
      <c r="J99" s="6"/>
      <c r="K99" s="7"/>
      <c r="L99" s="7"/>
      <c r="M99" s="2"/>
    </row>
    <row r="100" spans="1:13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</row>
    <row r="101" spans="1:13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</row>
    <row r="102" spans="1:13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</row>
    <row r="103" spans="1:1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</row>
    <row r="104" spans="1:13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</row>
    <row r="105" spans="1:13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</row>
    <row r="106" spans="1:13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</row>
    <row r="107" spans="1:13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</row>
    <row r="108" spans="1:13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</row>
    <row r="109" spans="1:13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</row>
    <row r="110" spans="1:13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</row>
    <row r="111" spans="1:13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</row>
    <row r="112" spans="1:13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</row>
    <row r="113" spans="1: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</row>
    <row r="114" spans="1:13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</row>
    <row r="115" spans="1:13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</row>
    <row r="116" spans="1:13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</row>
    <row r="117" spans="1:13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</row>
    <row r="118" spans="1:13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</row>
    <row r="119" spans="1:13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</row>
    <row r="120" spans="1:13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</row>
    <row r="121" spans="1:13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</row>
    <row r="122" spans="1:13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</row>
    <row r="123" spans="1:1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</row>
    <row r="124" spans="1:13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</row>
    <row r="125" spans="1:13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</row>
    <row r="126" spans="1:13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</row>
    <row r="127" spans="1:13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</row>
    <row r="128" spans="1:13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</row>
    <row r="129" spans="1:13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</row>
    <row r="130" spans="1:13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</row>
    <row r="131" spans="1:13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</row>
    <row r="132" spans="1:13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</row>
    <row r="133" spans="1:1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</row>
    <row r="134" spans="1:13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</row>
    <row r="135" spans="1:13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</row>
    <row r="136" spans="1:13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</row>
    <row r="137" spans="1:13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</row>
    <row r="138" spans="1:13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</row>
    <row r="139" spans="1:13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</row>
    <row r="140" spans="1:13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</row>
    <row r="141" spans="1:13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</row>
    <row r="142" spans="1:13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</row>
    <row r="143" spans="1:1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</row>
    <row r="144" spans="1:13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</row>
    <row r="145" spans="1:13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</row>
    <row r="146" spans="1:13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</row>
    <row r="147" spans="1:13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</row>
    <row r="148" spans="1:13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</row>
    <row r="149" spans="1:13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</row>
    <row r="150" spans="1:13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</row>
    <row r="151" spans="1:13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</row>
    <row r="152" spans="1:13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</row>
    <row r="153" spans="1:1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</row>
    <row r="154" spans="1:13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</row>
    <row r="155" spans="1:13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</row>
    <row r="156" spans="1:13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</row>
    <row r="157" spans="1:13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</row>
    <row r="158" spans="1:13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</row>
    <row r="159" spans="1:13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</row>
    <row r="160" spans="1:13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</row>
    <row r="161" spans="1:13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</row>
    <row r="162" spans="1:13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</row>
    <row r="163" spans="1:1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</row>
    <row r="164" spans="1:13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</row>
    <row r="165" spans="1:13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</row>
    <row r="166" spans="1:13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</row>
    <row r="167" spans="1:13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</row>
    <row r="168" spans="1:13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</row>
    <row r="169" spans="1:13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</row>
    <row r="170" spans="1:13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</row>
    <row r="171" spans="1:13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</row>
    <row r="172" spans="1:13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</row>
    <row r="173" spans="1:1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</row>
    <row r="174" spans="1:13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</row>
    <row r="175" spans="1:13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</row>
    <row r="176" spans="1:13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</row>
    <row r="177" spans="1:13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</row>
    <row r="178" spans="1:13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</row>
    <row r="179" spans="1:13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</row>
    <row r="180" spans="1:13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</row>
    <row r="181" spans="1:13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</row>
    <row r="182" spans="1:13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</row>
    <row r="183" spans="1:1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</row>
    <row r="184" spans="1:13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</row>
    <row r="185" spans="1:13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</row>
    <row r="186" spans="1:13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</row>
    <row r="187" spans="1:13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</row>
    <row r="188" spans="1:13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</row>
    <row r="189" spans="1:13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</row>
    <row r="190" spans="1:13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</row>
    <row r="191" spans="1:13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</row>
    <row r="192" spans="1:13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</row>
    <row r="193" spans="1:1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</row>
    <row r="194" spans="1:13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</row>
    <row r="195" spans="1:13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</row>
    <row r="196" spans="1:13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</row>
    <row r="197" spans="1:13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</row>
    <row r="198" spans="1:13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</row>
    <row r="199" spans="1:13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</row>
    <row r="200" spans="1:13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</row>
    <row r="201" spans="1:13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</row>
    <row r="202" spans="1:13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</row>
    <row r="203" spans="1:1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</row>
    <row r="204" spans="1:13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</row>
    <row r="205" spans="1:13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</row>
    <row r="206" spans="1:13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</row>
    <row r="207" spans="1:13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</row>
    <row r="208" spans="1:13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</row>
    <row r="209" spans="1:13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</row>
    <row r="210" spans="1:13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</row>
    <row r="211" spans="1:13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</row>
    <row r="212" spans="1:13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</row>
    <row r="213" spans="1: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</row>
    <row r="214" spans="1:13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</row>
    <row r="215" spans="1:13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</row>
    <row r="216" spans="1:13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</row>
    <row r="217" spans="1:13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</row>
    <row r="218" spans="1:13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</row>
    <row r="219" spans="1:13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</row>
    <row r="220" spans="1:13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</row>
    <row r="221" spans="1:13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</row>
    <row r="222" spans="1:13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</row>
    <row r="223" spans="1:1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</row>
    <row r="224" spans="1:13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</row>
    <row r="225" spans="1:13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</row>
    <row r="226" spans="1:13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</row>
    <row r="227" spans="1:13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</row>
    <row r="228" spans="1:13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</row>
    <row r="229" spans="1:13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</row>
    <row r="230" spans="1:13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</row>
    <row r="231" spans="1:13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</row>
    <row r="232" spans="1:13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</row>
    <row r="233" spans="1:1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</row>
    <row r="234" spans="1:13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</row>
    <row r="235" spans="1:13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</row>
    <row r="236" spans="1:13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</row>
    <row r="237" spans="1:13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</row>
    <row r="238" spans="1:13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</row>
    <row r="239" spans="1:13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</row>
    <row r="240" spans="1:13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</row>
    <row r="241" spans="1:13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</row>
    <row r="242" spans="1:13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</row>
    <row r="243" spans="1:1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</row>
    <row r="244" spans="1:13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</row>
    <row r="245" spans="1:13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</row>
    <row r="246" spans="1:13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</row>
    <row r="247" spans="1:13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</row>
    <row r="248" spans="1:13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</row>
    <row r="249" spans="1:13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</row>
    <row r="250" spans="1:13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</row>
    <row r="251" spans="1:13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</row>
    <row r="252" spans="1:13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</row>
    <row r="253" spans="1:1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</row>
    <row r="254" spans="1:13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</row>
    <row r="255" spans="1:13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</row>
    <row r="256" spans="1:13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</row>
    <row r="257" spans="1:13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</row>
    <row r="258" spans="1:13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</row>
    <row r="259" spans="1:13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</row>
    <row r="260" spans="1:13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</row>
    <row r="261" spans="1:13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</row>
    <row r="262" spans="1:13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</row>
    <row r="263" spans="1:1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</row>
    <row r="264" spans="1:13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</row>
    <row r="265" spans="1:13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</row>
    <row r="266" spans="1:13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</row>
    <row r="267" spans="1:13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</row>
    <row r="268" spans="1:13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</row>
    <row r="269" spans="1:13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</row>
    <row r="270" spans="1:13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</row>
    <row r="271" spans="1:13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</row>
    <row r="272" spans="1:13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</row>
    <row r="273" spans="1:1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</row>
    <row r="274" spans="1:13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</row>
    <row r="275" spans="1:13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</row>
    <row r="276" spans="1:13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</row>
    <row r="277" spans="1:13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</row>
    <row r="278" spans="1:13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</row>
    <row r="279" spans="1:13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</row>
    <row r="280" spans="1:13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</row>
    <row r="281" spans="1:13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</row>
  </sheetData>
  <autoFilter ref="A1:L7">
    <filterColumn colId="1">
      <customFilters>
        <customFilter val="*"/>
      </customFilters>
    </filterColumn>
    <filterColumn colId="9" showButton="0"/>
    <filterColumn colId="10" showButton="0"/>
  </autoFilter>
  <sortState ref="A2:M200">
    <sortCondition ref="B2:B200"/>
  </sortState>
  <mergeCells count="1">
    <mergeCell ref="J1:L1"/>
  </mergeCells>
  <conditionalFormatting sqref="A2:M100">
    <cfRule type="expression" dxfId="16" priority="2">
      <formula>MOD(ROW(),2)</formula>
    </cfRule>
  </conditionalFormatting>
  <pageMargins left="0.7" right="0.7" top="0.75" bottom="0.75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B2:Z36"/>
  <sheetViews>
    <sheetView showGridLines="0" zoomScale="80" zoomScaleNormal="80" workbookViewId="0">
      <selection activeCell="C3" sqref="C3"/>
    </sheetView>
  </sheetViews>
  <sheetFormatPr baseColWidth="10" defaultRowHeight="15"/>
  <cols>
    <col min="1" max="1" width="5.140625" customWidth="1"/>
    <col min="2" max="2" width="3.7109375" hidden="1" customWidth="1"/>
    <col min="3" max="3" width="7.7109375" customWidth="1"/>
    <col min="4" max="4" width="13.7109375" customWidth="1"/>
    <col min="5" max="5" width="7.7109375" customWidth="1"/>
    <col min="6" max="6" width="13.7109375" customWidth="1"/>
    <col min="7" max="7" width="7.7109375" customWidth="1"/>
    <col min="8" max="8" width="13.7109375" customWidth="1"/>
    <col min="9" max="9" width="7.7109375" customWidth="1"/>
    <col min="10" max="10" width="13.7109375" customWidth="1"/>
    <col min="11" max="11" width="7.7109375" customWidth="1"/>
    <col min="12" max="12" width="13.7109375" customWidth="1"/>
    <col min="13" max="13" width="7.7109375" customWidth="1"/>
    <col min="14" max="14" width="13.7109375" customWidth="1"/>
    <col min="15" max="15" width="7.7109375" customWidth="1"/>
    <col min="16" max="16" width="13.7109375" customWidth="1"/>
    <col min="17" max="17" width="7.7109375" customWidth="1"/>
    <col min="18" max="18" width="13.7109375" customWidth="1"/>
    <col min="19" max="19" width="7.7109375" customWidth="1"/>
    <col min="20" max="20" width="13.7109375" customWidth="1"/>
    <col min="21" max="21" width="7.7109375" customWidth="1"/>
    <col min="22" max="22" width="13.7109375" customWidth="1"/>
    <col min="23" max="23" width="7.7109375" customWidth="1"/>
    <col min="24" max="24" width="13.7109375" customWidth="1"/>
    <col min="25" max="25" width="7.7109375" customWidth="1"/>
    <col min="26" max="26" width="13.7109375" customWidth="1"/>
  </cols>
  <sheetData>
    <row r="2" spans="2:26" ht="46.15" customHeight="1">
      <c r="C2" s="52">
        <v>2021</v>
      </c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4"/>
    </row>
    <row r="3" spans="2:26">
      <c r="C3" s="35"/>
      <c r="D3" s="35"/>
    </row>
    <row r="4" spans="2:26" hidden="1">
      <c r="C4" s="36">
        <v>43101</v>
      </c>
      <c r="D4" s="36"/>
      <c r="E4" s="36">
        <v>43497</v>
      </c>
      <c r="F4" s="36"/>
      <c r="G4" s="36">
        <v>43525</v>
      </c>
      <c r="H4" s="36"/>
      <c r="I4" s="36">
        <v>43556</v>
      </c>
      <c r="J4" s="36"/>
      <c r="K4" s="36">
        <v>43586</v>
      </c>
      <c r="L4" s="36"/>
      <c r="M4" s="36">
        <v>43617</v>
      </c>
      <c r="N4" s="36"/>
      <c r="O4" s="36">
        <v>43647</v>
      </c>
      <c r="P4" s="36"/>
      <c r="Q4" s="36">
        <v>43678</v>
      </c>
      <c r="R4" s="36"/>
      <c r="S4" s="36">
        <v>43709</v>
      </c>
      <c r="T4" s="36"/>
      <c r="U4" s="36">
        <v>43739</v>
      </c>
      <c r="V4" s="36"/>
      <c r="W4" s="36">
        <v>43770</v>
      </c>
      <c r="X4" s="36"/>
      <c r="Y4" s="36">
        <v>43800</v>
      </c>
      <c r="Z4" s="36"/>
    </row>
    <row r="5" spans="2:26" ht="20.45" customHeight="1">
      <c r="C5" s="51" t="str">
        <f>IF($C$2&lt;&gt;"",PROPER(TEXT(C4,"mmmm")),"")</f>
        <v>Janvier</v>
      </c>
      <c r="D5" s="51"/>
      <c r="E5" s="51" t="str">
        <f>IF($C$2&lt;&gt;"",PROPER(TEXT(E4,"mmmm")),"")</f>
        <v>Février</v>
      </c>
      <c r="F5" s="51"/>
      <c r="G5" s="51" t="str">
        <f>IF($C$2&lt;&gt;"",PROPER(TEXT(G4,"mmmm")),"")</f>
        <v>Mars</v>
      </c>
      <c r="H5" s="51"/>
      <c r="I5" s="51" t="str">
        <f>IF($C$2&lt;&gt;"",PROPER(TEXT(I4,"mmmm")),"")</f>
        <v>Avril</v>
      </c>
      <c r="J5" s="51"/>
      <c r="K5" s="51" t="str">
        <f>IF($C$2&lt;&gt;"",PROPER(TEXT(K4,"mmmm")),"")</f>
        <v>Mai</v>
      </c>
      <c r="L5" s="51"/>
      <c r="M5" s="51" t="str">
        <f>IF($C$2&lt;&gt;"",PROPER(TEXT(M4,"mmmm")),"")</f>
        <v>Juin</v>
      </c>
      <c r="N5" s="51"/>
      <c r="O5" s="51" t="str">
        <f>IF($C$2&lt;&gt;"",PROPER(TEXT(O4,"mmmm")),"")</f>
        <v>Juillet</v>
      </c>
      <c r="P5" s="51"/>
      <c r="Q5" s="51" t="str">
        <f>IF($C$2&lt;&gt;"",PROPER(TEXT(Q4,"mmmm")),"")</f>
        <v>Août</v>
      </c>
      <c r="R5" s="51"/>
      <c r="S5" s="51" t="str">
        <f>IF($C$2&lt;&gt;"",PROPER(TEXT(S4,"mmmm")),"")</f>
        <v>Septembre</v>
      </c>
      <c r="T5" s="51"/>
      <c r="U5" s="51" t="str">
        <f>IF($C$2&lt;&gt;"",PROPER(TEXT(U4,"mmmm")),"")</f>
        <v>Octobre</v>
      </c>
      <c r="V5" s="51"/>
      <c r="W5" s="51" t="str">
        <f>IF($C$2&lt;&gt;"",PROPER(TEXT(W4,"mmmm")),"")</f>
        <v>Novembre</v>
      </c>
      <c r="X5" s="51"/>
      <c r="Y5" s="51" t="str">
        <f>IF($C$2&lt;&gt;"",PROPER(TEXT(Y4,"mmmm")),"")</f>
        <v>Décembre</v>
      </c>
      <c r="Z5" s="51"/>
    </row>
    <row r="6" spans="2:26">
      <c r="B6">
        <v>1</v>
      </c>
      <c r="C6" s="37">
        <f>IF($C$2&lt;&gt;"",DATE($C$2,MONTH(C$4),$B6),"")</f>
        <v>44197</v>
      </c>
      <c r="D6" s="38" t="str">
        <f>IFERROR(INDEX('Jours fériés'!$B$5:$B$18,MATCH(Calendrier!C6,Fériés,0)),"")</f>
        <v>Nouvel An</v>
      </c>
      <c r="E6" s="39">
        <f>IF($C$2&lt;&gt;"",DATE($C$2,MONTH(E$4),$B6),"")</f>
        <v>44228</v>
      </c>
      <c r="F6" s="40" t="str">
        <f>IFERROR(INDEX('Jours fériés'!$B$5:$B$18,MATCH(Calendrier!E6,Fériés,0)),"")</f>
        <v/>
      </c>
      <c r="G6" s="39">
        <f>IF($C$2&lt;&gt;"",DATE($C$2,MONTH(G$4),$B6),"")</f>
        <v>44256</v>
      </c>
      <c r="H6" s="39" t="str">
        <f>IFERROR(INDEX('Jours fériés'!$B$5:$B$18,MATCH(Calendrier!G6,Fériés,0)),"")</f>
        <v/>
      </c>
      <c r="I6" s="39">
        <f>IF($C$2&lt;&gt;"",DATE($C$2,MONTH(I$4),$B6),"")</f>
        <v>44287</v>
      </c>
      <c r="J6" s="39" t="str">
        <f>IFERROR(INDEX('Jours fériés'!$B$5:$B$18,MATCH(Calendrier!I6,Fériés,0)),"")</f>
        <v/>
      </c>
      <c r="K6" s="39">
        <f>IF($C$2&lt;&gt;"",DATE($C$2,MONTH(K$4),$B6),"")</f>
        <v>44317</v>
      </c>
      <c r="L6" s="39" t="str">
        <f>IFERROR(INDEX('Jours fériés'!$B$5:$B$18,MATCH(Calendrier!K6,Fériés,0)),"")</f>
        <v>F. Travail</v>
      </c>
      <c r="M6" s="39">
        <f>IF($C$2&lt;&gt;"",DATE($C$2,MONTH(M$4),$B6),"")</f>
        <v>44348</v>
      </c>
      <c r="N6" s="39" t="str">
        <f>IFERROR(INDEX('Jours fériés'!$B$5:$B$18,MATCH(Calendrier!M6,Fériés,0)),"")</f>
        <v/>
      </c>
      <c r="O6" s="39">
        <f>IF($C$2&lt;&gt;"",DATE($C$2,MONTH(O$4),$B6),"")</f>
        <v>44378</v>
      </c>
      <c r="P6" s="39" t="str">
        <f>IFERROR(INDEX('Jours fériés'!$B$5:$B$18,MATCH(Calendrier!O6,Fériés,0)),"")</f>
        <v/>
      </c>
      <c r="Q6" s="39">
        <f>IF($C$2&lt;&gt;"",DATE($C$2,MONTH(Q$4),$B6),"")</f>
        <v>44409</v>
      </c>
      <c r="R6" s="39" t="str">
        <f>IFERROR(INDEX('Jours fériés'!$B$5:$B$18,MATCH(Calendrier!Q6,Fériés,0)),"")</f>
        <v/>
      </c>
      <c r="S6" s="39">
        <f>IF($C$2&lt;&gt;"",DATE($C$2,MONTH(S$4),$B6),"")</f>
        <v>44440</v>
      </c>
      <c r="T6" s="39" t="str">
        <f>IFERROR(INDEX('Jours fériés'!$B$5:$B$18,MATCH(Calendrier!S6,Fériés,0)),"")</f>
        <v/>
      </c>
      <c r="U6" s="39">
        <f>IF($C$2&lt;&gt;"",DATE($C$2,MONTH(U$4),$B6),"")</f>
        <v>44470</v>
      </c>
      <c r="V6" s="39" t="str">
        <f>IFERROR(INDEX('Jours fériés'!$B$5:$B$18,MATCH(Calendrier!U6,Fériés,0)),"")</f>
        <v/>
      </c>
      <c r="W6" s="39">
        <f>IF($C$2&lt;&gt;"",DATE($C$2,MONTH(W$4),$B6),"")</f>
        <v>44501</v>
      </c>
      <c r="X6" s="39" t="str">
        <f>IFERROR(INDEX('Jours fériés'!$B$5:$B$18,MATCH(Calendrier!W6,Fériés,0)),"")</f>
        <v>Toussaint</v>
      </c>
      <c r="Y6" s="39">
        <f>IF($C$2&lt;&gt;"",DATE($C$2,MONTH(Y$4),$B6),"")</f>
        <v>44531</v>
      </c>
      <c r="Z6" s="41" t="str">
        <f>IFERROR(INDEX('Jours fériés'!$B$5:$B$18,MATCH(Calendrier!Y6,Fériés,0)),"")</f>
        <v/>
      </c>
    </row>
    <row r="7" spans="2:26">
      <c r="B7">
        <v>2</v>
      </c>
      <c r="C7" s="37">
        <f t="shared" ref="C7:C36" si="0">IF($C$2&lt;&gt;"",IF(MONTH(DATE($C$2,MONTH(C$4),$B7))=MONTH(C$6),DATE($C$2,MONTH(C$4),$B7),""),"")</f>
        <v>44198</v>
      </c>
      <c r="D7" s="40" t="str">
        <f>IFERROR(INDEX('Jours fériés'!$B$5:$B$18,MATCH(Calendrier!C7,Fériés,0)),"")</f>
        <v/>
      </c>
      <c r="E7" s="39">
        <f t="shared" ref="E7:E36" si="1">IF($C$2&lt;&gt;"",IF(MONTH(DATE($C$2,MONTH(E$4),$B7))=MONTH(E$6),DATE($C$2,MONTH(E$4),$B7),""),"")</f>
        <v>44229</v>
      </c>
      <c r="F7" s="40" t="str">
        <f>IFERROR(INDEX('Jours fériés'!$B$5:$B$18,MATCH(Calendrier!E7,Fériés,0)),"")</f>
        <v/>
      </c>
      <c r="G7" s="39">
        <f t="shared" ref="G7:G36" si="2">IF($C$2&lt;&gt;"",IF(MONTH(DATE($C$2,MONTH(G$4),$B7))=MONTH(G$6),DATE($C$2,MONTH(G$4),$B7),""),"")</f>
        <v>44257</v>
      </c>
      <c r="H7" s="39" t="str">
        <f>IFERROR(INDEX('Jours fériés'!$B$5:$B$18,MATCH(Calendrier!G7,Fériés,0)),"")</f>
        <v/>
      </c>
      <c r="I7" s="39">
        <f t="shared" ref="I7:I36" si="3">IF($C$2&lt;&gt;"",IF(MONTH(DATE($C$2,MONTH(I$4),$B7))=MONTH(I$6),DATE($C$2,MONTH(I$4),$B7),""),"")</f>
        <v>44288</v>
      </c>
      <c r="J7" s="39" t="str">
        <f>IFERROR(INDEX('Jours fériés'!$B$5:$B$18,MATCH(Calendrier!I7,Fériés,0)),"")</f>
        <v/>
      </c>
      <c r="K7" s="39">
        <f t="shared" ref="K7:K36" si="4">IF($C$2&lt;&gt;"",IF(MONTH(DATE($C$2,MONTH(K$4),$B7))=MONTH(K$6),DATE($C$2,MONTH(K$4),$B7),""),"")</f>
        <v>44318</v>
      </c>
      <c r="L7" s="39" t="str">
        <f>IFERROR(INDEX('Jours fériés'!$B$5:$B$18,MATCH(Calendrier!K7,Fériés,0)),"")</f>
        <v/>
      </c>
      <c r="M7" s="39">
        <f t="shared" ref="M7:M36" si="5">IF($C$2&lt;&gt;"",IF(MONTH(DATE($C$2,MONTH(M$4),$B7))=MONTH(M$6),DATE($C$2,MONTH(M$4),$B7),""),"")</f>
        <v>44349</v>
      </c>
      <c r="N7" s="39" t="str">
        <f>IFERROR(INDEX('Jours fériés'!$B$5:$B$18,MATCH(Calendrier!M7,Fériés,0)),"")</f>
        <v/>
      </c>
      <c r="O7" s="39">
        <f t="shared" ref="O7:O36" si="6">IF($C$2&lt;&gt;"",IF(MONTH(DATE($C$2,MONTH(O$4),$B7))=MONTH(O$6),DATE($C$2,MONTH(O$4),$B7),""),"")</f>
        <v>44379</v>
      </c>
      <c r="P7" s="39" t="str">
        <f>IFERROR(INDEX('Jours fériés'!$B$5:$B$18,MATCH(Calendrier!O7,Fériés,0)),"")</f>
        <v/>
      </c>
      <c r="Q7" s="39">
        <f t="shared" ref="Q7:Q36" si="7">IF($C$2&lt;&gt;"",IF(MONTH(DATE($C$2,MONTH(Q$4),$B7))=MONTH(Q$6),DATE($C$2,MONTH(Q$4),$B7),""),"")</f>
        <v>44410</v>
      </c>
      <c r="R7" s="39" t="str">
        <f>IFERROR(INDEX('Jours fériés'!$B$5:$B$18,MATCH(Calendrier!Q7,Fériés,0)),"")</f>
        <v/>
      </c>
      <c r="S7" s="39">
        <f t="shared" ref="S7:S36" si="8">IF($C$2&lt;&gt;"",IF(MONTH(DATE($C$2,MONTH(S$4),$B7))=MONTH(S$6),DATE($C$2,MONTH(S$4),$B7),""),"")</f>
        <v>44441</v>
      </c>
      <c r="T7" s="39" t="str">
        <f>IFERROR(INDEX('Jours fériés'!$B$5:$B$18,MATCH(Calendrier!S7,Fériés,0)),"")</f>
        <v/>
      </c>
      <c r="U7" s="39">
        <f t="shared" ref="U7:U36" si="9">IF($C$2&lt;&gt;"",IF(MONTH(DATE($C$2,MONTH(U$4),$B7))=MONTH(U$6),DATE($C$2,MONTH(U$4),$B7),""),"")</f>
        <v>44471</v>
      </c>
      <c r="V7" s="39" t="str">
        <f>IFERROR(INDEX('Jours fériés'!$B$5:$B$18,MATCH(Calendrier!U7,Fériés,0)),"")</f>
        <v/>
      </c>
      <c r="W7" s="39">
        <f t="shared" ref="W7:W36" si="10">IF($C$2&lt;&gt;"",IF(MONTH(DATE($C$2,MONTH(W$4),$B7))=MONTH(W$6),DATE($C$2,MONTH(W$4),$B7),""),"")</f>
        <v>44502</v>
      </c>
      <c r="X7" s="39" t="str">
        <f>IFERROR(INDEX('Jours fériés'!$B$5:$B$18,MATCH(Calendrier!W7,Fériés,0)),"")</f>
        <v/>
      </c>
      <c r="Y7" s="39">
        <f t="shared" ref="Y7:Y36" si="11">IF($C$2&lt;&gt;"",IF(MONTH(DATE($C$2,MONTH(Y$4),$B7))=MONTH(Y$6),DATE($C$2,MONTH(Y$4),$B7),""),"")</f>
        <v>44532</v>
      </c>
      <c r="Z7" s="41" t="str">
        <f>IFERROR(INDEX('Jours fériés'!$B$5:$B$18,MATCH(Calendrier!Y7,Fériés,0)),"")</f>
        <v/>
      </c>
    </row>
    <row r="8" spans="2:26">
      <c r="B8">
        <v>3</v>
      </c>
      <c r="C8" s="37">
        <f t="shared" si="0"/>
        <v>44199</v>
      </c>
      <c r="D8" s="40" t="str">
        <f>IFERROR(INDEX('Jours fériés'!$B$5:$B$18,MATCH(Calendrier!C8,Fériés,0)),"")</f>
        <v/>
      </c>
      <c r="E8" s="39">
        <f t="shared" si="1"/>
        <v>44230</v>
      </c>
      <c r="F8" s="40" t="str">
        <f>IFERROR(INDEX('Jours fériés'!$B$5:$B$18,MATCH(Calendrier!E8,Fériés,0)),"")</f>
        <v/>
      </c>
      <c r="G8" s="39">
        <f t="shared" si="2"/>
        <v>44258</v>
      </c>
      <c r="H8" s="39" t="str">
        <f>IFERROR(INDEX('Jours fériés'!$B$5:$B$18,MATCH(Calendrier!G8,Fériés,0)),"")</f>
        <v/>
      </c>
      <c r="I8" s="39">
        <f t="shared" si="3"/>
        <v>44289</v>
      </c>
      <c r="J8" s="39" t="str">
        <f>IFERROR(INDEX('Jours fériés'!$B$5:$B$18,MATCH(Calendrier!I8,Fériés,0)),"")</f>
        <v/>
      </c>
      <c r="K8" s="39">
        <f t="shared" si="4"/>
        <v>44319</v>
      </c>
      <c r="L8" s="39" t="str">
        <f>IFERROR(INDEX('Jours fériés'!$B$5:$B$18,MATCH(Calendrier!K8,Fériés,0)),"")</f>
        <v/>
      </c>
      <c r="M8" s="39">
        <f t="shared" si="5"/>
        <v>44350</v>
      </c>
      <c r="N8" s="39" t="str">
        <f>IFERROR(INDEX('Jours fériés'!$B$5:$B$18,MATCH(Calendrier!M8,Fériés,0)),"")</f>
        <v/>
      </c>
      <c r="O8" s="39">
        <f t="shared" si="6"/>
        <v>44380</v>
      </c>
      <c r="P8" s="39" t="str">
        <f>IFERROR(INDEX('Jours fériés'!$B$5:$B$18,MATCH(Calendrier!O8,Fériés,0)),"")</f>
        <v/>
      </c>
      <c r="Q8" s="39">
        <f t="shared" si="7"/>
        <v>44411</v>
      </c>
      <c r="R8" s="39" t="str">
        <f>IFERROR(INDEX('Jours fériés'!$B$5:$B$18,MATCH(Calendrier!Q8,Fériés,0)),"")</f>
        <v/>
      </c>
      <c r="S8" s="39">
        <f t="shared" si="8"/>
        <v>44442</v>
      </c>
      <c r="T8" s="39" t="str">
        <f>IFERROR(INDEX('Jours fériés'!$B$5:$B$18,MATCH(Calendrier!S8,Fériés,0)),"")</f>
        <v/>
      </c>
      <c r="U8" s="39">
        <f t="shared" si="9"/>
        <v>44472</v>
      </c>
      <c r="V8" s="39" t="str">
        <f>IFERROR(INDEX('Jours fériés'!$B$5:$B$18,MATCH(Calendrier!U8,Fériés,0)),"")</f>
        <v/>
      </c>
      <c r="W8" s="39">
        <f t="shared" si="10"/>
        <v>44503</v>
      </c>
      <c r="X8" s="39" t="str">
        <f>IFERROR(INDEX('Jours fériés'!$B$5:$B$18,MATCH(Calendrier!W8,Fériés,0)),"")</f>
        <v/>
      </c>
      <c r="Y8" s="39">
        <f t="shared" si="11"/>
        <v>44533</v>
      </c>
      <c r="Z8" s="41" t="str">
        <f>IFERROR(INDEX('Jours fériés'!$B$5:$B$18,MATCH(Calendrier!Y8,Fériés,0)),"")</f>
        <v/>
      </c>
    </row>
    <row r="9" spans="2:26">
      <c r="B9">
        <v>4</v>
      </c>
      <c r="C9" s="37">
        <f t="shared" si="0"/>
        <v>44200</v>
      </c>
      <c r="D9" s="40" t="str">
        <f>IFERROR(INDEX('Jours fériés'!$B$5:$B$18,MATCH(Calendrier!C9,Fériés,0)),"")</f>
        <v/>
      </c>
      <c r="E9" s="39">
        <f t="shared" si="1"/>
        <v>44231</v>
      </c>
      <c r="F9" s="40" t="str">
        <f>IFERROR(INDEX('Jours fériés'!$B$5:$B$18,MATCH(Calendrier!E9,Fériés,0)),"")</f>
        <v/>
      </c>
      <c r="G9" s="39">
        <f t="shared" si="2"/>
        <v>44259</v>
      </c>
      <c r="H9" s="39" t="str">
        <f>IFERROR(INDEX('Jours fériés'!$B$5:$B$18,MATCH(Calendrier!G9,Fériés,0)),"")</f>
        <v/>
      </c>
      <c r="I9" s="39">
        <f t="shared" si="3"/>
        <v>44290</v>
      </c>
      <c r="J9" s="39" t="str">
        <f>IFERROR(INDEX('Jours fériés'!$B$5:$B$18,MATCH(Calendrier!I9,Fériés,0)),"")</f>
        <v>Pâques</v>
      </c>
      <c r="K9" s="39">
        <f t="shared" si="4"/>
        <v>44320</v>
      </c>
      <c r="L9" s="39" t="str">
        <f>IFERROR(INDEX('Jours fériés'!$B$5:$B$18,MATCH(Calendrier!K9,Fériés,0)),"")</f>
        <v/>
      </c>
      <c r="M9" s="39">
        <f t="shared" si="5"/>
        <v>44351</v>
      </c>
      <c r="N9" s="39" t="str">
        <f>IFERROR(INDEX('Jours fériés'!$B$5:$B$18,MATCH(Calendrier!M9,Fériés,0)),"")</f>
        <v/>
      </c>
      <c r="O9" s="39">
        <f t="shared" si="6"/>
        <v>44381</v>
      </c>
      <c r="P9" s="39" t="str">
        <f>IFERROR(INDEX('Jours fériés'!$B$5:$B$18,MATCH(Calendrier!O9,Fériés,0)),"")</f>
        <v/>
      </c>
      <c r="Q9" s="39">
        <f t="shared" si="7"/>
        <v>44412</v>
      </c>
      <c r="R9" s="39" t="str">
        <f>IFERROR(INDEX('Jours fériés'!$B$5:$B$18,MATCH(Calendrier!Q9,Fériés,0)),"")</f>
        <v/>
      </c>
      <c r="S9" s="39">
        <f t="shared" si="8"/>
        <v>44443</v>
      </c>
      <c r="T9" s="39" t="str">
        <f>IFERROR(INDEX('Jours fériés'!$B$5:$B$18,MATCH(Calendrier!S9,Fériés,0)),"")</f>
        <v/>
      </c>
      <c r="U9" s="39">
        <f t="shared" si="9"/>
        <v>44473</v>
      </c>
      <c r="V9" s="39" t="str">
        <f>IFERROR(INDEX('Jours fériés'!$B$5:$B$18,MATCH(Calendrier!U9,Fériés,0)),"")</f>
        <v/>
      </c>
      <c r="W9" s="39">
        <f t="shared" si="10"/>
        <v>44504</v>
      </c>
      <c r="X9" s="39" t="str">
        <f>IFERROR(INDEX('Jours fériés'!$B$5:$B$18,MATCH(Calendrier!W9,Fériés,0)),"")</f>
        <v/>
      </c>
      <c r="Y9" s="39">
        <f t="shared" si="11"/>
        <v>44534</v>
      </c>
      <c r="Z9" s="41" t="str">
        <f>IFERROR(INDEX('Jours fériés'!$B$5:$B$18,MATCH(Calendrier!Y9,Fériés,0)),"")</f>
        <v/>
      </c>
    </row>
    <row r="10" spans="2:26">
      <c r="B10">
        <v>5</v>
      </c>
      <c r="C10" s="37">
        <f t="shared" si="0"/>
        <v>44201</v>
      </c>
      <c r="D10" s="40" t="str">
        <f>IFERROR(INDEX('Jours fériés'!$B$5:$B$18,MATCH(Calendrier!C10,Fériés,0)),"")</f>
        <v/>
      </c>
      <c r="E10" s="39">
        <f t="shared" si="1"/>
        <v>44232</v>
      </c>
      <c r="F10" s="40" t="str">
        <f>IFERROR(INDEX('Jours fériés'!$B$5:$B$18,MATCH(Calendrier!E10,Fériés,0)),"")</f>
        <v/>
      </c>
      <c r="G10" s="39">
        <f t="shared" si="2"/>
        <v>44260</v>
      </c>
      <c r="H10" s="39" t="str">
        <f>IFERROR(INDEX('Jours fériés'!$B$5:$B$18,MATCH(Calendrier!G10,Fériés,0)),"")</f>
        <v/>
      </c>
      <c r="I10" s="39">
        <f t="shared" si="3"/>
        <v>44291</v>
      </c>
      <c r="J10" s="39" t="str">
        <f>IFERROR(INDEX('Jours fériés'!$B$5:$B$18,MATCH(Calendrier!I10,Fériés,0)),"")</f>
        <v>L. Pâques</v>
      </c>
      <c r="K10" s="39">
        <f t="shared" si="4"/>
        <v>44321</v>
      </c>
      <c r="L10" s="39" t="str">
        <f>IFERROR(INDEX('Jours fériés'!$B$5:$B$18,MATCH(Calendrier!K10,Fériés,0)),"")</f>
        <v/>
      </c>
      <c r="M10" s="39">
        <f t="shared" si="5"/>
        <v>44352</v>
      </c>
      <c r="N10" s="39" t="str">
        <f>IFERROR(INDEX('Jours fériés'!$B$5:$B$18,MATCH(Calendrier!M10,Fériés,0)),"")</f>
        <v/>
      </c>
      <c r="O10" s="39">
        <f t="shared" si="6"/>
        <v>44382</v>
      </c>
      <c r="P10" s="39" t="str">
        <f>IFERROR(INDEX('Jours fériés'!$B$5:$B$18,MATCH(Calendrier!O10,Fériés,0)),"")</f>
        <v/>
      </c>
      <c r="Q10" s="39">
        <f t="shared" si="7"/>
        <v>44413</v>
      </c>
      <c r="R10" s="39" t="str">
        <f>IFERROR(INDEX('Jours fériés'!$B$5:$B$18,MATCH(Calendrier!Q10,Fériés,0)),"")</f>
        <v/>
      </c>
      <c r="S10" s="39">
        <f t="shared" si="8"/>
        <v>44444</v>
      </c>
      <c r="T10" s="39" t="str">
        <f>IFERROR(INDEX('Jours fériés'!$B$5:$B$18,MATCH(Calendrier!S10,Fériés,0)),"")</f>
        <v/>
      </c>
      <c r="U10" s="39">
        <f t="shared" si="9"/>
        <v>44474</v>
      </c>
      <c r="V10" s="39" t="str">
        <f>IFERROR(INDEX('Jours fériés'!$B$5:$B$18,MATCH(Calendrier!U10,Fériés,0)),"")</f>
        <v/>
      </c>
      <c r="W10" s="39">
        <f t="shared" si="10"/>
        <v>44505</v>
      </c>
      <c r="X10" s="39" t="str">
        <f>IFERROR(INDEX('Jours fériés'!$B$5:$B$18,MATCH(Calendrier!W10,Fériés,0)),"")</f>
        <v/>
      </c>
      <c r="Y10" s="39">
        <f t="shared" si="11"/>
        <v>44535</v>
      </c>
      <c r="Z10" s="41" t="str">
        <f>IFERROR(INDEX('Jours fériés'!$B$5:$B$18,MATCH(Calendrier!Y10,Fériés,0)),"")</f>
        <v/>
      </c>
    </row>
    <row r="11" spans="2:26">
      <c r="B11">
        <v>6</v>
      </c>
      <c r="C11" s="37">
        <f t="shared" si="0"/>
        <v>44202</v>
      </c>
      <c r="D11" s="40" t="str">
        <f>IFERROR(INDEX('Jours fériés'!$B$5:$B$18,MATCH(Calendrier!C11,Fériés,0)),"")</f>
        <v/>
      </c>
      <c r="E11" s="39">
        <f t="shared" si="1"/>
        <v>44233</v>
      </c>
      <c r="F11" s="40" t="str">
        <f>IFERROR(INDEX('Jours fériés'!$B$5:$B$18,MATCH(Calendrier!E11,Fériés,0)),"")</f>
        <v/>
      </c>
      <c r="G11" s="39">
        <f t="shared" si="2"/>
        <v>44261</v>
      </c>
      <c r="H11" s="39" t="str">
        <f>IFERROR(INDEX('Jours fériés'!$B$5:$B$18,MATCH(Calendrier!G11,Fériés,0)),"")</f>
        <v/>
      </c>
      <c r="I11" s="39">
        <f t="shared" si="3"/>
        <v>44292</v>
      </c>
      <c r="J11" s="39" t="str">
        <f>IFERROR(INDEX('Jours fériés'!$B$5:$B$18,MATCH(Calendrier!I11,Fériés,0)),"")</f>
        <v/>
      </c>
      <c r="K11" s="39">
        <f t="shared" si="4"/>
        <v>44322</v>
      </c>
      <c r="L11" s="39" t="str">
        <f>IFERROR(INDEX('Jours fériés'!$B$5:$B$18,MATCH(Calendrier!K11,Fériés,0)),"")</f>
        <v/>
      </c>
      <c r="M11" s="39">
        <f t="shared" si="5"/>
        <v>44353</v>
      </c>
      <c r="N11" s="39" t="str">
        <f>IFERROR(INDEX('Jours fériés'!$B$5:$B$18,MATCH(Calendrier!M11,Fériés,0)),"")</f>
        <v/>
      </c>
      <c r="O11" s="39">
        <f t="shared" si="6"/>
        <v>44383</v>
      </c>
      <c r="P11" s="39" t="str">
        <f>IFERROR(INDEX('Jours fériés'!$B$5:$B$18,MATCH(Calendrier!O11,Fériés,0)),"")</f>
        <v/>
      </c>
      <c r="Q11" s="39">
        <f t="shared" si="7"/>
        <v>44414</v>
      </c>
      <c r="R11" s="39" t="str">
        <f>IFERROR(INDEX('Jours fériés'!$B$5:$B$18,MATCH(Calendrier!Q11,Fériés,0)),"")</f>
        <v/>
      </c>
      <c r="S11" s="39">
        <f t="shared" si="8"/>
        <v>44445</v>
      </c>
      <c r="T11" s="39" t="str">
        <f>IFERROR(INDEX('Jours fériés'!$B$5:$B$18,MATCH(Calendrier!S11,Fériés,0)),"")</f>
        <v/>
      </c>
      <c r="U11" s="39">
        <f t="shared" si="9"/>
        <v>44475</v>
      </c>
      <c r="V11" s="39" t="str">
        <f>IFERROR(INDEX('Jours fériés'!$B$5:$B$18,MATCH(Calendrier!U11,Fériés,0)),"")</f>
        <v/>
      </c>
      <c r="W11" s="39">
        <f t="shared" si="10"/>
        <v>44506</v>
      </c>
      <c r="X11" s="39" t="str">
        <f>IFERROR(INDEX('Jours fériés'!$B$5:$B$18,MATCH(Calendrier!W11,Fériés,0)),"")</f>
        <v/>
      </c>
      <c r="Y11" s="39">
        <f t="shared" si="11"/>
        <v>44536</v>
      </c>
      <c r="Z11" s="41" t="str">
        <f>IFERROR(INDEX('Jours fériés'!$B$5:$B$18,MATCH(Calendrier!Y11,Fériés,0)),"")</f>
        <v/>
      </c>
    </row>
    <row r="12" spans="2:26">
      <c r="B12">
        <v>7</v>
      </c>
      <c r="C12" s="37">
        <f t="shared" si="0"/>
        <v>44203</v>
      </c>
      <c r="D12" s="40" t="str">
        <f>IFERROR(INDEX('Jours fériés'!$B$5:$B$18,MATCH(Calendrier!C12,Fériés,0)),"")</f>
        <v/>
      </c>
      <c r="E12" s="39">
        <f t="shared" si="1"/>
        <v>44234</v>
      </c>
      <c r="F12" s="40" t="str">
        <f>IFERROR(INDEX('Jours fériés'!$B$5:$B$18,MATCH(Calendrier!E12,Fériés,0)),"")</f>
        <v/>
      </c>
      <c r="G12" s="39">
        <f t="shared" si="2"/>
        <v>44262</v>
      </c>
      <c r="H12" s="39" t="str">
        <f>IFERROR(INDEX('Jours fériés'!$B$5:$B$18,MATCH(Calendrier!G12,Fériés,0)),"")</f>
        <v/>
      </c>
      <c r="I12" s="39">
        <f t="shared" si="3"/>
        <v>44293</v>
      </c>
      <c r="J12" s="39" t="str">
        <f>IFERROR(INDEX('Jours fériés'!$B$5:$B$18,MATCH(Calendrier!I12,Fériés,0)),"")</f>
        <v/>
      </c>
      <c r="K12" s="39">
        <f t="shared" si="4"/>
        <v>44323</v>
      </c>
      <c r="L12" s="39" t="str">
        <f>IFERROR(INDEX('Jours fériés'!$B$5:$B$18,MATCH(Calendrier!K12,Fériés,0)),"")</f>
        <v/>
      </c>
      <c r="M12" s="39">
        <f t="shared" si="5"/>
        <v>44354</v>
      </c>
      <c r="N12" s="39" t="str">
        <f>IFERROR(INDEX('Jours fériés'!$B$5:$B$18,MATCH(Calendrier!M12,Fériés,0)),"")</f>
        <v/>
      </c>
      <c r="O12" s="39">
        <f t="shared" si="6"/>
        <v>44384</v>
      </c>
      <c r="P12" s="39" t="str">
        <f>IFERROR(INDEX('Jours fériés'!$B$5:$B$18,MATCH(Calendrier!O12,Fériés,0)),"")</f>
        <v/>
      </c>
      <c r="Q12" s="39">
        <f t="shared" si="7"/>
        <v>44415</v>
      </c>
      <c r="R12" s="39" t="str">
        <f>IFERROR(INDEX('Jours fériés'!$B$5:$B$18,MATCH(Calendrier!Q12,Fériés,0)),"")</f>
        <v/>
      </c>
      <c r="S12" s="39">
        <f t="shared" si="8"/>
        <v>44446</v>
      </c>
      <c r="T12" s="39" t="str">
        <f>IFERROR(INDEX('Jours fériés'!$B$5:$B$18,MATCH(Calendrier!S12,Fériés,0)),"")</f>
        <v/>
      </c>
      <c r="U12" s="39">
        <f t="shared" si="9"/>
        <v>44476</v>
      </c>
      <c r="V12" s="39" t="str">
        <f>IFERROR(INDEX('Jours fériés'!$B$5:$B$18,MATCH(Calendrier!U12,Fériés,0)),"")</f>
        <v/>
      </c>
      <c r="W12" s="39">
        <f t="shared" si="10"/>
        <v>44507</v>
      </c>
      <c r="X12" s="39" t="str">
        <f>IFERROR(INDEX('Jours fériés'!$B$5:$B$18,MATCH(Calendrier!W12,Fériés,0)),"")</f>
        <v/>
      </c>
      <c r="Y12" s="39">
        <f t="shared" si="11"/>
        <v>44537</v>
      </c>
      <c r="Z12" s="41" t="str">
        <f>IFERROR(INDEX('Jours fériés'!$B$5:$B$18,MATCH(Calendrier!Y12,Fériés,0)),"")</f>
        <v/>
      </c>
    </row>
    <row r="13" spans="2:26">
      <c r="B13">
        <v>8</v>
      </c>
      <c r="C13" s="37">
        <f t="shared" si="0"/>
        <v>44204</v>
      </c>
      <c r="D13" s="40" t="str">
        <f>IFERROR(INDEX('Jours fériés'!$B$5:$B$18,MATCH(Calendrier!C13,Fériés,0)),"")</f>
        <v/>
      </c>
      <c r="E13" s="39">
        <f t="shared" si="1"/>
        <v>44235</v>
      </c>
      <c r="F13" s="40" t="str">
        <f>IFERROR(INDEX('Jours fériés'!$B$5:$B$18,MATCH(Calendrier!E13,Fériés,0)),"")</f>
        <v/>
      </c>
      <c r="G13" s="39">
        <f t="shared" si="2"/>
        <v>44263</v>
      </c>
      <c r="H13" s="39" t="str">
        <f>IFERROR(INDEX('Jours fériés'!$B$5:$B$18,MATCH(Calendrier!G13,Fériés,0)),"")</f>
        <v/>
      </c>
      <c r="I13" s="39">
        <f t="shared" si="3"/>
        <v>44294</v>
      </c>
      <c r="J13" s="39" t="str">
        <f>IFERROR(INDEX('Jours fériés'!$B$5:$B$18,MATCH(Calendrier!I13,Fériés,0)),"")</f>
        <v/>
      </c>
      <c r="K13" s="39">
        <f t="shared" si="4"/>
        <v>44324</v>
      </c>
      <c r="L13" s="39" t="str">
        <f>IFERROR(INDEX('Jours fériés'!$B$5:$B$18,MATCH(Calendrier!K13,Fériés,0)),"")</f>
        <v>Vict. 1945</v>
      </c>
      <c r="M13" s="39">
        <f t="shared" si="5"/>
        <v>44355</v>
      </c>
      <c r="N13" s="39" t="str">
        <f>IFERROR(INDEX('Jours fériés'!$B$5:$B$18,MATCH(Calendrier!M13,Fériés,0)),"")</f>
        <v/>
      </c>
      <c r="O13" s="39">
        <f t="shared" si="6"/>
        <v>44385</v>
      </c>
      <c r="P13" s="39" t="str">
        <f>IFERROR(INDEX('Jours fériés'!$B$5:$B$18,MATCH(Calendrier!O13,Fériés,0)),"")</f>
        <v/>
      </c>
      <c r="Q13" s="39">
        <f t="shared" si="7"/>
        <v>44416</v>
      </c>
      <c r="R13" s="39" t="str">
        <f>IFERROR(INDEX('Jours fériés'!$B$5:$B$18,MATCH(Calendrier!Q13,Fériés,0)),"")</f>
        <v/>
      </c>
      <c r="S13" s="39">
        <f t="shared" si="8"/>
        <v>44447</v>
      </c>
      <c r="T13" s="39" t="str">
        <f>IFERROR(INDEX('Jours fériés'!$B$5:$B$18,MATCH(Calendrier!S13,Fériés,0)),"")</f>
        <v/>
      </c>
      <c r="U13" s="39">
        <f t="shared" si="9"/>
        <v>44477</v>
      </c>
      <c r="V13" s="39" t="str">
        <f>IFERROR(INDEX('Jours fériés'!$B$5:$B$18,MATCH(Calendrier!U13,Fériés,0)),"")</f>
        <v/>
      </c>
      <c r="W13" s="39">
        <f t="shared" si="10"/>
        <v>44508</v>
      </c>
      <c r="X13" s="39" t="str">
        <f>IFERROR(INDEX('Jours fériés'!$B$5:$B$18,MATCH(Calendrier!W13,Fériés,0)),"")</f>
        <v/>
      </c>
      <c r="Y13" s="39">
        <f t="shared" si="11"/>
        <v>44538</v>
      </c>
      <c r="Z13" s="41" t="str">
        <f>IFERROR(INDEX('Jours fériés'!$B$5:$B$18,MATCH(Calendrier!Y13,Fériés,0)),"")</f>
        <v/>
      </c>
    </row>
    <row r="14" spans="2:26">
      <c r="B14">
        <v>9</v>
      </c>
      <c r="C14" s="37">
        <f t="shared" si="0"/>
        <v>44205</v>
      </c>
      <c r="D14" s="40" t="str">
        <f>IFERROR(INDEX('Jours fériés'!$B$5:$B$18,MATCH(Calendrier!C14,Fériés,0)),"")</f>
        <v/>
      </c>
      <c r="E14" s="39">
        <f t="shared" si="1"/>
        <v>44236</v>
      </c>
      <c r="F14" s="40" t="str">
        <f>IFERROR(INDEX('Jours fériés'!$B$5:$B$18,MATCH(Calendrier!E14,Fériés,0)),"")</f>
        <v/>
      </c>
      <c r="G14" s="39">
        <f t="shared" si="2"/>
        <v>44264</v>
      </c>
      <c r="H14" s="39" t="str">
        <f>IFERROR(INDEX('Jours fériés'!$B$5:$B$18,MATCH(Calendrier!G14,Fériés,0)),"")</f>
        <v/>
      </c>
      <c r="I14" s="39">
        <f t="shared" si="3"/>
        <v>44295</v>
      </c>
      <c r="J14" s="39" t="str">
        <f>IFERROR(INDEX('Jours fériés'!$B$5:$B$18,MATCH(Calendrier!I14,Fériés,0)),"")</f>
        <v/>
      </c>
      <c r="K14" s="39">
        <f t="shared" si="4"/>
        <v>44325</v>
      </c>
      <c r="L14" s="39" t="str">
        <f>IFERROR(INDEX('Jours fériés'!$B$5:$B$18,MATCH(Calendrier!K14,Fériés,0)),"")</f>
        <v/>
      </c>
      <c r="M14" s="39">
        <f t="shared" si="5"/>
        <v>44356</v>
      </c>
      <c r="N14" s="39" t="str">
        <f>IFERROR(INDEX('Jours fériés'!$B$5:$B$18,MATCH(Calendrier!M14,Fériés,0)),"")</f>
        <v/>
      </c>
      <c r="O14" s="39">
        <f t="shared" si="6"/>
        <v>44386</v>
      </c>
      <c r="P14" s="39" t="str">
        <f>IFERROR(INDEX('Jours fériés'!$B$5:$B$18,MATCH(Calendrier!O14,Fériés,0)),"")</f>
        <v/>
      </c>
      <c r="Q14" s="39">
        <f t="shared" si="7"/>
        <v>44417</v>
      </c>
      <c r="R14" s="39" t="str">
        <f>IFERROR(INDEX('Jours fériés'!$B$5:$B$18,MATCH(Calendrier!Q14,Fériés,0)),"")</f>
        <v/>
      </c>
      <c r="S14" s="39">
        <f t="shared" si="8"/>
        <v>44448</v>
      </c>
      <c r="T14" s="39" t="str">
        <f>IFERROR(INDEX('Jours fériés'!$B$5:$B$18,MATCH(Calendrier!S14,Fériés,0)),"")</f>
        <v/>
      </c>
      <c r="U14" s="39">
        <f t="shared" si="9"/>
        <v>44478</v>
      </c>
      <c r="V14" s="39" t="str">
        <f>IFERROR(INDEX('Jours fériés'!$B$5:$B$18,MATCH(Calendrier!U14,Fériés,0)),"")</f>
        <v/>
      </c>
      <c r="W14" s="39">
        <f t="shared" si="10"/>
        <v>44509</v>
      </c>
      <c r="X14" s="39" t="str">
        <f>IFERROR(INDEX('Jours fériés'!$B$5:$B$18,MATCH(Calendrier!W14,Fériés,0)),"")</f>
        <v/>
      </c>
      <c r="Y14" s="39">
        <f t="shared" si="11"/>
        <v>44539</v>
      </c>
      <c r="Z14" s="41" t="str">
        <f>IFERROR(INDEX('Jours fériés'!$B$5:$B$18,MATCH(Calendrier!Y14,Fériés,0)),"")</f>
        <v/>
      </c>
    </row>
    <row r="15" spans="2:26">
      <c r="B15">
        <v>10</v>
      </c>
      <c r="C15" s="37">
        <f t="shared" si="0"/>
        <v>44206</v>
      </c>
      <c r="D15" s="40" t="str">
        <f>IFERROR(INDEX('Jours fériés'!$B$5:$B$18,MATCH(Calendrier!C15,Fériés,0)),"")</f>
        <v/>
      </c>
      <c r="E15" s="39">
        <f t="shared" si="1"/>
        <v>44237</v>
      </c>
      <c r="F15" s="40" t="str">
        <f>IFERROR(INDEX('Jours fériés'!$B$5:$B$18,MATCH(Calendrier!E15,Fériés,0)),"")</f>
        <v/>
      </c>
      <c r="G15" s="39">
        <f t="shared" si="2"/>
        <v>44265</v>
      </c>
      <c r="H15" s="39" t="str">
        <f>IFERROR(INDEX('Jours fériés'!$B$5:$B$18,MATCH(Calendrier!G15,Fériés,0)),"")</f>
        <v/>
      </c>
      <c r="I15" s="39">
        <f t="shared" si="3"/>
        <v>44296</v>
      </c>
      <c r="J15" s="39" t="str">
        <f>IFERROR(INDEX('Jours fériés'!$B$5:$B$18,MATCH(Calendrier!I15,Fériés,0)),"")</f>
        <v/>
      </c>
      <c r="K15" s="39">
        <f t="shared" si="4"/>
        <v>44326</v>
      </c>
      <c r="L15" s="39" t="str">
        <f>IFERROR(INDEX('Jours fériés'!$B$5:$B$18,MATCH(Calendrier!K15,Fériés,0)),"")</f>
        <v/>
      </c>
      <c r="M15" s="39">
        <f t="shared" si="5"/>
        <v>44357</v>
      </c>
      <c r="N15" s="39" t="str">
        <f>IFERROR(INDEX('Jours fériés'!$B$5:$B$18,MATCH(Calendrier!M15,Fériés,0)),"")</f>
        <v/>
      </c>
      <c r="O15" s="39">
        <f t="shared" si="6"/>
        <v>44387</v>
      </c>
      <c r="P15" s="39" t="str">
        <f>IFERROR(INDEX('Jours fériés'!$B$5:$B$18,MATCH(Calendrier!O15,Fériés,0)),"")</f>
        <v/>
      </c>
      <c r="Q15" s="39">
        <f t="shared" si="7"/>
        <v>44418</v>
      </c>
      <c r="R15" s="39" t="str">
        <f>IFERROR(INDEX('Jours fériés'!$B$5:$B$18,MATCH(Calendrier!Q15,Fériés,0)),"")</f>
        <v/>
      </c>
      <c r="S15" s="39">
        <f t="shared" si="8"/>
        <v>44449</v>
      </c>
      <c r="T15" s="39" t="str">
        <f>IFERROR(INDEX('Jours fériés'!$B$5:$B$18,MATCH(Calendrier!S15,Fériés,0)),"")</f>
        <v/>
      </c>
      <c r="U15" s="39">
        <f t="shared" si="9"/>
        <v>44479</v>
      </c>
      <c r="V15" s="39" t="str">
        <f>IFERROR(INDEX('Jours fériés'!$B$5:$B$18,MATCH(Calendrier!U15,Fériés,0)),"")</f>
        <v/>
      </c>
      <c r="W15" s="39">
        <f t="shared" si="10"/>
        <v>44510</v>
      </c>
      <c r="X15" s="39" t="str">
        <f>IFERROR(INDEX('Jours fériés'!$B$5:$B$18,MATCH(Calendrier!W15,Fériés,0)),"")</f>
        <v/>
      </c>
      <c r="Y15" s="39">
        <f t="shared" si="11"/>
        <v>44540</v>
      </c>
      <c r="Z15" s="41" t="str">
        <f>IFERROR(INDEX('Jours fériés'!$B$5:$B$18,MATCH(Calendrier!Y15,Fériés,0)),"")</f>
        <v/>
      </c>
    </row>
    <row r="16" spans="2:26">
      <c r="B16">
        <v>11</v>
      </c>
      <c r="C16" s="37">
        <f t="shared" si="0"/>
        <v>44207</v>
      </c>
      <c r="D16" s="40" t="str">
        <f>IFERROR(INDEX('Jours fériés'!$B$5:$B$18,MATCH(Calendrier!C16,Fériés,0)),"")</f>
        <v/>
      </c>
      <c r="E16" s="39">
        <f t="shared" si="1"/>
        <v>44238</v>
      </c>
      <c r="F16" s="40" t="str">
        <f>IFERROR(INDEX('Jours fériés'!$B$5:$B$18,MATCH(Calendrier!E16,Fériés,0)),"")</f>
        <v/>
      </c>
      <c r="G16" s="39">
        <f t="shared" si="2"/>
        <v>44266</v>
      </c>
      <c r="H16" s="39" t="str">
        <f>IFERROR(INDEX('Jours fériés'!$B$5:$B$18,MATCH(Calendrier!G16,Fériés,0)),"")</f>
        <v/>
      </c>
      <c r="I16" s="39">
        <f t="shared" si="3"/>
        <v>44297</v>
      </c>
      <c r="J16" s="39" t="str">
        <f>IFERROR(INDEX('Jours fériés'!$B$5:$B$18,MATCH(Calendrier!I16,Fériés,0)),"")</f>
        <v/>
      </c>
      <c r="K16" s="39">
        <f t="shared" si="4"/>
        <v>44327</v>
      </c>
      <c r="L16" s="39" t="str">
        <f>IFERROR(INDEX('Jours fériés'!$B$5:$B$18,MATCH(Calendrier!K16,Fériés,0)),"")</f>
        <v/>
      </c>
      <c r="M16" s="39">
        <f t="shared" si="5"/>
        <v>44358</v>
      </c>
      <c r="N16" s="39" t="str">
        <f>IFERROR(INDEX('Jours fériés'!$B$5:$B$18,MATCH(Calendrier!M16,Fériés,0)),"")</f>
        <v/>
      </c>
      <c r="O16" s="39">
        <f t="shared" si="6"/>
        <v>44388</v>
      </c>
      <c r="P16" s="39" t="str">
        <f>IFERROR(INDEX('Jours fériés'!$B$5:$B$18,MATCH(Calendrier!O16,Fériés,0)),"")</f>
        <v/>
      </c>
      <c r="Q16" s="39">
        <f t="shared" si="7"/>
        <v>44419</v>
      </c>
      <c r="R16" s="39" t="str">
        <f>IFERROR(INDEX('Jours fériés'!$B$5:$B$18,MATCH(Calendrier!Q16,Fériés,0)),"")</f>
        <v/>
      </c>
      <c r="S16" s="39">
        <f t="shared" si="8"/>
        <v>44450</v>
      </c>
      <c r="T16" s="39" t="str">
        <f>IFERROR(INDEX('Jours fériés'!$B$5:$B$18,MATCH(Calendrier!S16,Fériés,0)),"")</f>
        <v/>
      </c>
      <c r="U16" s="39">
        <f t="shared" si="9"/>
        <v>44480</v>
      </c>
      <c r="V16" s="39" t="str">
        <f>IFERROR(INDEX('Jours fériés'!$B$5:$B$18,MATCH(Calendrier!U16,Fériés,0)),"")</f>
        <v/>
      </c>
      <c r="W16" s="39">
        <f t="shared" si="10"/>
        <v>44511</v>
      </c>
      <c r="X16" s="39" t="str">
        <f>IFERROR(INDEX('Jours fériés'!$B$5:$B$18,MATCH(Calendrier!W16,Fériés,0)),"")</f>
        <v>Armistice</v>
      </c>
      <c r="Y16" s="39">
        <f t="shared" si="11"/>
        <v>44541</v>
      </c>
      <c r="Z16" s="41" t="str">
        <f>IFERROR(INDEX('Jours fériés'!$B$5:$B$18,MATCH(Calendrier!Y16,Fériés,0)),"")</f>
        <v/>
      </c>
    </row>
    <row r="17" spans="2:26">
      <c r="B17">
        <v>12</v>
      </c>
      <c r="C17" s="37">
        <f t="shared" si="0"/>
        <v>44208</v>
      </c>
      <c r="D17" s="40" t="str">
        <f>IFERROR(INDEX('Jours fériés'!$B$5:$B$18,MATCH(Calendrier!C17,Fériés,0)),"")</f>
        <v/>
      </c>
      <c r="E17" s="39">
        <f t="shared" si="1"/>
        <v>44239</v>
      </c>
      <c r="F17" s="40" t="str">
        <f>IFERROR(INDEX('Jours fériés'!$B$5:$B$18,MATCH(Calendrier!E17,Fériés,0)),"")</f>
        <v/>
      </c>
      <c r="G17" s="39">
        <f t="shared" si="2"/>
        <v>44267</v>
      </c>
      <c r="H17" s="39" t="str">
        <f>IFERROR(INDEX('Jours fériés'!$B$5:$B$18,MATCH(Calendrier!G17,Fériés,0)),"")</f>
        <v/>
      </c>
      <c r="I17" s="39">
        <f t="shared" si="3"/>
        <v>44298</v>
      </c>
      <c r="J17" s="39" t="str">
        <f>IFERROR(INDEX('Jours fériés'!$B$5:$B$18,MATCH(Calendrier!I17,Fériés,0)),"")</f>
        <v/>
      </c>
      <c r="K17" s="39">
        <f t="shared" si="4"/>
        <v>44328</v>
      </c>
      <c r="L17" s="39" t="str">
        <f>IFERROR(INDEX('Jours fériés'!$B$5:$B$18,MATCH(Calendrier!K17,Fériés,0)),"")</f>
        <v/>
      </c>
      <c r="M17" s="39">
        <f t="shared" si="5"/>
        <v>44359</v>
      </c>
      <c r="N17" s="39" t="str">
        <f>IFERROR(INDEX('Jours fériés'!$B$5:$B$18,MATCH(Calendrier!M17,Fériés,0)),"")</f>
        <v/>
      </c>
      <c r="O17" s="39">
        <f t="shared" si="6"/>
        <v>44389</v>
      </c>
      <c r="P17" s="39" t="str">
        <f>IFERROR(INDEX('Jours fériés'!$B$5:$B$18,MATCH(Calendrier!O17,Fériés,0)),"")</f>
        <v/>
      </c>
      <c r="Q17" s="39">
        <f t="shared" si="7"/>
        <v>44420</v>
      </c>
      <c r="R17" s="39" t="str">
        <f>IFERROR(INDEX('Jours fériés'!$B$5:$B$18,MATCH(Calendrier!Q17,Fériés,0)),"")</f>
        <v/>
      </c>
      <c r="S17" s="39">
        <f t="shared" si="8"/>
        <v>44451</v>
      </c>
      <c r="T17" s="39" t="str">
        <f>IFERROR(INDEX('Jours fériés'!$B$5:$B$18,MATCH(Calendrier!S17,Fériés,0)),"")</f>
        <v/>
      </c>
      <c r="U17" s="39">
        <f t="shared" si="9"/>
        <v>44481</v>
      </c>
      <c r="V17" s="39" t="str">
        <f>IFERROR(INDEX('Jours fériés'!$B$5:$B$18,MATCH(Calendrier!U17,Fériés,0)),"")</f>
        <v/>
      </c>
      <c r="W17" s="39">
        <f t="shared" si="10"/>
        <v>44512</v>
      </c>
      <c r="X17" s="39" t="str">
        <f>IFERROR(INDEX('Jours fériés'!$B$5:$B$18,MATCH(Calendrier!W17,Fériés,0)),"")</f>
        <v/>
      </c>
      <c r="Y17" s="39">
        <f t="shared" si="11"/>
        <v>44542</v>
      </c>
      <c r="Z17" s="41" t="str">
        <f>IFERROR(INDEX('Jours fériés'!$B$5:$B$18,MATCH(Calendrier!Y17,Fériés,0)),"")</f>
        <v/>
      </c>
    </row>
    <row r="18" spans="2:26">
      <c r="B18">
        <v>13</v>
      </c>
      <c r="C18" s="37">
        <f t="shared" si="0"/>
        <v>44209</v>
      </c>
      <c r="D18" s="40" t="str">
        <f>IFERROR(INDEX('Jours fériés'!$B$5:$B$18,MATCH(Calendrier!C18,Fériés,0)),"")</f>
        <v/>
      </c>
      <c r="E18" s="39">
        <f t="shared" si="1"/>
        <v>44240</v>
      </c>
      <c r="F18" s="40" t="str">
        <f>IFERROR(INDEX('Jours fériés'!$B$5:$B$18,MATCH(Calendrier!E18,Fériés,0)),"")</f>
        <v/>
      </c>
      <c r="G18" s="39">
        <f t="shared" si="2"/>
        <v>44268</v>
      </c>
      <c r="H18" s="39" t="str">
        <f>IFERROR(INDEX('Jours fériés'!$B$5:$B$18,MATCH(Calendrier!G18,Fériés,0)),"")</f>
        <v/>
      </c>
      <c r="I18" s="39">
        <f t="shared" si="3"/>
        <v>44299</v>
      </c>
      <c r="J18" s="39" t="str">
        <f>IFERROR(INDEX('Jours fériés'!$B$5:$B$18,MATCH(Calendrier!I18,Fériés,0)),"")</f>
        <v/>
      </c>
      <c r="K18" s="39">
        <f t="shared" si="4"/>
        <v>44329</v>
      </c>
      <c r="L18" s="39" t="str">
        <f>IFERROR(INDEX('Jours fériés'!$B$5:$B$18,MATCH(Calendrier!K18,Fériés,0)),"")</f>
        <v>Ascension</v>
      </c>
      <c r="M18" s="39">
        <f t="shared" si="5"/>
        <v>44360</v>
      </c>
      <c r="N18" s="39" t="str">
        <f>IFERROR(INDEX('Jours fériés'!$B$5:$B$18,MATCH(Calendrier!M18,Fériés,0)),"")</f>
        <v/>
      </c>
      <c r="O18" s="39">
        <f t="shared" si="6"/>
        <v>44390</v>
      </c>
      <c r="P18" s="39" t="str">
        <f>IFERROR(INDEX('Jours fériés'!$B$5:$B$18,MATCH(Calendrier!O18,Fériés,0)),"")</f>
        <v/>
      </c>
      <c r="Q18" s="39">
        <f t="shared" si="7"/>
        <v>44421</v>
      </c>
      <c r="R18" s="39" t="str">
        <f>IFERROR(INDEX('Jours fériés'!$B$5:$B$18,MATCH(Calendrier!Q18,Fériés,0)),"")</f>
        <v/>
      </c>
      <c r="S18" s="39">
        <f t="shared" si="8"/>
        <v>44452</v>
      </c>
      <c r="T18" s="39" t="str">
        <f>IFERROR(INDEX('Jours fériés'!$B$5:$B$18,MATCH(Calendrier!S18,Fériés,0)),"")</f>
        <v/>
      </c>
      <c r="U18" s="39">
        <f t="shared" si="9"/>
        <v>44482</v>
      </c>
      <c r="V18" s="39" t="str">
        <f>IFERROR(INDEX('Jours fériés'!$B$5:$B$18,MATCH(Calendrier!U18,Fériés,0)),"")</f>
        <v/>
      </c>
      <c r="W18" s="39">
        <f t="shared" si="10"/>
        <v>44513</v>
      </c>
      <c r="X18" s="39" t="str">
        <f>IFERROR(INDEX('Jours fériés'!$B$5:$B$18,MATCH(Calendrier!W18,Fériés,0)),"")</f>
        <v/>
      </c>
      <c r="Y18" s="39">
        <f t="shared" si="11"/>
        <v>44543</v>
      </c>
      <c r="Z18" s="41" t="str">
        <f>IFERROR(INDEX('Jours fériés'!$B$5:$B$18,MATCH(Calendrier!Y18,Fériés,0)),"")</f>
        <v/>
      </c>
    </row>
    <row r="19" spans="2:26">
      <c r="B19">
        <v>14</v>
      </c>
      <c r="C19" s="37">
        <f t="shared" si="0"/>
        <v>44210</v>
      </c>
      <c r="D19" s="40" t="str">
        <f>IFERROR(INDEX('Jours fériés'!$B$5:$B$18,MATCH(Calendrier!C19,Fériés,0)),"")</f>
        <v/>
      </c>
      <c r="E19" s="39">
        <f t="shared" si="1"/>
        <v>44241</v>
      </c>
      <c r="F19" s="40" t="str">
        <f>IFERROR(INDEX('Jours fériés'!$B$5:$B$18,MATCH(Calendrier!E19,Fériés,0)),"")</f>
        <v/>
      </c>
      <c r="G19" s="39">
        <f t="shared" si="2"/>
        <v>44269</v>
      </c>
      <c r="H19" s="39" t="str">
        <f>IFERROR(INDEX('Jours fériés'!$B$5:$B$18,MATCH(Calendrier!G19,Fériés,0)),"")</f>
        <v/>
      </c>
      <c r="I19" s="39">
        <f t="shared" si="3"/>
        <v>44300</v>
      </c>
      <c r="J19" s="39" t="str">
        <f>IFERROR(INDEX('Jours fériés'!$B$5:$B$18,MATCH(Calendrier!I19,Fériés,0)),"")</f>
        <v/>
      </c>
      <c r="K19" s="39">
        <f t="shared" si="4"/>
        <v>44330</v>
      </c>
      <c r="L19" s="39" t="str">
        <f>IFERROR(INDEX('Jours fériés'!$B$5:$B$18,MATCH(Calendrier!K19,Fériés,0)),"")</f>
        <v/>
      </c>
      <c r="M19" s="39">
        <f t="shared" si="5"/>
        <v>44361</v>
      </c>
      <c r="N19" s="39" t="str">
        <f>IFERROR(INDEX('Jours fériés'!$B$5:$B$18,MATCH(Calendrier!M19,Fériés,0)),"")</f>
        <v/>
      </c>
      <c r="O19" s="39">
        <f t="shared" si="6"/>
        <v>44391</v>
      </c>
      <c r="P19" s="39" t="str">
        <f>IFERROR(INDEX('Jours fériés'!$B$5:$B$18,MATCH(Calendrier!O19,Fériés,0)),"")</f>
        <v>F. Nationale</v>
      </c>
      <c r="Q19" s="39">
        <f t="shared" si="7"/>
        <v>44422</v>
      </c>
      <c r="R19" s="39" t="str">
        <f>IFERROR(INDEX('Jours fériés'!$B$5:$B$18,MATCH(Calendrier!Q19,Fériés,0)),"")</f>
        <v/>
      </c>
      <c r="S19" s="39">
        <f t="shared" si="8"/>
        <v>44453</v>
      </c>
      <c r="T19" s="39" t="str">
        <f>IFERROR(INDEX('Jours fériés'!$B$5:$B$18,MATCH(Calendrier!S19,Fériés,0)),"")</f>
        <v/>
      </c>
      <c r="U19" s="39">
        <f t="shared" si="9"/>
        <v>44483</v>
      </c>
      <c r="V19" s="39" t="str">
        <f>IFERROR(INDEX('Jours fériés'!$B$5:$B$18,MATCH(Calendrier!U19,Fériés,0)),"")</f>
        <v/>
      </c>
      <c r="W19" s="39">
        <f t="shared" si="10"/>
        <v>44514</v>
      </c>
      <c r="X19" s="39" t="str">
        <f>IFERROR(INDEX('Jours fériés'!$B$5:$B$18,MATCH(Calendrier!W19,Fériés,0)),"")</f>
        <v/>
      </c>
      <c r="Y19" s="39">
        <f t="shared" si="11"/>
        <v>44544</v>
      </c>
      <c r="Z19" s="41" t="str">
        <f>IFERROR(INDEX('Jours fériés'!$B$5:$B$18,MATCH(Calendrier!Y19,Fériés,0)),"")</f>
        <v/>
      </c>
    </row>
    <row r="20" spans="2:26">
      <c r="B20">
        <v>15</v>
      </c>
      <c r="C20" s="37">
        <f t="shared" si="0"/>
        <v>44211</v>
      </c>
      <c r="D20" s="40" t="str">
        <f>IFERROR(INDEX('Jours fériés'!$B$5:$B$18,MATCH(Calendrier!C20,Fériés,0)),"")</f>
        <v/>
      </c>
      <c r="E20" s="39">
        <f t="shared" si="1"/>
        <v>44242</v>
      </c>
      <c r="F20" s="40" t="str">
        <f>IFERROR(INDEX('Jours fériés'!$B$5:$B$18,MATCH(Calendrier!E20,Fériés,0)),"")</f>
        <v/>
      </c>
      <c r="G20" s="39">
        <f t="shared" si="2"/>
        <v>44270</v>
      </c>
      <c r="H20" s="39" t="str">
        <f>IFERROR(INDEX('Jours fériés'!$B$5:$B$18,MATCH(Calendrier!G20,Fériés,0)),"")</f>
        <v/>
      </c>
      <c r="I20" s="39">
        <f t="shared" si="3"/>
        <v>44301</v>
      </c>
      <c r="J20" s="39" t="str">
        <f>IFERROR(INDEX('Jours fériés'!$B$5:$B$18,MATCH(Calendrier!I20,Fériés,0)),"")</f>
        <v/>
      </c>
      <c r="K20" s="39">
        <f t="shared" si="4"/>
        <v>44331</v>
      </c>
      <c r="L20" s="39" t="str">
        <f>IFERROR(INDEX('Jours fériés'!$B$5:$B$18,MATCH(Calendrier!K20,Fériés,0)),"")</f>
        <v/>
      </c>
      <c r="M20" s="39">
        <f t="shared" si="5"/>
        <v>44362</v>
      </c>
      <c r="N20" s="39" t="str">
        <f>IFERROR(INDEX('Jours fériés'!$B$5:$B$18,MATCH(Calendrier!M20,Fériés,0)),"")</f>
        <v/>
      </c>
      <c r="O20" s="39">
        <f t="shared" si="6"/>
        <v>44392</v>
      </c>
      <c r="P20" s="39" t="str">
        <f>IFERROR(INDEX('Jours fériés'!$B$5:$B$18,MATCH(Calendrier!O20,Fériés,0)),"")</f>
        <v/>
      </c>
      <c r="Q20" s="39">
        <f t="shared" si="7"/>
        <v>44423</v>
      </c>
      <c r="R20" s="39" t="str">
        <f>IFERROR(INDEX('Jours fériés'!$B$5:$B$18,MATCH(Calendrier!Q20,Fériés,0)),"")</f>
        <v>Assomption</v>
      </c>
      <c r="S20" s="39">
        <f t="shared" si="8"/>
        <v>44454</v>
      </c>
      <c r="T20" s="39" t="str">
        <f>IFERROR(INDEX('Jours fériés'!$B$5:$B$18,MATCH(Calendrier!S20,Fériés,0)),"")</f>
        <v/>
      </c>
      <c r="U20" s="39">
        <f t="shared" si="9"/>
        <v>44484</v>
      </c>
      <c r="V20" s="39" t="str">
        <f>IFERROR(INDEX('Jours fériés'!$B$5:$B$18,MATCH(Calendrier!U20,Fériés,0)),"")</f>
        <v/>
      </c>
      <c r="W20" s="39">
        <f t="shared" si="10"/>
        <v>44515</v>
      </c>
      <c r="X20" s="39" t="str">
        <f>IFERROR(INDEX('Jours fériés'!$B$5:$B$18,MATCH(Calendrier!W20,Fériés,0)),"")</f>
        <v/>
      </c>
      <c r="Y20" s="39">
        <f t="shared" si="11"/>
        <v>44545</v>
      </c>
      <c r="Z20" s="41" t="str">
        <f>IFERROR(INDEX('Jours fériés'!$B$5:$B$18,MATCH(Calendrier!Y20,Fériés,0)),"")</f>
        <v/>
      </c>
    </row>
    <row r="21" spans="2:26">
      <c r="B21">
        <v>16</v>
      </c>
      <c r="C21" s="37">
        <f t="shared" si="0"/>
        <v>44212</v>
      </c>
      <c r="D21" s="40" t="str">
        <f>IFERROR(INDEX('Jours fériés'!$B$5:$B$18,MATCH(Calendrier!C21,Fériés,0)),"")</f>
        <v/>
      </c>
      <c r="E21" s="39">
        <f t="shared" si="1"/>
        <v>44243</v>
      </c>
      <c r="F21" s="40" t="str">
        <f>IFERROR(INDEX('Jours fériés'!$B$5:$B$18,MATCH(Calendrier!E21,Fériés,0)),"")</f>
        <v/>
      </c>
      <c r="G21" s="39">
        <f t="shared" si="2"/>
        <v>44271</v>
      </c>
      <c r="H21" s="39" t="str">
        <f>IFERROR(INDEX('Jours fériés'!$B$5:$B$18,MATCH(Calendrier!G21,Fériés,0)),"")</f>
        <v/>
      </c>
      <c r="I21" s="39">
        <f t="shared" si="3"/>
        <v>44302</v>
      </c>
      <c r="J21" s="39" t="str">
        <f>IFERROR(INDEX('Jours fériés'!$B$5:$B$18,MATCH(Calendrier!I21,Fériés,0)),"")</f>
        <v/>
      </c>
      <c r="K21" s="39">
        <f t="shared" si="4"/>
        <v>44332</v>
      </c>
      <c r="L21" s="39" t="str">
        <f>IFERROR(INDEX('Jours fériés'!$B$5:$B$18,MATCH(Calendrier!K21,Fériés,0)),"")</f>
        <v/>
      </c>
      <c r="M21" s="39">
        <f t="shared" si="5"/>
        <v>44363</v>
      </c>
      <c r="N21" s="39" t="str">
        <f>IFERROR(INDEX('Jours fériés'!$B$5:$B$18,MATCH(Calendrier!M21,Fériés,0)),"")</f>
        <v/>
      </c>
      <c r="O21" s="39">
        <f t="shared" si="6"/>
        <v>44393</v>
      </c>
      <c r="P21" s="39" t="str">
        <f>IFERROR(INDEX('Jours fériés'!$B$5:$B$18,MATCH(Calendrier!O21,Fériés,0)),"")</f>
        <v/>
      </c>
      <c r="Q21" s="39">
        <f t="shared" si="7"/>
        <v>44424</v>
      </c>
      <c r="R21" s="39" t="str">
        <f>IFERROR(INDEX('Jours fériés'!$B$5:$B$18,MATCH(Calendrier!Q21,Fériés,0)),"")</f>
        <v/>
      </c>
      <c r="S21" s="39">
        <f t="shared" si="8"/>
        <v>44455</v>
      </c>
      <c r="T21" s="39" t="str">
        <f>IFERROR(INDEX('Jours fériés'!$B$5:$B$18,MATCH(Calendrier!S21,Fériés,0)),"")</f>
        <v/>
      </c>
      <c r="U21" s="39">
        <f t="shared" si="9"/>
        <v>44485</v>
      </c>
      <c r="V21" s="39" t="str">
        <f>IFERROR(INDEX('Jours fériés'!$B$5:$B$18,MATCH(Calendrier!U21,Fériés,0)),"")</f>
        <v/>
      </c>
      <c r="W21" s="39">
        <f t="shared" si="10"/>
        <v>44516</v>
      </c>
      <c r="X21" s="39" t="str">
        <f>IFERROR(INDEX('Jours fériés'!$B$5:$B$18,MATCH(Calendrier!W21,Fériés,0)),"")</f>
        <v/>
      </c>
      <c r="Y21" s="39">
        <f t="shared" si="11"/>
        <v>44546</v>
      </c>
      <c r="Z21" s="41" t="str">
        <f>IFERROR(INDEX('Jours fériés'!$B$5:$B$18,MATCH(Calendrier!Y21,Fériés,0)),"")</f>
        <v/>
      </c>
    </row>
    <row r="22" spans="2:26">
      <c r="B22">
        <v>17</v>
      </c>
      <c r="C22" s="37">
        <f t="shared" si="0"/>
        <v>44213</v>
      </c>
      <c r="D22" s="40" t="str">
        <f>IFERROR(INDEX('Jours fériés'!$B$5:$B$18,MATCH(Calendrier!C22,Fériés,0)),"")</f>
        <v/>
      </c>
      <c r="E22" s="39">
        <f t="shared" si="1"/>
        <v>44244</v>
      </c>
      <c r="F22" s="40" t="str">
        <f>IFERROR(INDEX('Jours fériés'!$B$5:$B$18,MATCH(Calendrier!E22,Fériés,0)),"")</f>
        <v/>
      </c>
      <c r="G22" s="39">
        <f t="shared" si="2"/>
        <v>44272</v>
      </c>
      <c r="H22" s="39" t="str">
        <f>IFERROR(INDEX('Jours fériés'!$B$5:$B$18,MATCH(Calendrier!G22,Fériés,0)),"")</f>
        <v/>
      </c>
      <c r="I22" s="39">
        <f t="shared" si="3"/>
        <v>44303</v>
      </c>
      <c r="J22" s="39" t="str">
        <f>IFERROR(INDEX('Jours fériés'!$B$5:$B$18,MATCH(Calendrier!I22,Fériés,0)),"")</f>
        <v/>
      </c>
      <c r="K22" s="39">
        <f t="shared" si="4"/>
        <v>44333</v>
      </c>
      <c r="L22" s="39" t="str">
        <f>IFERROR(INDEX('Jours fériés'!$B$5:$B$18,MATCH(Calendrier!K22,Fériés,0)),"")</f>
        <v/>
      </c>
      <c r="M22" s="39">
        <f t="shared" si="5"/>
        <v>44364</v>
      </c>
      <c r="N22" s="39" t="str">
        <f>IFERROR(INDEX('Jours fériés'!$B$5:$B$18,MATCH(Calendrier!M22,Fériés,0)),"")</f>
        <v/>
      </c>
      <c r="O22" s="39">
        <f t="shared" si="6"/>
        <v>44394</v>
      </c>
      <c r="P22" s="39" t="str">
        <f>IFERROR(INDEX('Jours fériés'!$B$5:$B$18,MATCH(Calendrier!O22,Fériés,0)),"")</f>
        <v/>
      </c>
      <c r="Q22" s="39">
        <f t="shared" si="7"/>
        <v>44425</v>
      </c>
      <c r="R22" s="39" t="str">
        <f>IFERROR(INDEX('Jours fériés'!$B$5:$B$18,MATCH(Calendrier!Q22,Fériés,0)),"")</f>
        <v/>
      </c>
      <c r="S22" s="39">
        <f t="shared" si="8"/>
        <v>44456</v>
      </c>
      <c r="T22" s="39" t="str">
        <f>IFERROR(INDEX('Jours fériés'!$B$5:$B$18,MATCH(Calendrier!S22,Fériés,0)),"")</f>
        <v/>
      </c>
      <c r="U22" s="39">
        <f t="shared" si="9"/>
        <v>44486</v>
      </c>
      <c r="V22" s="39" t="str">
        <f>IFERROR(INDEX('Jours fériés'!$B$5:$B$18,MATCH(Calendrier!U22,Fériés,0)),"")</f>
        <v/>
      </c>
      <c r="W22" s="39">
        <f t="shared" si="10"/>
        <v>44517</v>
      </c>
      <c r="X22" s="39" t="str">
        <f>IFERROR(INDEX('Jours fériés'!$B$5:$B$18,MATCH(Calendrier!W22,Fériés,0)),"")</f>
        <v/>
      </c>
      <c r="Y22" s="39">
        <f t="shared" si="11"/>
        <v>44547</v>
      </c>
      <c r="Z22" s="41" t="str">
        <f>IFERROR(INDEX('Jours fériés'!$B$5:$B$18,MATCH(Calendrier!Y22,Fériés,0)),"")</f>
        <v/>
      </c>
    </row>
    <row r="23" spans="2:26">
      <c r="B23">
        <v>18</v>
      </c>
      <c r="C23" s="37">
        <f t="shared" si="0"/>
        <v>44214</v>
      </c>
      <c r="D23" s="40" t="str">
        <f>IFERROR(INDEX('Jours fériés'!$B$5:$B$18,MATCH(Calendrier!C23,Fériés,0)),"")</f>
        <v/>
      </c>
      <c r="E23" s="39">
        <f t="shared" si="1"/>
        <v>44245</v>
      </c>
      <c r="F23" s="40" t="str">
        <f>IFERROR(INDEX('Jours fériés'!$B$5:$B$18,MATCH(Calendrier!E23,Fériés,0)),"")</f>
        <v/>
      </c>
      <c r="G23" s="39">
        <f t="shared" si="2"/>
        <v>44273</v>
      </c>
      <c r="H23" s="39" t="str">
        <f>IFERROR(INDEX('Jours fériés'!$B$5:$B$18,MATCH(Calendrier!G23,Fériés,0)),"")</f>
        <v/>
      </c>
      <c r="I23" s="39">
        <f t="shared" si="3"/>
        <v>44304</v>
      </c>
      <c r="J23" s="39" t="str">
        <f>IFERROR(INDEX('Jours fériés'!$B$5:$B$18,MATCH(Calendrier!I23,Fériés,0)),"")</f>
        <v/>
      </c>
      <c r="K23" s="39">
        <f t="shared" si="4"/>
        <v>44334</v>
      </c>
      <c r="L23" s="39" t="str">
        <f>IFERROR(INDEX('Jours fériés'!$B$5:$B$18,MATCH(Calendrier!K23,Fériés,0)),"")</f>
        <v/>
      </c>
      <c r="M23" s="39">
        <f t="shared" si="5"/>
        <v>44365</v>
      </c>
      <c r="N23" s="39" t="str">
        <f>IFERROR(INDEX('Jours fériés'!$B$5:$B$18,MATCH(Calendrier!M23,Fériés,0)),"")</f>
        <v/>
      </c>
      <c r="O23" s="39">
        <f t="shared" si="6"/>
        <v>44395</v>
      </c>
      <c r="P23" s="39" t="str">
        <f>IFERROR(INDEX('Jours fériés'!$B$5:$B$18,MATCH(Calendrier!O23,Fériés,0)),"")</f>
        <v/>
      </c>
      <c r="Q23" s="39">
        <f t="shared" si="7"/>
        <v>44426</v>
      </c>
      <c r="R23" s="39" t="str">
        <f>IFERROR(INDEX('Jours fériés'!$B$5:$B$18,MATCH(Calendrier!Q23,Fériés,0)),"")</f>
        <v/>
      </c>
      <c r="S23" s="39">
        <f t="shared" si="8"/>
        <v>44457</v>
      </c>
      <c r="T23" s="39" t="str">
        <f>IFERROR(INDEX('Jours fériés'!$B$5:$B$18,MATCH(Calendrier!S23,Fériés,0)),"")</f>
        <v/>
      </c>
      <c r="U23" s="39">
        <f t="shared" si="9"/>
        <v>44487</v>
      </c>
      <c r="V23" s="39" t="str">
        <f>IFERROR(INDEX('Jours fériés'!$B$5:$B$18,MATCH(Calendrier!U23,Fériés,0)),"")</f>
        <v/>
      </c>
      <c r="W23" s="39">
        <f t="shared" si="10"/>
        <v>44518</v>
      </c>
      <c r="X23" s="39" t="str">
        <f>IFERROR(INDEX('Jours fériés'!$B$5:$B$18,MATCH(Calendrier!W23,Fériés,0)),"")</f>
        <v/>
      </c>
      <c r="Y23" s="39">
        <f t="shared" si="11"/>
        <v>44548</v>
      </c>
      <c r="Z23" s="41" t="str">
        <f>IFERROR(INDEX('Jours fériés'!$B$5:$B$18,MATCH(Calendrier!Y23,Fériés,0)),"")</f>
        <v/>
      </c>
    </row>
    <row r="24" spans="2:26">
      <c r="B24">
        <v>19</v>
      </c>
      <c r="C24" s="37">
        <f t="shared" si="0"/>
        <v>44215</v>
      </c>
      <c r="D24" s="40" t="str">
        <f>IFERROR(INDEX('Jours fériés'!$B$5:$B$18,MATCH(Calendrier!C24,Fériés,0)),"")</f>
        <v/>
      </c>
      <c r="E24" s="39">
        <f t="shared" si="1"/>
        <v>44246</v>
      </c>
      <c r="F24" s="40" t="str">
        <f>IFERROR(INDEX('Jours fériés'!$B$5:$B$18,MATCH(Calendrier!E24,Fériés,0)),"")</f>
        <v/>
      </c>
      <c r="G24" s="39">
        <f t="shared" si="2"/>
        <v>44274</v>
      </c>
      <c r="H24" s="39" t="str">
        <f>IFERROR(INDEX('Jours fériés'!$B$5:$B$18,MATCH(Calendrier!G24,Fériés,0)),"")</f>
        <v/>
      </c>
      <c r="I24" s="39">
        <f t="shared" si="3"/>
        <v>44305</v>
      </c>
      <c r="J24" s="39" t="str">
        <f>IFERROR(INDEX('Jours fériés'!$B$5:$B$18,MATCH(Calendrier!I24,Fériés,0)),"")</f>
        <v/>
      </c>
      <c r="K24" s="39">
        <f t="shared" si="4"/>
        <v>44335</v>
      </c>
      <c r="L24" s="39" t="str">
        <f>IFERROR(INDEX('Jours fériés'!$B$5:$B$18,MATCH(Calendrier!K24,Fériés,0)),"")</f>
        <v/>
      </c>
      <c r="M24" s="39">
        <f t="shared" si="5"/>
        <v>44366</v>
      </c>
      <c r="N24" s="39" t="str">
        <f>IFERROR(INDEX('Jours fériés'!$B$5:$B$18,MATCH(Calendrier!M24,Fériés,0)),"")</f>
        <v/>
      </c>
      <c r="O24" s="39">
        <f t="shared" si="6"/>
        <v>44396</v>
      </c>
      <c r="P24" s="39" t="str">
        <f>IFERROR(INDEX('Jours fériés'!$B$5:$B$18,MATCH(Calendrier!O24,Fériés,0)),"")</f>
        <v/>
      </c>
      <c r="Q24" s="39">
        <f t="shared" si="7"/>
        <v>44427</v>
      </c>
      <c r="R24" s="39" t="str">
        <f>IFERROR(INDEX('Jours fériés'!$B$5:$B$18,MATCH(Calendrier!Q24,Fériés,0)),"")</f>
        <v/>
      </c>
      <c r="S24" s="39">
        <f t="shared" si="8"/>
        <v>44458</v>
      </c>
      <c r="T24" s="39" t="str">
        <f>IFERROR(INDEX('Jours fériés'!$B$5:$B$18,MATCH(Calendrier!S24,Fériés,0)),"")</f>
        <v/>
      </c>
      <c r="U24" s="39">
        <f t="shared" si="9"/>
        <v>44488</v>
      </c>
      <c r="V24" s="39" t="str">
        <f>IFERROR(INDEX('Jours fériés'!$B$5:$B$18,MATCH(Calendrier!U24,Fériés,0)),"")</f>
        <v/>
      </c>
      <c r="W24" s="39">
        <f t="shared" si="10"/>
        <v>44519</v>
      </c>
      <c r="X24" s="39" t="str">
        <f>IFERROR(INDEX('Jours fériés'!$B$5:$B$18,MATCH(Calendrier!W24,Fériés,0)),"")</f>
        <v/>
      </c>
      <c r="Y24" s="39">
        <f t="shared" si="11"/>
        <v>44549</v>
      </c>
      <c r="Z24" s="41" t="str">
        <f>IFERROR(INDEX('Jours fériés'!$B$5:$B$18,MATCH(Calendrier!Y24,Fériés,0)),"")</f>
        <v/>
      </c>
    </row>
    <row r="25" spans="2:26">
      <c r="B25">
        <v>20</v>
      </c>
      <c r="C25" s="37">
        <f t="shared" si="0"/>
        <v>44216</v>
      </c>
      <c r="D25" s="40" t="str">
        <f>IFERROR(INDEX('Jours fériés'!$B$5:$B$18,MATCH(Calendrier!C25,Fériés,0)),"")</f>
        <v/>
      </c>
      <c r="E25" s="39">
        <f t="shared" si="1"/>
        <v>44247</v>
      </c>
      <c r="F25" s="40" t="str">
        <f>IFERROR(INDEX('Jours fériés'!$B$5:$B$18,MATCH(Calendrier!E25,Fériés,0)),"")</f>
        <v/>
      </c>
      <c r="G25" s="39">
        <f t="shared" si="2"/>
        <v>44275</v>
      </c>
      <c r="H25" s="39" t="str">
        <f>IFERROR(INDEX('Jours fériés'!$B$5:$B$18,MATCH(Calendrier!G25,Fériés,0)),"")</f>
        <v/>
      </c>
      <c r="I25" s="39">
        <f t="shared" si="3"/>
        <v>44306</v>
      </c>
      <c r="J25" s="39" t="str">
        <f>IFERROR(INDEX('Jours fériés'!$B$5:$B$18,MATCH(Calendrier!I25,Fériés,0)),"")</f>
        <v/>
      </c>
      <c r="K25" s="39">
        <f t="shared" si="4"/>
        <v>44336</v>
      </c>
      <c r="L25" s="39" t="str">
        <f>IFERROR(INDEX('Jours fériés'!$B$5:$B$18,MATCH(Calendrier!K25,Fériés,0)),"")</f>
        <v/>
      </c>
      <c r="M25" s="39">
        <f t="shared" si="5"/>
        <v>44367</v>
      </c>
      <c r="N25" s="39" t="str">
        <f>IFERROR(INDEX('Jours fériés'!$B$5:$B$18,MATCH(Calendrier!M25,Fériés,0)),"")</f>
        <v/>
      </c>
      <c r="O25" s="39">
        <f t="shared" si="6"/>
        <v>44397</v>
      </c>
      <c r="P25" s="39" t="str">
        <f>IFERROR(INDEX('Jours fériés'!$B$5:$B$18,MATCH(Calendrier!O25,Fériés,0)),"")</f>
        <v/>
      </c>
      <c r="Q25" s="39">
        <f t="shared" si="7"/>
        <v>44428</v>
      </c>
      <c r="R25" s="39" t="str">
        <f>IFERROR(INDEX('Jours fériés'!$B$5:$B$18,MATCH(Calendrier!Q25,Fériés,0)),"")</f>
        <v/>
      </c>
      <c r="S25" s="39">
        <f t="shared" si="8"/>
        <v>44459</v>
      </c>
      <c r="T25" s="39" t="str">
        <f>IFERROR(INDEX('Jours fériés'!$B$5:$B$18,MATCH(Calendrier!S25,Fériés,0)),"")</f>
        <v/>
      </c>
      <c r="U25" s="39">
        <f t="shared" si="9"/>
        <v>44489</v>
      </c>
      <c r="V25" s="39" t="str">
        <f>IFERROR(INDEX('Jours fériés'!$B$5:$B$18,MATCH(Calendrier!U25,Fériés,0)),"")</f>
        <v/>
      </c>
      <c r="W25" s="39">
        <f t="shared" si="10"/>
        <v>44520</v>
      </c>
      <c r="X25" s="39" t="str">
        <f>IFERROR(INDEX('Jours fériés'!$B$5:$B$18,MATCH(Calendrier!W25,Fériés,0)),"")</f>
        <v/>
      </c>
      <c r="Y25" s="39">
        <f t="shared" si="11"/>
        <v>44550</v>
      </c>
      <c r="Z25" s="41" t="str">
        <f>IFERROR(INDEX('Jours fériés'!$B$5:$B$18,MATCH(Calendrier!Y25,Fériés,0)),"")</f>
        <v/>
      </c>
    </row>
    <row r="26" spans="2:26">
      <c r="B26">
        <v>21</v>
      </c>
      <c r="C26" s="37">
        <f t="shared" si="0"/>
        <v>44217</v>
      </c>
      <c r="D26" s="40" t="str">
        <f>IFERROR(INDEX('Jours fériés'!$B$5:$B$18,MATCH(Calendrier!C26,Fériés,0)),"")</f>
        <v/>
      </c>
      <c r="E26" s="39">
        <f t="shared" si="1"/>
        <v>44248</v>
      </c>
      <c r="F26" s="40" t="str">
        <f>IFERROR(INDEX('Jours fériés'!$B$5:$B$18,MATCH(Calendrier!E26,Fériés,0)),"")</f>
        <v/>
      </c>
      <c r="G26" s="39">
        <f t="shared" si="2"/>
        <v>44276</v>
      </c>
      <c r="H26" s="39" t="str">
        <f>IFERROR(INDEX('Jours fériés'!$B$5:$B$18,MATCH(Calendrier!G26,Fériés,0)),"")</f>
        <v/>
      </c>
      <c r="I26" s="39">
        <f t="shared" si="3"/>
        <v>44307</v>
      </c>
      <c r="J26" s="39" t="str">
        <f>IFERROR(INDEX('Jours fériés'!$B$5:$B$18,MATCH(Calendrier!I26,Fériés,0)),"")</f>
        <v/>
      </c>
      <c r="K26" s="39">
        <f t="shared" si="4"/>
        <v>44337</v>
      </c>
      <c r="L26" s="39" t="str">
        <f>IFERROR(INDEX('Jours fériés'!$B$5:$B$18,MATCH(Calendrier!K26,Fériés,0)),"")</f>
        <v/>
      </c>
      <c r="M26" s="39">
        <f t="shared" si="5"/>
        <v>44368</v>
      </c>
      <c r="N26" s="39" t="str">
        <f>IFERROR(INDEX('Jours fériés'!$B$5:$B$18,MATCH(Calendrier!M26,Fériés,0)),"")</f>
        <v/>
      </c>
      <c r="O26" s="39">
        <f t="shared" si="6"/>
        <v>44398</v>
      </c>
      <c r="P26" s="39" t="str">
        <f>IFERROR(INDEX('Jours fériés'!$B$5:$B$18,MATCH(Calendrier!O26,Fériés,0)),"")</f>
        <v/>
      </c>
      <c r="Q26" s="39">
        <f t="shared" si="7"/>
        <v>44429</v>
      </c>
      <c r="R26" s="39" t="str">
        <f>IFERROR(INDEX('Jours fériés'!$B$5:$B$18,MATCH(Calendrier!Q26,Fériés,0)),"")</f>
        <v/>
      </c>
      <c r="S26" s="39">
        <f t="shared" si="8"/>
        <v>44460</v>
      </c>
      <c r="T26" s="39" t="str">
        <f>IFERROR(INDEX('Jours fériés'!$B$5:$B$18,MATCH(Calendrier!S26,Fériés,0)),"")</f>
        <v/>
      </c>
      <c r="U26" s="39">
        <f t="shared" si="9"/>
        <v>44490</v>
      </c>
      <c r="V26" s="39" t="str">
        <f>IFERROR(INDEX('Jours fériés'!$B$5:$B$18,MATCH(Calendrier!U26,Fériés,0)),"")</f>
        <v/>
      </c>
      <c r="W26" s="39">
        <f t="shared" si="10"/>
        <v>44521</v>
      </c>
      <c r="X26" s="39" t="str">
        <f>IFERROR(INDEX('Jours fériés'!$B$5:$B$18,MATCH(Calendrier!W26,Fériés,0)),"")</f>
        <v/>
      </c>
      <c r="Y26" s="39">
        <f t="shared" si="11"/>
        <v>44551</v>
      </c>
      <c r="Z26" s="41" t="str">
        <f>IFERROR(INDEX('Jours fériés'!$B$5:$B$18,MATCH(Calendrier!Y26,Fériés,0)),"")</f>
        <v/>
      </c>
    </row>
    <row r="27" spans="2:26">
      <c r="B27">
        <v>22</v>
      </c>
      <c r="C27" s="37">
        <f t="shared" si="0"/>
        <v>44218</v>
      </c>
      <c r="D27" s="40" t="str">
        <f>IFERROR(INDEX('Jours fériés'!$B$5:$B$18,MATCH(Calendrier!C27,Fériés,0)),"")</f>
        <v/>
      </c>
      <c r="E27" s="39">
        <f t="shared" si="1"/>
        <v>44249</v>
      </c>
      <c r="F27" s="40" t="str">
        <f>IFERROR(INDEX('Jours fériés'!$B$5:$B$18,MATCH(Calendrier!E27,Fériés,0)),"")</f>
        <v/>
      </c>
      <c r="G27" s="39">
        <f t="shared" si="2"/>
        <v>44277</v>
      </c>
      <c r="H27" s="39" t="str">
        <f>IFERROR(INDEX('Jours fériés'!$B$5:$B$18,MATCH(Calendrier!G27,Fériés,0)),"")</f>
        <v/>
      </c>
      <c r="I27" s="39">
        <f t="shared" si="3"/>
        <v>44308</v>
      </c>
      <c r="J27" s="39" t="str">
        <f>IFERROR(INDEX('Jours fériés'!$B$5:$B$18,MATCH(Calendrier!I27,Fériés,0)),"")</f>
        <v/>
      </c>
      <c r="K27" s="39">
        <f t="shared" si="4"/>
        <v>44338</v>
      </c>
      <c r="L27" s="39" t="str">
        <f>IFERROR(INDEX('Jours fériés'!$B$5:$B$18,MATCH(Calendrier!K27,Fériés,0)),"")</f>
        <v/>
      </c>
      <c r="M27" s="39">
        <f t="shared" si="5"/>
        <v>44369</v>
      </c>
      <c r="N27" s="39" t="str">
        <f>IFERROR(INDEX('Jours fériés'!$B$5:$B$18,MATCH(Calendrier!M27,Fériés,0)),"")</f>
        <v/>
      </c>
      <c r="O27" s="39">
        <f t="shared" si="6"/>
        <v>44399</v>
      </c>
      <c r="P27" s="39" t="str">
        <f>IFERROR(INDEX('Jours fériés'!$B$5:$B$18,MATCH(Calendrier!O27,Fériés,0)),"")</f>
        <v/>
      </c>
      <c r="Q27" s="39">
        <f t="shared" si="7"/>
        <v>44430</v>
      </c>
      <c r="R27" s="39" t="str">
        <f>IFERROR(INDEX('Jours fériés'!$B$5:$B$18,MATCH(Calendrier!Q27,Fériés,0)),"")</f>
        <v/>
      </c>
      <c r="S27" s="39">
        <f t="shared" si="8"/>
        <v>44461</v>
      </c>
      <c r="T27" s="39" t="str">
        <f>IFERROR(INDEX('Jours fériés'!$B$5:$B$18,MATCH(Calendrier!S27,Fériés,0)),"")</f>
        <v/>
      </c>
      <c r="U27" s="39">
        <f t="shared" si="9"/>
        <v>44491</v>
      </c>
      <c r="V27" s="39" t="str">
        <f>IFERROR(INDEX('Jours fériés'!$B$5:$B$18,MATCH(Calendrier!U27,Fériés,0)),"")</f>
        <v/>
      </c>
      <c r="W27" s="39">
        <f t="shared" si="10"/>
        <v>44522</v>
      </c>
      <c r="X27" s="39" t="str">
        <f>IFERROR(INDEX('Jours fériés'!$B$5:$B$18,MATCH(Calendrier!W27,Fériés,0)),"")</f>
        <v/>
      </c>
      <c r="Y27" s="39">
        <f t="shared" si="11"/>
        <v>44552</v>
      </c>
      <c r="Z27" s="41" t="str">
        <f>IFERROR(INDEX('Jours fériés'!$B$5:$B$18,MATCH(Calendrier!Y27,Fériés,0)),"")</f>
        <v/>
      </c>
    </row>
    <row r="28" spans="2:26">
      <c r="B28">
        <v>23</v>
      </c>
      <c r="C28" s="37">
        <f t="shared" si="0"/>
        <v>44219</v>
      </c>
      <c r="D28" s="40" t="str">
        <f>IFERROR(INDEX('Jours fériés'!$B$5:$B$18,MATCH(Calendrier!C28,Fériés,0)),"")</f>
        <v/>
      </c>
      <c r="E28" s="39">
        <f t="shared" si="1"/>
        <v>44250</v>
      </c>
      <c r="F28" s="40" t="str">
        <f>IFERROR(INDEX('Jours fériés'!$B$5:$B$18,MATCH(Calendrier!E28,Fériés,0)),"")</f>
        <v/>
      </c>
      <c r="G28" s="39">
        <f t="shared" si="2"/>
        <v>44278</v>
      </c>
      <c r="H28" s="39" t="str">
        <f>IFERROR(INDEX('Jours fériés'!$B$5:$B$18,MATCH(Calendrier!G28,Fériés,0)),"")</f>
        <v/>
      </c>
      <c r="I28" s="39">
        <f t="shared" si="3"/>
        <v>44309</v>
      </c>
      <c r="J28" s="39" t="str">
        <f>IFERROR(INDEX('Jours fériés'!$B$5:$B$18,MATCH(Calendrier!I28,Fériés,0)),"")</f>
        <v/>
      </c>
      <c r="K28" s="39">
        <f t="shared" si="4"/>
        <v>44339</v>
      </c>
      <c r="L28" s="39" t="str">
        <f>IFERROR(INDEX('Jours fériés'!$B$5:$B$18,MATCH(Calendrier!K28,Fériés,0)),"")</f>
        <v>Pentecôte</v>
      </c>
      <c r="M28" s="39">
        <f t="shared" si="5"/>
        <v>44370</v>
      </c>
      <c r="N28" s="39" t="str">
        <f>IFERROR(INDEX('Jours fériés'!$B$5:$B$18,MATCH(Calendrier!M28,Fériés,0)),"")</f>
        <v/>
      </c>
      <c r="O28" s="39">
        <f t="shared" si="6"/>
        <v>44400</v>
      </c>
      <c r="P28" s="39" t="str">
        <f>IFERROR(INDEX('Jours fériés'!$B$5:$B$18,MATCH(Calendrier!O28,Fériés,0)),"")</f>
        <v/>
      </c>
      <c r="Q28" s="39">
        <f t="shared" si="7"/>
        <v>44431</v>
      </c>
      <c r="R28" s="39" t="str">
        <f>IFERROR(INDEX('Jours fériés'!$B$5:$B$18,MATCH(Calendrier!Q28,Fériés,0)),"")</f>
        <v/>
      </c>
      <c r="S28" s="39">
        <f t="shared" si="8"/>
        <v>44462</v>
      </c>
      <c r="T28" s="39" t="str">
        <f>IFERROR(INDEX('Jours fériés'!$B$5:$B$18,MATCH(Calendrier!S28,Fériés,0)),"")</f>
        <v/>
      </c>
      <c r="U28" s="39">
        <f t="shared" si="9"/>
        <v>44492</v>
      </c>
      <c r="V28" s="39" t="str">
        <f>IFERROR(INDEX('Jours fériés'!$B$5:$B$18,MATCH(Calendrier!U28,Fériés,0)),"")</f>
        <v/>
      </c>
      <c r="W28" s="39">
        <f t="shared" si="10"/>
        <v>44523</v>
      </c>
      <c r="X28" s="39" t="str">
        <f>IFERROR(INDEX('Jours fériés'!$B$5:$B$18,MATCH(Calendrier!W28,Fériés,0)),"")</f>
        <v/>
      </c>
      <c r="Y28" s="39">
        <f t="shared" si="11"/>
        <v>44553</v>
      </c>
      <c r="Z28" s="41" t="str">
        <f>IFERROR(INDEX('Jours fériés'!$B$5:$B$18,MATCH(Calendrier!Y28,Fériés,0)),"")</f>
        <v/>
      </c>
    </row>
    <row r="29" spans="2:26">
      <c r="B29">
        <v>24</v>
      </c>
      <c r="C29" s="37">
        <f t="shared" si="0"/>
        <v>44220</v>
      </c>
      <c r="D29" s="40" t="str">
        <f>IFERROR(INDEX('Jours fériés'!$B$5:$B$18,MATCH(Calendrier!C29,Fériés,0)),"")</f>
        <v/>
      </c>
      <c r="E29" s="39">
        <f t="shared" si="1"/>
        <v>44251</v>
      </c>
      <c r="F29" s="40" t="str">
        <f>IFERROR(INDEX('Jours fériés'!$B$5:$B$18,MATCH(Calendrier!E29,Fériés,0)),"")</f>
        <v/>
      </c>
      <c r="G29" s="39">
        <f t="shared" si="2"/>
        <v>44279</v>
      </c>
      <c r="H29" s="39" t="str">
        <f>IFERROR(INDEX('Jours fériés'!$B$5:$B$18,MATCH(Calendrier!G29,Fériés,0)),"")</f>
        <v/>
      </c>
      <c r="I29" s="39">
        <f t="shared" si="3"/>
        <v>44310</v>
      </c>
      <c r="J29" s="39" t="str">
        <f>IFERROR(INDEX('Jours fériés'!$B$5:$B$18,MATCH(Calendrier!I29,Fériés,0)),"")</f>
        <v/>
      </c>
      <c r="K29" s="39">
        <f t="shared" si="4"/>
        <v>44340</v>
      </c>
      <c r="L29" s="39" t="str">
        <f>IFERROR(INDEX('Jours fériés'!$B$5:$B$18,MATCH(Calendrier!K29,Fériés,0)),"")</f>
        <v>L. Pentecôte</v>
      </c>
      <c r="M29" s="39">
        <f t="shared" si="5"/>
        <v>44371</v>
      </c>
      <c r="N29" s="39" t="str">
        <f>IFERROR(INDEX('Jours fériés'!$B$5:$B$18,MATCH(Calendrier!M29,Fériés,0)),"")</f>
        <v/>
      </c>
      <c r="O29" s="39">
        <f t="shared" si="6"/>
        <v>44401</v>
      </c>
      <c r="P29" s="39" t="str">
        <f>IFERROR(INDEX('Jours fériés'!$B$5:$B$18,MATCH(Calendrier!O29,Fériés,0)),"")</f>
        <v/>
      </c>
      <c r="Q29" s="39">
        <f t="shared" si="7"/>
        <v>44432</v>
      </c>
      <c r="R29" s="39" t="str">
        <f>IFERROR(INDEX('Jours fériés'!$B$5:$B$18,MATCH(Calendrier!Q29,Fériés,0)),"")</f>
        <v/>
      </c>
      <c r="S29" s="39">
        <f t="shared" si="8"/>
        <v>44463</v>
      </c>
      <c r="T29" s="39" t="str">
        <f>IFERROR(INDEX('Jours fériés'!$B$5:$B$18,MATCH(Calendrier!S29,Fériés,0)),"")</f>
        <v/>
      </c>
      <c r="U29" s="39">
        <f t="shared" si="9"/>
        <v>44493</v>
      </c>
      <c r="V29" s="39" t="str">
        <f>IFERROR(INDEX('Jours fériés'!$B$5:$B$18,MATCH(Calendrier!U29,Fériés,0)),"")</f>
        <v/>
      </c>
      <c r="W29" s="39">
        <f t="shared" si="10"/>
        <v>44524</v>
      </c>
      <c r="X29" s="39" t="str">
        <f>IFERROR(INDEX('Jours fériés'!$B$5:$B$18,MATCH(Calendrier!W29,Fériés,0)),"")</f>
        <v/>
      </c>
      <c r="Y29" s="39">
        <f t="shared" si="11"/>
        <v>44554</v>
      </c>
      <c r="Z29" s="41" t="str">
        <f>IFERROR(INDEX('Jours fériés'!$B$5:$B$18,MATCH(Calendrier!Y29,Fériés,0)),"")</f>
        <v/>
      </c>
    </row>
    <row r="30" spans="2:26">
      <c r="B30">
        <v>25</v>
      </c>
      <c r="C30" s="37">
        <f t="shared" si="0"/>
        <v>44221</v>
      </c>
      <c r="D30" s="40" t="str">
        <f>IFERROR(INDEX('Jours fériés'!$B$5:$B$18,MATCH(Calendrier!C30,Fériés,0)),"")</f>
        <v/>
      </c>
      <c r="E30" s="39">
        <f t="shared" si="1"/>
        <v>44252</v>
      </c>
      <c r="F30" s="40" t="str">
        <f>IFERROR(INDEX('Jours fériés'!$B$5:$B$18,MATCH(Calendrier!E30,Fériés,0)),"")</f>
        <v/>
      </c>
      <c r="G30" s="39">
        <f t="shared" si="2"/>
        <v>44280</v>
      </c>
      <c r="H30" s="39" t="str">
        <f>IFERROR(INDEX('Jours fériés'!$B$5:$B$18,MATCH(Calendrier!G30,Fériés,0)),"")</f>
        <v/>
      </c>
      <c r="I30" s="39">
        <f t="shared" si="3"/>
        <v>44311</v>
      </c>
      <c r="J30" s="39" t="str">
        <f>IFERROR(INDEX('Jours fériés'!$B$5:$B$18,MATCH(Calendrier!I30,Fériés,0)),"")</f>
        <v/>
      </c>
      <c r="K30" s="39">
        <f t="shared" si="4"/>
        <v>44341</v>
      </c>
      <c r="L30" s="39" t="str">
        <f>IFERROR(INDEX('Jours fériés'!$B$5:$B$18,MATCH(Calendrier!K30,Fériés,0)),"")</f>
        <v/>
      </c>
      <c r="M30" s="39">
        <f t="shared" si="5"/>
        <v>44372</v>
      </c>
      <c r="N30" s="39" t="str">
        <f>IFERROR(INDEX('Jours fériés'!$B$5:$B$18,MATCH(Calendrier!M30,Fériés,0)),"")</f>
        <v/>
      </c>
      <c r="O30" s="39">
        <f t="shared" si="6"/>
        <v>44402</v>
      </c>
      <c r="P30" s="39" t="str">
        <f>IFERROR(INDEX('Jours fériés'!$B$5:$B$18,MATCH(Calendrier!O30,Fériés,0)),"")</f>
        <v/>
      </c>
      <c r="Q30" s="39">
        <f t="shared" si="7"/>
        <v>44433</v>
      </c>
      <c r="R30" s="39" t="str">
        <f>IFERROR(INDEX('Jours fériés'!$B$5:$B$18,MATCH(Calendrier!Q30,Fériés,0)),"")</f>
        <v/>
      </c>
      <c r="S30" s="39">
        <f t="shared" si="8"/>
        <v>44464</v>
      </c>
      <c r="T30" s="39" t="str">
        <f>IFERROR(INDEX('Jours fériés'!$B$5:$B$18,MATCH(Calendrier!S30,Fériés,0)),"")</f>
        <v/>
      </c>
      <c r="U30" s="39">
        <f t="shared" si="9"/>
        <v>44494</v>
      </c>
      <c r="V30" s="39" t="str">
        <f>IFERROR(INDEX('Jours fériés'!$B$5:$B$18,MATCH(Calendrier!U30,Fériés,0)),"")</f>
        <v/>
      </c>
      <c r="W30" s="39">
        <f t="shared" si="10"/>
        <v>44525</v>
      </c>
      <c r="X30" s="39" t="str">
        <f>IFERROR(INDEX('Jours fériés'!$B$5:$B$18,MATCH(Calendrier!W30,Fériés,0)),"")</f>
        <v/>
      </c>
      <c r="Y30" s="39">
        <f t="shared" si="11"/>
        <v>44555</v>
      </c>
      <c r="Z30" s="41" t="str">
        <f>IFERROR(INDEX('Jours fériés'!$B$5:$B$18,MATCH(Calendrier!Y30,Fériés,0)),"")</f>
        <v>Noël</v>
      </c>
    </row>
    <row r="31" spans="2:26">
      <c r="B31">
        <v>26</v>
      </c>
      <c r="C31" s="37">
        <f t="shared" si="0"/>
        <v>44222</v>
      </c>
      <c r="D31" s="40" t="str">
        <f>IFERROR(INDEX('Jours fériés'!$B$5:$B$18,MATCH(Calendrier!C31,Fériés,0)),"")</f>
        <v/>
      </c>
      <c r="E31" s="39">
        <f t="shared" si="1"/>
        <v>44253</v>
      </c>
      <c r="F31" s="40" t="str">
        <f>IFERROR(INDEX('Jours fériés'!$B$5:$B$18,MATCH(Calendrier!E31,Fériés,0)),"")</f>
        <v/>
      </c>
      <c r="G31" s="39">
        <f t="shared" si="2"/>
        <v>44281</v>
      </c>
      <c r="H31" s="39" t="str">
        <f>IFERROR(INDEX('Jours fériés'!$B$5:$B$18,MATCH(Calendrier!G31,Fériés,0)),"")</f>
        <v/>
      </c>
      <c r="I31" s="39">
        <f t="shared" si="3"/>
        <v>44312</v>
      </c>
      <c r="J31" s="39" t="str">
        <f>IFERROR(INDEX('Jours fériés'!$B$5:$B$18,MATCH(Calendrier!I31,Fériés,0)),"")</f>
        <v/>
      </c>
      <c r="K31" s="39">
        <f t="shared" si="4"/>
        <v>44342</v>
      </c>
      <c r="L31" s="39" t="str">
        <f>IFERROR(INDEX('Jours fériés'!$B$5:$B$18,MATCH(Calendrier!K31,Fériés,0)),"")</f>
        <v/>
      </c>
      <c r="M31" s="39">
        <f t="shared" si="5"/>
        <v>44373</v>
      </c>
      <c r="N31" s="39" t="str">
        <f>IFERROR(INDEX('Jours fériés'!$B$5:$B$18,MATCH(Calendrier!M31,Fériés,0)),"")</f>
        <v/>
      </c>
      <c r="O31" s="39">
        <f t="shared" si="6"/>
        <v>44403</v>
      </c>
      <c r="P31" s="39" t="str">
        <f>IFERROR(INDEX('Jours fériés'!$B$5:$B$18,MATCH(Calendrier!O31,Fériés,0)),"")</f>
        <v/>
      </c>
      <c r="Q31" s="39">
        <f t="shared" si="7"/>
        <v>44434</v>
      </c>
      <c r="R31" s="39" t="str">
        <f>IFERROR(INDEX('Jours fériés'!$B$5:$B$18,MATCH(Calendrier!Q31,Fériés,0)),"")</f>
        <v/>
      </c>
      <c r="S31" s="39">
        <f t="shared" si="8"/>
        <v>44465</v>
      </c>
      <c r="T31" s="39" t="str">
        <f>IFERROR(INDEX('Jours fériés'!$B$5:$B$18,MATCH(Calendrier!S31,Fériés,0)),"")</f>
        <v/>
      </c>
      <c r="U31" s="39">
        <f t="shared" si="9"/>
        <v>44495</v>
      </c>
      <c r="V31" s="39" t="str">
        <f>IFERROR(INDEX('Jours fériés'!$B$5:$B$18,MATCH(Calendrier!U31,Fériés,0)),"")</f>
        <v/>
      </c>
      <c r="W31" s="39">
        <f t="shared" si="10"/>
        <v>44526</v>
      </c>
      <c r="X31" s="39" t="str">
        <f>IFERROR(INDEX('Jours fériés'!$B$5:$B$18,MATCH(Calendrier!W31,Fériés,0)),"")</f>
        <v/>
      </c>
      <c r="Y31" s="39">
        <f t="shared" si="11"/>
        <v>44556</v>
      </c>
      <c r="Z31" s="41" t="str">
        <f>IFERROR(INDEX('Jours fériés'!$B$5:$B$18,MATCH(Calendrier!Y31,Fériés,0)),"")</f>
        <v/>
      </c>
    </row>
    <row r="32" spans="2:26">
      <c r="B32">
        <v>27</v>
      </c>
      <c r="C32" s="37">
        <f t="shared" si="0"/>
        <v>44223</v>
      </c>
      <c r="D32" s="40" t="str">
        <f>IFERROR(INDEX('Jours fériés'!$B$5:$B$18,MATCH(Calendrier!C32,Fériés,0)),"")</f>
        <v/>
      </c>
      <c r="E32" s="39">
        <f t="shared" si="1"/>
        <v>44254</v>
      </c>
      <c r="F32" s="40" t="str">
        <f>IFERROR(INDEX('Jours fériés'!$B$5:$B$18,MATCH(Calendrier!E32,Fériés,0)),"")</f>
        <v/>
      </c>
      <c r="G32" s="39">
        <f t="shared" si="2"/>
        <v>44282</v>
      </c>
      <c r="H32" s="39" t="str">
        <f>IFERROR(INDEX('Jours fériés'!$B$5:$B$18,MATCH(Calendrier!G32,Fériés,0)),"")</f>
        <v/>
      </c>
      <c r="I32" s="39">
        <f t="shared" si="3"/>
        <v>44313</v>
      </c>
      <c r="J32" s="39" t="str">
        <f>IFERROR(INDEX('Jours fériés'!$B$5:$B$18,MATCH(Calendrier!I32,Fériés,0)),"")</f>
        <v/>
      </c>
      <c r="K32" s="39">
        <f t="shared" si="4"/>
        <v>44343</v>
      </c>
      <c r="L32" s="39" t="str">
        <f>IFERROR(INDEX('Jours fériés'!$B$5:$B$18,MATCH(Calendrier!K32,Fériés,0)),"")</f>
        <v/>
      </c>
      <c r="M32" s="39">
        <f t="shared" si="5"/>
        <v>44374</v>
      </c>
      <c r="N32" s="39" t="str">
        <f>IFERROR(INDEX('Jours fériés'!$B$5:$B$18,MATCH(Calendrier!M32,Fériés,0)),"")</f>
        <v/>
      </c>
      <c r="O32" s="39">
        <f t="shared" si="6"/>
        <v>44404</v>
      </c>
      <c r="P32" s="39" t="str">
        <f>IFERROR(INDEX('Jours fériés'!$B$5:$B$18,MATCH(Calendrier!O32,Fériés,0)),"")</f>
        <v/>
      </c>
      <c r="Q32" s="39">
        <f t="shared" si="7"/>
        <v>44435</v>
      </c>
      <c r="R32" s="39" t="str">
        <f>IFERROR(INDEX('Jours fériés'!$B$5:$B$18,MATCH(Calendrier!Q32,Fériés,0)),"")</f>
        <v/>
      </c>
      <c r="S32" s="39">
        <f t="shared" si="8"/>
        <v>44466</v>
      </c>
      <c r="T32" s="39" t="str">
        <f>IFERROR(INDEX('Jours fériés'!$B$5:$B$18,MATCH(Calendrier!S32,Fériés,0)),"")</f>
        <v/>
      </c>
      <c r="U32" s="39">
        <f t="shared" si="9"/>
        <v>44496</v>
      </c>
      <c r="V32" s="39" t="str">
        <f>IFERROR(INDEX('Jours fériés'!$B$5:$B$18,MATCH(Calendrier!U32,Fériés,0)),"")</f>
        <v/>
      </c>
      <c r="W32" s="39">
        <f t="shared" si="10"/>
        <v>44527</v>
      </c>
      <c r="X32" s="39" t="str">
        <f>IFERROR(INDEX('Jours fériés'!$B$5:$B$18,MATCH(Calendrier!W32,Fériés,0)),"")</f>
        <v/>
      </c>
      <c r="Y32" s="39">
        <f t="shared" si="11"/>
        <v>44557</v>
      </c>
      <c r="Z32" s="41" t="str">
        <f>IFERROR(INDEX('Jours fériés'!$B$5:$B$18,MATCH(Calendrier!Y32,Fériés,0)),"")</f>
        <v/>
      </c>
    </row>
    <row r="33" spans="2:26">
      <c r="B33">
        <v>28</v>
      </c>
      <c r="C33" s="37">
        <f t="shared" si="0"/>
        <v>44224</v>
      </c>
      <c r="D33" s="40" t="str">
        <f>IFERROR(INDEX('Jours fériés'!$B$5:$B$18,MATCH(Calendrier!C33,Fériés,0)),"")</f>
        <v/>
      </c>
      <c r="E33" s="39">
        <f t="shared" si="1"/>
        <v>44255</v>
      </c>
      <c r="F33" s="40" t="str">
        <f>IFERROR(INDEX('Jours fériés'!$B$5:$B$18,MATCH(Calendrier!E33,Fériés,0)),"")</f>
        <v/>
      </c>
      <c r="G33" s="39">
        <f t="shared" si="2"/>
        <v>44283</v>
      </c>
      <c r="H33" s="39" t="str">
        <f>IFERROR(INDEX('Jours fériés'!$B$5:$B$18,MATCH(Calendrier!G33,Fériés,0)),"")</f>
        <v>Rameaux</v>
      </c>
      <c r="I33" s="39">
        <f t="shared" si="3"/>
        <v>44314</v>
      </c>
      <c r="J33" s="39" t="str">
        <f>IFERROR(INDEX('Jours fériés'!$B$5:$B$18,MATCH(Calendrier!I33,Fériés,0)),"")</f>
        <v/>
      </c>
      <c r="K33" s="39">
        <f t="shared" si="4"/>
        <v>44344</v>
      </c>
      <c r="L33" s="39" t="str">
        <f>IFERROR(INDEX('Jours fériés'!$B$5:$B$18,MATCH(Calendrier!K33,Fériés,0)),"")</f>
        <v/>
      </c>
      <c r="M33" s="39">
        <f t="shared" si="5"/>
        <v>44375</v>
      </c>
      <c r="N33" s="39" t="str">
        <f>IFERROR(INDEX('Jours fériés'!$B$5:$B$18,MATCH(Calendrier!M33,Fériés,0)),"")</f>
        <v/>
      </c>
      <c r="O33" s="39">
        <f t="shared" si="6"/>
        <v>44405</v>
      </c>
      <c r="P33" s="39" t="str">
        <f>IFERROR(INDEX('Jours fériés'!$B$5:$B$18,MATCH(Calendrier!O33,Fériés,0)),"")</f>
        <v/>
      </c>
      <c r="Q33" s="39">
        <f t="shared" si="7"/>
        <v>44436</v>
      </c>
      <c r="R33" s="39" t="str">
        <f>IFERROR(INDEX('Jours fériés'!$B$5:$B$18,MATCH(Calendrier!Q33,Fériés,0)),"")</f>
        <v/>
      </c>
      <c r="S33" s="39">
        <f t="shared" si="8"/>
        <v>44467</v>
      </c>
      <c r="T33" s="39" t="str">
        <f>IFERROR(INDEX('Jours fériés'!$B$5:$B$18,MATCH(Calendrier!S33,Fériés,0)),"")</f>
        <v/>
      </c>
      <c r="U33" s="39">
        <f t="shared" si="9"/>
        <v>44497</v>
      </c>
      <c r="V33" s="39" t="str">
        <f>IFERROR(INDEX('Jours fériés'!$B$5:$B$18,MATCH(Calendrier!U33,Fériés,0)),"")</f>
        <v/>
      </c>
      <c r="W33" s="39">
        <f t="shared" si="10"/>
        <v>44528</v>
      </c>
      <c r="X33" s="39" t="str">
        <f>IFERROR(INDEX('Jours fériés'!$B$5:$B$18,MATCH(Calendrier!W33,Fériés,0)),"")</f>
        <v/>
      </c>
      <c r="Y33" s="39">
        <f t="shared" si="11"/>
        <v>44558</v>
      </c>
      <c r="Z33" s="41" t="str">
        <f>IFERROR(INDEX('Jours fériés'!$B$5:$B$18,MATCH(Calendrier!Y33,Fériés,0)),"")</f>
        <v/>
      </c>
    </row>
    <row r="34" spans="2:26">
      <c r="B34">
        <v>29</v>
      </c>
      <c r="C34" s="37">
        <f t="shared" si="0"/>
        <v>44225</v>
      </c>
      <c r="D34" s="40" t="str">
        <f>IFERROR(INDEX('Jours fériés'!$B$5:$B$18,MATCH(Calendrier!C34,Fériés,0)),"")</f>
        <v/>
      </c>
      <c r="E34" s="39" t="str">
        <f t="shared" si="1"/>
        <v/>
      </c>
      <c r="F34" s="40" t="str">
        <f>IFERROR(INDEX('Jours fériés'!$B$5:$B$18,MATCH(Calendrier!E34,Fériés,0)),"")</f>
        <v/>
      </c>
      <c r="G34" s="39">
        <f t="shared" si="2"/>
        <v>44284</v>
      </c>
      <c r="H34" s="39" t="str">
        <f>IFERROR(INDEX('Jours fériés'!$B$5:$B$18,MATCH(Calendrier!G34,Fériés,0)),"")</f>
        <v/>
      </c>
      <c r="I34" s="39">
        <f t="shared" si="3"/>
        <v>44315</v>
      </c>
      <c r="J34" s="39" t="str">
        <f>IFERROR(INDEX('Jours fériés'!$B$5:$B$18,MATCH(Calendrier!I34,Fériés,0)),"")</f>
        <v/>
      </c>
      <c r="K34" s="39">
        <f t="shared" si="4"/>
        <v>44345</v>
      </c>
      <c r="L34" s="39" t="str">
        <f>IFERROR(INDEX('Jours fériés'!$B$5:$B$18,MATCH(Calendrier!K34,Fériés,0)),"")</f>
        <v/>
      </c>
      <c r="M34" s="39">
        <f t="shared" si="5"/>
        <v>44376</v>
      </c>
      <c r="N34" s="39" t="str">
        <f>IFERROR(INDEX('Jours fériés'!$B$5:$B$18,MATCH(Calendrier!M34,Fériés,0)),"")</f>
        <v/>
      </c>
      <c r="O34" s="39">
        <f t="shared" si="6"/>
        <v>44406</v>
      </c>
      <c r="P34" s="39" t="str">
        <f>IFERROR(INDEX('Jours fériés'!$B$5:$B$18,MATCH(Calendrier!O34,Fériés,0)),"")</f>
        <v/>
      </c>
      <c r="Q34" s="39">
        <f t="shared" si="7"/>
        <v>44437</v>
      </c>
      <c r="R34" s="39" t="str">
        <f>IFERROR(INDEX('Jours fériés'!$B$5:$B$18,MATCH(Calendrier!Q34,Fériés,0)),"")</f>
        <v/>
      </c>
      <c r="S34" s="39">
        <f t="shared" si="8"/>
        <v>44468</v>
      </c>
      <c r="T34" s="39" t="str">
        <f>IFERROR(INDEX('Jours fériés'!$B$5:$B$18,MATCH(Calendrier!S34,Fériés,0)),"")</f>
        <v/>
      </c>
      <c r="U34" s="39">
        <f t="shared" si="9"/>
        <v>44498</v>
      </c>
      <c r="V34" s="39" t="str">
        <f>IFERROR(INDEX('Jours fériés'!$B$5:$B$18,MATCH(Calendrier!U34,Fériés,0)),"")</f>
        <v/>
      </c>
      <c r="W34" s="39">
        <f t="shared" si="10"/>
        <v>44529</v>
      </c>
      <c r="X34" s="39" t="str">
        <f>IFERROR(INDEX('Jours fériés'!$B$5:$B$18,MATCH(Calendrier!W34,Fériés,0)),"")</f>
        <v/>
      </c>
      <c r="Y34" s="39">
        <f t="shared" si="11"/>
        <v>44559</v>
      </c>
      <c r="Z34" s="41" t="str">
        <f>IFERROR(INDEX('Jours fériés'!$B$5:$B$18,MATCH(Calendrier!Y34,Fériés,0)),"")</f>
        <v/>
      </c>
    </row>
    <row r="35" spans="2:26">
      <c r="B35">
        <v>30</v>
      </c>
      <c r="C35" s="37">
        <f t="shared" si="0"/>
        <v>44226</v>
      </c>
      <c r="D35" s="40" t="str">
        <f>IFERROR(INDEX('Jours fériés'!$B$5:$B$18,MATCH(Calendrier!C35,Fériés,0)),"")</f>
        <v/>
      </c>
      <c r="E35" s="39" t="str">
        <f t="shared" si="1"/>
        <v/>
      </c>
      <c r="F35" s="40" t="str">
        <f>IFERROR(INDEX('Jours fériés'!$B$5:$B$18,MATCH(Calendrier!E35,Fériés,0)),"")</f>
        <v/>
      </c>
      <c r="G35" s="39">
        <f t="shared" si="2"/>
        <v>44285</v>
      </c>
      <c r="H35" s="39" t="str">
        <f>IFERROR(INDEX('Jours fériés'!$B$5:$B$18,MATCH(Calendrier!G35,Fériés,0)),"")</f>
        <v/>
      </c>
      <c r="I35" s="39">
        <f t="shared" si="3"/>
        <v>44316</v>
      </c>
      <c r="J35" s="39" t="str">
        <f>IFERROR(INDEX('Jours fériés'!$B$5:$B$18,MATCH(Calendrier!I35,Fériés,0)),"")</f>
        <v/>
      </c>
      <c r="K35" s="39">
        <f t="shared" si="4"/>
        <v>44346</v>
      </c>
      <c r="L35" s="39" t="str">
        <f>IFERROR(INDEX('Jours fériés'!$B$5:$B$18,MATCH(Calendrier!K35,Fériés,0)),"")</f>
        <v/>
      </c>
      <c r="M35" s="39">
        <f t="shared" si="5"/>
        <v>44377</v>
      </c>
      <c r="N35" s="39" t="str">
        <f>IFERROR(INDEX('Jours fériés'!$B$5:$B$18,MATCH(Calendrier!M35,Fériés,0)),"")</f>
        <v/>
      </c>
      <c r="O35" s="39">
        <f t="shared" si="6"/>
        <v>44407</v>
      </c>
      <c r="P35" s="39" t="str">
        <f>IFERROR(INDEX('Jours fériés'!$B$5:$B$18,MATCH(Calendrier!O35,Fériés,0)),"")</f>
        <v/>
      </c>
      <c r="Q35" s="39">
        <f t="shared" si="7"/>
        <v>44438</v>
      </c>
      <c r="R35" s="39" t="str">
        <f>IFERROR(INDEX('Jours fériés'!$B$5:$B$18,MATCH(Calendrier!Q35,Fériés,0)),"")</f>
        <v/>
      </c>
      <c r="S35" s="39">
        <f t="shared" si="8"/>
        <v>44469</v>
      </c>
      <c r="T35" s="39" t="str">
        <f>IFERROR(INDEX('Jours fériés'!$B$5:$B$18,MATCH(Calendrier!S35,Fériés,0)),"")</f>
        <v/>
      </c>
      <c r="U35" s="39">
        <f t="shared" si="9"/>
        <v>44499</v>
      </c>
      <c r="V35" s="39" t="str">
        <f>IFERROR(INDEX('Jours fériés'!$B$5:$B$18,MATCH(Calendrier!U35,Fériés,0)),"")</f>
        <v/>
      </c>
      <c r="W35" s="39">
        <f t="shared" si="10"/>
        <v>44530</v>
      </c>
      <c r="X35" s="39" t="str">
        <f>IFERROR(INDEX('Jours fériés'!$B$5:$B$18,MATCH(Calendrier!W35,Fériés,0)),"")</f>
        <v/>
      </c>
      <c r="Y35" s="39">
        <f t="shared" si="11"/>
        <v>44560</v>
      </c>
      <c r="Z35" s="41" t="str">
        <f>IFERROR(INDEX('Jours fériés'!$B$5:$B$18,MATCH(Calendrier!Y35,Fériés,0)),"")</f>
        <v/>
      </c>
    </row>
    <row r="36" spans="2:26">
      <c r="B36">
        <v>31</v>
      </c>
      <c r="C36" s="42">
        <f t="shared" si="0"/>
        <v>44227</v>
      </c>
      <c r="D36" s="43" t="str">
        <f>IFERROR(INDEX('Jours fériés'!$B$5:$B$18,MATCH(Calendrier!C36,Fériés,0)),"")</f>
        <v/>
      </c>
      <c r="E36" s="44" t="str">
        <f t="shared" si="1"/>
        <v/>
      </c>
      <c r="F36" s="43" t="str">
        <f>IFERROR(INDEX('Jours fériés'!$B$5:$B$18,MATCH(Calendrier!E36,Fériés,0)),"")</f>
        <v/>
      </c>
      <c r="G36" s="44">
        <f t="shared" si="2"/>
        <v>44286</v>
      </c>
      <c r="H36" s="44" t="str">
        <f>IFERROR(INDEX('Jours fériés'!$B$5:$B$18,MATCH(Calendrier!G36,Fériés,0)),"")</f>
        <v/>
      </c>
      <c r="I36" s="44" t="str">
        <f t="shared" si="3"/>
        <v/>
      </c>
      <c r="J36" s="44" t="str">
        <f>IFERROR(INDEX('Jours fériés'!$B$5:$B$18,MATCH(Calendrier!I36,Fériés,0)),"")</f>
        <v/>
      </c>
      <c r="K36" s="44">
        <f t="shared" si="4"/>
        <v>44347</v>
      </c>
      <c r="L36" s="44" t="str">
        <f>IFERROR(INDEX('Jours fériés'!$B$5:$B$18,MATCH(Calendrier!K36,Fériés,0)),"")</f>
        <v/>
      </c>
      <c r="M36" s="44" t="str">
        <f t="shared" si="5"/>
        <v/>
      </c>
      <c r="N36" s="44" t="str">
        <f>IFERROR(INDEX('Jours fériés'!$B$5:$B$18,MATCH(Calendrier!M36,Fériés,0)),"")</f>
        <v/>
      </c>
      <c r="O36" s="44">
        <f t="shared" si="6"/>
        <v>44408</v>
      </c>
      <c r="P36" s="44" t="str">
        <f>IFERROR(INDEX('Jours fériés'!$B$5:$B$18,MATCH(Calendrier!O36,Fériés,0)),"")</f>
        <v/>
      </c>
      <c r="Q36" s="44">
        <f t="shared" si="7"/>
        <v>44439</v>
      </c>
      <c r="R36" s="44" t="str">
        <f>IFERROR(INDEX('Jours fériés'!$B$5:$B$18,MATCH(Calendrier!Q36,Fériés,0)),"")</f>
        <v/>
      </c>
      <c r="S36" s="44" t="str">
        <f t="shared" si="8"/>
        <v/>
      </c>
      <c r="T36" s="44" t="str">
        <f>IFERROR(INDEX('Jours fériés'!$B$5:$B$18,MATCH(Calendrier!S36,Fériés,0)),"")</f>
        <v/>
      </c>
      <c r="U36" s="44">
        <f t="shared" si="9"/>
        <v>44500</v>
      </c>
      <c r="V36" s="44" t="str">
        <f>IFERROR(INDEX('Jours fériés'!$B$5:$B$18,MATCH(Calendrier!U36,Fériés,0)),"")</f>
        <v/>
      </c>
      <c r="W36" s="44" t="str">
        <f t="shared" si="10"/>
        <v/>
      </c>
      <c r="X36" s="44" t="str">
        <f>IFERROR(INDEX('Jours fériés'!$B$5:$B$18,MATCH(Calendrier!W36,Fériés,0)),"")</f>
        <v/>
      </c>
      <c r="Y36" s="44">
        <f t="shared" si="11"/>
        <v>44561</v>
      </c>
      <c r="Z36" s="45" t="str">
        <f>IFERROR(INDEX('Jours fériés'!$B$5:$B$18,MATCH(Calendrier!Y36,Fériés,0)),"")</f>
        <v/>
      </c>
    </row>
  </sheetData>
  <mergeCells count="13">
    <mergeCell ref="U5:V5"/>
    <mergeCell ref="W5:X5"/>
    <mergeCell ref="Y5:Z5"/>
    <mergeCell ref="C2:Z2"/>
    <mergeCell ref="O5:P5"/>
    <mergeCell ref="I5:J5"/>
    <mergeCell ref="C5:D5"/>
    <mergeCell ref="E5:F5"/>
    <mergeCell ref="G5:H5"/>
    <mergeCell ref="K5:L5"/>
    <mergeCell ref="M5:N5"/>
    <mergeCell ref="Q5:R5"/>
    <mergeCell ref="S5:T5"/>
  </mergeCells>
  <conditionalFormatting sqref="C5 E5 G5 I5 K5 M5 O5 Q5 S5 U5 W5 Y5 C6:Z36">
    <cfRule type="expression" dxfId="15" priority="16">
      <formula>$C$2&lt;&gt;""</formula>
    </cfRule>
  </conditionalFormatting>
  <conditionalFormatting sqref="C5 E5 G5 I5 K5 M5 O5 Q5 S5 U5 W5 Y5">
    <cfRule type="expression" dxfId="14" priority="15">
      <formula>$C$2&lt;&gt;""</formula>
    </cfRule>
  </conditionalFormatting>
  <conditionalFormatting sqref="C6:Z36">
    <cfRule type="expression" dxfId="13" priority="11" stopIfTrue="1">
      <formula>COUNTIF(Fériés,C6)=1</formula>
    </cfRule>
    <cfRule type="expression" dxfId="12" priority="12">
      <formula>WEEKDAY(OFFSET(C6,0,-1*(MOD(COLUMN(),2)=0)),2)&gt;5</formula>
    </cfRule>
    <cfRule type="cellIs" dxfId="11" priority="13" operator="equal">
      <formula>0</formula>
    </cfRule>
    <cfRule type="expression" dxfId="10" priority="14">
      <formula>OR(WEEKDAY(C6,2)=6,WEEKDAY(C6,2)=7)</formula>
    </cfRule>
  </conditionalFormatting>
  <conditionalFormatting sqref="C6:D36">
    <cfRule type="expression" dxfId="9" priority="10">
      <formula>$D6&lt;&gt;""</formula>
    </cfRule>
  </conditionalFormatting>
  <conditionalFormatting sqref="D6:D36 E7:G15">
    <cfRule type="expression" dxfId="8" priority="9">
      <formula>$D6&lt;&gt;""</formula>
    </cfRule>
  </conditionalFormatting>
  <conditionalFormatting sqref="H6:H36">
    <cfRule type="expression" dxfId="7" priority="8">
      <formula>$H6&lt;&gt;""</formula>
    </cfRule>
  </conditionalFormatting>
  <conditionalFormatting sqref="J6:J36">
    <cfRule type="expression" dxfId="6" priority="7">
      <formula>$J6&lt;&gt;""</formula>
    </cfRule>
  </conditionalFormatting>
  <conditionalFormatting sqref="L6:L36">
    <cfRule type="expression" dxfId="5" priority="6">
      <formula>$L6&lt;&gt;""</formula>
    </cfRule>
  </conditionalFormatting>
  <conditionalFormatting sqref="N6:N36">
    <cfRule type="expression" dxfId="4" priority="5">
      <formula>$N6&lt;&gt;""</formula>
    </cfRule>
  </conditionalFormatting>
  <conditionalFormatting sqref="P6:P36">
    <cfRule type="expression" dxfId="3" priority="4">
      <formula>$P6&lt;&gt;""</formula>
    </cfRule>
  </conditionalFormatting>
  <conditionalFormatting sqref="R6:R36">
    <cfRule type="expression" dxfId="2" priority="3">
      <formula>$R6&lt;&gt;""</formula>
    </cfRule>
  </conditionalFormatting>
  <conditionalFormatting sqref="X6:X36">
    <cfRule type="expression" dxfId="1" priority="2">
      <formula>$X6&lt;&gt;""</formula>
    </cfRule>
  </conditionalFormatting>
  <conditionalFormatting sqref="Z6:Z36">
    <cfRule type="expression" dxfId="0" priority="1">
      <formula>$Z6&lt;&gt;""</formula>
    </cfRule>
  </conditionalFormatting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B2:C19"/>
  <sheetViews>
    <sheetView workbookViewId="0">
      <selection activeCell="C5" sqref="C5"/>
    </sheetView>
  </sheetViews>
  <sheetFormatPr baseColWidth="10" defaultRowHeight="15"/>
  <cols>
    <col min="3" max="3" width="24.28515625" bestFit="1" customWidth="1"/>
  </cols>
  <sheetData>
    <row r="2" spans="2:3" ht="14.45" customHeight="1">
      <c r="B2" s="55" t="s">
        <v>63</v>
      </c>
      <c r="C2" s="55"/>
    </row>
    <row r="3" spans="2:3" ht="14.45" customHeight="1">
      <c r="B3" s="55"/>
      <c r="C3" s="55"/>
    </row>
    <row r="4" spans="2:3" ht="15.75">
      <c r="B4" s="46" t="s">
        <v>64</v>
      </c>
      <c r="C4" s="47">
        <f>An</f>
        <v>2021</v>
      </c>
    </row>
    <row r="5" spans="2:3">
      <c r="B5" s="48" t="s">
        <v>65</v>
      </c>
      <c r="C5" s="48">
        <f>DATE(An,1,1)</f>
        <v>44197</v>
      </c>
    </row>
    <row r="6" spans="2:3" ht="16.149999999999999" customHeight="1">
      <c r="B6" s="48" t="s">
        <v>66</v>
      </c>
      <c r="C6" s="48">
        <f>IF(MOD(19*MOD(An,19)+24,30)+MOD(2*MOD(An,4)+4*MOD(An,7)+6*MOD(19*MOD(An,19)+24,30)+5,7)-9&lt;=0,DATE(An,3,22+MOD(19*MOD(An,19)+24,30)+MOD(2*MOD(An,4)+4*MOD(An,7)+6*MOD(19*MOD(An,19)+24,30)+5,7)),DATE(An,4,MOD(19*MOD(An,19)+24,30)+MOD(2*MOD(An,4)+4*MOD(An,7)+6*MOD(19*MOD(An,19)+24,30)+5,7)-9))</f>
        <v>44290</v>
      </c>
    </row>
    <row r="7" spans="2:3" ht="16.149999999999999" customHeight="1">
      <c r="B7" s="48" t="s">
        <v>67</v>
      </c>
      <c r="C7" s="48">
        <f>Paques+1</f>
        <v>44291</v>
      </c>
    </row>
    <row r="8" spans="2:3">
      <c r="B8" s="48" t="s">
        <v>68</v>
      </c>
      <c r="C8" s="48">
        <f>DATE(An,5,1)</f>
        <v>44317</v>
      </c>
    </row>
    <row r="9" spans="2:3">
      <c r="B9" s="48" t="s">
        <v>69</v>
      </c>
      <c r="C9" s="48">
        <f>DATE(An,5,8)</f>
        <v>44324</v>
      </c>
    </row>
    <row r="10" spans="2:3">
      <c r="B10" s="48" t="s">
        <v>70</v>
      </c>
      <c r="C10" s="48">
        <f>Paques+39</f>
        <v>44329</v>
      </c>
    </row>
    <row r="11" spans="2:3">
      <c r="B11" s="48" t="s">
        <v>71</v>
      </c>
      <c r="C11" s="48">
        <f>Paques+49</f>
        <v>44339</v>
      </c>
    </row>
    <row r="12" spans="2:3">
      <c r="B12" s="48" t="s">
        <v>72</v>
      </c>
      <c r="C12" s="48">
        <f>Paques+50</f>
        <v>44340</v>
      </c>
    </row>
    <row r="13" spans="2:3">
      <c r="B13" s="48" t="s">
        <v>73</v>
      </c>
      <c r="C13" s="48">
        <f>DATE(An,7,14)</f>
        <v>44391</v>
      </c>
    </row>
    <row r="14" spans="2:3">
      <c r="B14" s="48" t="s">
        <v>74</v>
      </c>
      <c r="C14" s="48">
        <f>DATE(An,8,15)</f>
        <v>44423</v>
      </c>
    </row>
    <row r="15" spans="2:3">
      <c r="B15" s="48" t="s">
        <v>75</v>
      </c>
      <c r="C15" s="48">
        <f>DATE(An,11,1)</f>
        <v>44501</v>
      </c>
    </row>
    <row r="16" spans="2:3">
      <c r="B16" s="48" t="s">
        <v>76</v>
      </c>
      <c r="C16" s="48">
        <f>DATE(An,11,11)</f>
        <v>44511</v>
      </c>
    </row>
    <row r="17" spans="2:3">
      <c r="B17" s="48" t="s">
        <v>77</v>
      </c>
      <c r="C17" s="48">
        <f>C6-7</f>
        <v>44283</v>
      </c>
    </row>
    <row r="18" spans="2:3">
      <c r="B18" s="48" t="s">
        <v>78</v>
      </c>
      <c r="C18" s="48">
        <f>DATE(An,12,25)</f>
        <v>44555</v>
      </c>
    </row>
    <row r="19" spans="2:3">
      <c r="B19" s="49"/>
      <c r="C19" s="49"/>
    </row>
  </sheetData>
  <mergeCells count="1">
    <mergeCell ref="B2:C3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"/>
  <sheetViews>
    <sheetView workbookViewId="0">
      <selection activeCell="I17" sqref="I17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8</vt:i4>
      </vt:variant>
    </vt:vector>
  </HeadingPairs>
  <TitlesOfParts>
    <vt:vector size="17" baseType="lpstr">
      <vt:lpstr>Glossaire</vt:lpstr>
      <vt:lpstr>Totale</vt:lpstr>
      <vt:lpstr>A</vt:lpstr>
      <vt:lpstr>B</vt:lpstr>
      <vt:lpstr>C</vt:lpstr>
      <vt:lpstr>D</vt:lpstr>
      <vt:lpstr>Calendrier</vt:lpstr>
      <vt:lpstr>Jours fériés</vt:lpstr>
      <vt:lpstr>Adresses</vt:lpstr>
      <vt:lpstr>Calendrier!An</vt:lpstr>
      <vt:lpstr>'Jours fériés'!An</vt:lpstr>
      <vt:lpstr>Calendrier!Calendrier</vt:lpstr>
      <vt:lpstr>'Jours fériés'!Calendrier</vt:lpstr>
      <vt:lpstr>Calendrier!Fériés</vt:lpstr>
      <vt:lpstr>'Jours fériés'!Fériés</vt:lpstr>
      <vt:lpstr>Calendrier!Paques</vt:lpstr>
      <vt:lpstr>'Jours fériés'!Paques</vt:lpstr>
    </vt:vector>
  </TitlesOfParts>
  <Company>Marie de Paris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Piwowarczyk, Eric</dc:creator>
  <cp:lastModifiedBy>User</cp:lastModifiedBy>
  <cp:lastPrinted>2020-03-10T08:45:54Z</cp:lastPrinted>
  <dcterms:created xsi:type="dcterms:W3CDTF">2019-11-20T12:22:35Z</dcterms:created>
  <dcterms:modified xsi:type="dcterms:W3CDTF">2020-07-13T06:19:37Z</dcterms:modified>
</cp:coreProperties>
</file>