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tables/table9.xml" ContentType="application/vnd.openxmlformats-officedocument.spreadsheetml.table+xml"/>
  <Override PartName="/xl/drawings/drawing6.xml" ContentType="application/vnd.openxmlformats-officedocument.drawing+xml"/>
  <Override PartName="/xl/tables/table10.xml" ContentType="application/vnd.openxmlformats-officedocument.spreadsheetml.table+xml"/>
  <Override PartName="/xl/drawings/drawing7.xml" ContentType="application/vnd.openxmlformats-officedocument.drawing+xml"/>
  <Override PartName="/xl/tables/table11.xml" ContentType="application/vnd.openxmlformats-officedocument.spreadsheetml.table+xml"/>
  <Override PartName="/xl/drawings/drawing8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test/Desktop/"/>
    </mc:Choice>
  </mc:AlternateContent>
  <xr:revisionPtr revIDLastSave="0" documentId="8_{D2BB4194-10C6-4447-971F-A5B84F431A86}" xr6:coauthVersionLast="47" xr6:coauthVersionMax="47" xr10:uidLastSave="{00000000-0000-0000-0000-000000000000}"/>
  <bookViews>
    <workbookView xWindow="0" yWindow="500" windowWidth="27180" windowHeight="16080" activeTab="3" xr2:uid="{73D151A5-4C1F-6849-A00E-F5047EE5F1B0}"/>
  </bookViews>
  <sheets>
    <sheet name="Formulaire" sheetId="1" r:id="rId1"/>
    <sheet name="Modèle" sheetId="9" r:id="rId2"/>
    <sheet name="liste-Clients" sheetId="2" r:id="rId3"/>
    <sheet name="Listes" sheetId="3" r:id="rId4"/>
    <sheet name="Récap sites" sheetId="12" r:id="rId5"/>
    <sheet name="001" sheetId="10" r:id="rId6"/>
    <sheet name="002" sheetId="11" r:id="rId7"/>
    <sheet name="003" sheetId="13" r:id="rId8"/>
    <sheet name="004" sheetId="14" r:id="rId9"/>
    <sheet name="005" sheetId="16" r:id="rId10"/>
  </sheets>
  <definedNames>
    <definedName name="_xlnm._FilterDatabase" localSheetId="4" hidden="1">'Récap sites'!$B$4:$E$9</definedName>
    <definedName name="_xlnm.Criteria" localSheetId="4">'Récap sites'!$G$3:$G$4</definedName>
    <definedName name="_xlnm.Extract" localSheetId="4">'Récap sites'!#REF!</definedName>
    <definedName name="fc_ID">Modèle!$C$2</definedName>
    <definedName name="fc_Nom">Modèle!$C$3</definedName>
    <definedName name="fc_Prenom">Modèle!$C$4</definedName>
    <definedName name="frm_Adresse">Formulaire!$C$16</definedName>
    <definedName name="frm_CP">Formulaire!$E$16</definedName>
    <definedName name="frm_Email">Formulaire!$G$13</definedName>
    <definedName name="frm_ID">Formulaire!$C$5</definedName>
    <definedName name="frm_Niveau">Formulaire!$C$10</definedName>
    <definedName name="frm_Nom">Formulaire!$G$7</definedName>
    <definedName name="frm_Pays">Formulaire!$C$19</definedName>
    <definedName name="frm_Prenom">Formulaire!$C$7</definedName>
    <definedName name="frm_Statut">Formulaire!$G$10</definedName>
    <definedName name="frm_Telephone">Formulaire!$C$13</definedName>
    <definedName name="frm_Ville">Formulaire!$G$16</definedName>
    <definedName name="ID_Client">t_ID[ID Client]</definedName>
    <definedName name="l_Niveaux">t_Niveaux[Niveaux]</definedName>
    <definedName name="l_Site">t_Site[Site]</definedName>
    <definedName name="l_Statuts">t_Statuts[Statuts]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3" l="1"/>
  <c r="C5" i="1" s="1"/>
  <c r="C10" i="16"/>
  <c r="C9" i="16"/>
  <c r="H3" i="16"/>
  <c r="C7" i="16"/>
  <c r="G3" i="16"/>
  <c r="C6" i="16"/>
  <c r="D9" i="12"/>
  <c r="C9" i="12"/>
  <c r="G167" i="12"/>
  <c r="G106" i="12"/>
  <c r="G191" i="12"/>
  <c r="G166" i="12"/>
  <c r="G35" i="12"/>
  <c r="G98" i="12"/>
  <c r="G105" i="12"/>
  <c r="G16" i="12"/>
  <c r="G198" i="12"/>
  <c r="G84" i="12"/>
  <c r="G183" i="12"/>
  <c r="G150" i="12"/>
  <c r="H3" i="14"/>
  <c r="G113" i="12"/>
  <c r="G156" i="12"/>
  <c r="G190" i="12"/>
  <c r="G70" i="12"/>
  <c r="G169" i="12"/>
  <c r="G31" i="12"/>
  <c r="G82" i="12"/>
  <c r="G73" i="12"/>
  <c r="G196" i="12"/>
  <c r="G107" i="12"/>
  <c r="G88" i="12"/>
  <c r="C9" i="14"/>
  <c r="G176" i="12"/>
  <c r="H3" i="11"/>
  <c r="C9" i="9"/>
  <c r="C10" i="11"/>
  <c r="C10" i="10"/>
  <c r="G81" i="12"/>
  <c r="G56" i="12"/>
  <c r="G153" i="12"/>
  <c r="G51" i="12"/>
  <c r="G146" i="12"/>
  <c r="G66" i="12"/>
  <c r="G83" i="12"/>
  <c r="G71" i="12"/>
  <c r="G186" i="12"/>
  <c r="G95" i="12"/>
  <c r="G86" i="12"/>
  <c r="G58" i="12"/>
  <c r="G65" i="12"/>
  <c r="G152" i="12"/>
  <c r="G172" i="12"/>
  <c r="C9" i="11"/>
  <c r="C6" i="9"/>
  <c r="G5" i="12"/>
  <c r="G48" i="12"/>
  <c r="G159" i="12"/>
  <c r="G9" i="12"/>
  <c r="G134" i="12"/>
  <c r="G5" i="11"/>
  <c r="C6" i="10"/>
  <c r="G38" i="12"/>
  <c r="H4" i="14"/>
  <c r="G40" i="12"/>
  <c r="G94" i="12"/>
  <c r="G64" i="12"/>
  <c r="G177" i="12"/>
  <c r="G99" i="12"/>
  <c r="G102" i="12"/>
  <c r="G197" i="12"/>
  <c r="G80" i="12"/>
  <c r="D8" i="12"/>
  <c r="G20" i="12"/>
  <c r="G74" i="12"/>
  <c r="C9" i="13"/>
  <c r="C10" i="9"/>
  <c r="H5" i="11"/>
  <c r="H3" i="9"/>
  <c r="G4" i="10"/>
  <c r="G4" i="14"/>
  <c r="G104" i="12"/>
  <c r="C6" i="14"/>
  <c r="G128" i="12"/>
  <c r="G3" i="13"/>
  <c r="G163" i="12"/>
  <c r="G90" i="12"/>
  <c r="C10" i="13"/>
  <c r="G144" i="12"/>
  <c r="G158" i="12"/>
  <c r="G26" i="12"/>
  <c r="G120" i="12"/>
  <c r="D7" i="12"/>
  <c r="G115" i="12"/>
  <c r="G189" i="12"/>
  <c r="G21" i="12"/>
  <c r="H4" i="10"/>
  <c r="H4" i="11"/>
  <c r="C6" i="12"/>
  <c r="G5" i="10"/>
  <c r="G168" i="12"/>
  <c r="G25" i="12"/>
  <c r="G192" i="12"/>
  <c r="G91" i="12"/>
  <c r="G36" i="12"/>
  <c r="G78" i="12"/>
  <c r="G89" i="12"/>
  <c r="G13" i="12"/>
  <c r="G138" i="12"/>
  <c r="C6" i="13"/>
  <c r="G184" i="12"/>
  <c r="H3" i="13"/>
  <c r="G179" i="12"/>
  <c r="G142" i="12"/>
  <c r="G45" i="12"/>
  <c r="G17" i="12"/>
  <c r="G199" i="12"/>
  <c r="G182" i="12"/>
  <c r="G32" i="12"/>
  <c r="G62" i="12"/>
  <c r="G67" i="12"/>
  <c r="G178" i="12"/>
  <c r="G130" i="12"/>
  <c r="G85" i="12"/>
  <c r="G8" i="12"/>
  <c r="G7" i="12"/>
  <c r="H5" i="10"/>
  <c r="G37" i="12"/>
  <c r="G165" i="12"/>
  <c r="G61" i="12"/>
  <c r="G60" i="12"/>
  <c r="G100" i="12"/>
  <c r="C7" i="14"/>
  <c r="G122" i="12"/>
  <c r="G77" i="12"/>
  <c r="G59" i="12"/>
  <c r="G57" i="12"/>
  <c r="G53" i="12"/>
  <c r="G123" i="12"/>
  <c r="G52" i="12"/>
  <c r="G137" i="12"/>
  <c r="G141" i="12"/>
  <c r="G34" i="12"/>
  <c r="G72" i="12"/>
  <c r="G193" i="12"/>
  <c r="G96" i="12"/>
  <c r="C10" i="14"/>
  <c r="G131" i="12"/>
  <c r="G181" i="12"/>
  <c r="G110" i="12"/>
  <c r="G50" i="12"/>
  <c r="G47" i="12"/>
  <c r="G148" i="12"/>
  <c r="H3" i="10"/>
  <c r="D5" i="12"/>
  <c r="D6" i="12"/>
  <c r="G23" i="12"/>
  <c r="G101" i="12"/>
  <c r="G11" i="12"/>
  <c r="G125" i="12"/>
  <c r="G188" i="12"/>
  <c r="G164" i="12"/>
  <c r="G27" i="12"/>
  <c r="G15" i="12"/>
  <c r="G18" i="12"/>
  <c r="G121" i="12"/>
  <c r="G3" i="14"/>
  <c r="G117" i="12"/>
  <c r="G92" i="12"/>
  <c r="G116" i="12"/>
  <c r="C7" i="12"/>
  <c r="G126" i="12"/>
  <c r="G14" i="12"/>
  <c r="G136" i="12"/>
  <c r="G187" i="12"/>
  <c r="G160" i="12"/>
  <c r="G43" i="12"/>
  <c r="G195" i="12"/>
  <c r="G174" i="12"/>
  <c r="G87" i="12"/>
  <c r="G54" i="12"/>
  <c r="C7" i="10"/>
  <c r="G39" i="12"/>
  <c r="G114" i="12"/>
  <c r="G63" i="12"/>
  <c r="G170" i="12"/>
  <c r="G162" i="12"/>
  <c r="G33" i="12"/>
  <c r="G171" i="12"/>
  <c r="G79" i="12"/>
  <c r="G22" i="12"/>
  <c r="G19" i="12"/>
  <c r="G55" i="12"/>
  <c r="G154" i="12"/>
  <c r="G41" i="12"/>
  <c r="G180" i="12"/>
  <c r="G75" i="12"/>
  <c r="G12" i="12"/>
  <c r="G139" i="12"/>
  <c r="G200" i="12"/>
  <c r="G145" i="12"/>
  <c r="G29" i="12"/>
  <c r="G155" i="12"/>
  <c r="G68" i="12"/>
  <c r="G185" i="12"/>
  <c r="G151" i="12"/>
  <c r="G42" i="12"/>
  <c r="G175" i="12"/>
  <c r="C8" i="12"/>
  <c r="G3" i="10"/>
  <c r="C5" i="12"/>
  <c r="G103" i="12"/>
  <c r="G118" i="12"/>
  <c r="G127" i="12"/>
  <c r="G173" i="12"/>
  <c r="G161" i="12"/>
  <c r="G97" i="12"/>
  <c r="G108" i="12"/>
  <c r="G143" i="12"/>
  <c r="G10" i="12"/>
  <c r="G147" i="12"/>
  <c r="G119" i="12"/>
  <c r="G157" i="12"/>
  <c r="G133" i="12"/>
  <c r="G49" i="12"/>
  <c r="G28" i="12"/>
  <c r="G140" i="12"/>
  <c r="G76" i="12"/>
  <c r="G69" i="12"/>
  <c r="G46" i="12"/>
  <c r="G93" i="12"/>
  <c r="G124" i="12"/>
  <c r="G132" i="12"/>
  <c r="C7" i="13"/>
  <c r="G24" i="12"/>
  <c r="G30" i="12"/>
  <c r="G112" i="12"/>
  <c r="C9" i="10"/>
  <c r="C7" i="11"/>
  <c r="G4" i="11"/>
  <c r="C7" i="9"/>
  <c r="G44" i="12"/>
  <c r="G109" i="12"/>
  <c r="G6" i="12"/>
  <c r="G149" i="12"/>
  <c r="G135" i="12"/>
  <c r="G129" i="12"/>
  <c r="G194" i="12"/>
  <c r="G3" i="9"/>
  <c r="C6" i="11"/>
  <c r="G111" i="12"/>
  <c r="G3" i="11"/>
  <c r="E7" i="12"/>
  <c r="E6" i="12"/>
  <c r="E8" i="12"/>
  <c r="E5" i="12"/>
  <c r="E9" i="12"/>
</calcChain>
</file>

<file path=xl/sharedStrings.xml><?xml version="1.0" encoding="utf-8"?>
<sst xmlns="http://schemas.openxmlformats.org/spreadsheetml/2006/main" count="233" uniqueCount="112">
  <si>
    <t>Prénom</t>
  </si>
  <si>
    <t>Niveau</t>
  </si>
  <si>
    <t>Mail</t>
  </si>
  <si>
    <t>Adresse</t>
  </si>
  <si>
    <t>Pays</t>
  </si>
  <si>
    <t>Statut</t>
  </si>
  <si>
    <t>PMT</t>
  </si>
  <si>
    <t>DEEP</t>
  </si>
  <si>
    <t>ADV</t>
  </si>
  <si>
    <t>OW</t>
  </si>
  <si>
    <t>DMT</t>
  </si>
  <si>
    <t>RESC</t>
  </si>
  <si>
    <t>TOW</t>
  </si>
  <si>
    <t>Niveaux</t>
  </si>
  <si>
    <t>Niv 3</t>
  </si>
  <si>
    <t>Niv 2</t>
  </si>
  <si>
    <t>Niv 1</t>
  </si>
  <si>
    <t>BTM</t>
  </si>
  <si>
    <t>Statuts</t>
  </si>
  <si>
    <t>Résident</t>
  </si>
  <si>
    <t>Vacancier</t>
  </si>
  <si>
    <t>Téléphone</t>
  </si>
  <si>
    <t>E-mail</t>
  </si>
  <si>
    <t>Niveau de plongée</t>
  </si>
  <si>
    <t>Statut (Résident/vacancier)</t>
  </si>
  <si>
    <t>ID:</t>
  </si>
  <si>
    <t>ID</t>
  </si>
  <si>
    <t>Niv 4</t>
  </si>
  <si>
    <t>Nom</t>
  </si>
  <si>
    <t>https://forum.excel-pratique.com/excel/blocage-sur-mon-projet-161238</t>
  </si>
  <si>
    <t>ID Client</t>
  </si>
  <si>
    <t>CP</t>
  </si>
  <si>
    <t>Ville</t>
  </si>
  <si>
    <t>Saisie des clients</t>
  </si>
  <si>
    <t>Site</t>
  </si>
  <si>
    <t>Site de plongée</t>
  </si>
  <si>
    <t>Date</t>
  </si>
  <si>
    <t>La Revellata</t>
  </si>
  <si>
    <t>Type plongée</t>
  </si>
  <si>
    <t>Difficulté</t>
  </si>
  <si>
    <t>Alcione MV</t>
  </si>
  <si>
    <t>Plongée épave</t>
  </si>
  <si>
    <t>FFESSM Niveau 2 ou 3</t>
  </si>
  <si>
    <t>FFESSM Niveau 1</t>
  </si>
  <si>
    <t>Punta Locca</t>
  </si>
  <si>
    <t>Plongée en grotte</t>
  </si>
  <si>
    <t>Accessible à tout niveau</t>
  </si>
  <si>
    <t>Cirques de marifaja</t>
  </si>
  <si>
    <t>Plongée classique</t>
  </si>
  <si>
    <t>Merouville</t>
  </si>
  <si>
    <t>Bombardier Boeing B17</t>
  </si>
  <si>
    <t>Plongée Épave</t>
  </si>
  <si>
    <t>FFESSM Niveau 2</t>
  </si>
  <si>
    <t>Canadair</t>
  </si>
  <si>
    <t>Pecorella</t>
  </si>
  <si>
    <t>Les Cathedrales</t>
  </si>
  <si>
    <t>Plongée Classique</t>
  </si>
  <si>
    <t>Campanina</t>
  </si>
  <si>
    <t>Capo Rosso</t>
  </si>
  <si>
    <t>Bob</t>
  </si>
  <si>
    <t>Leponge</t>
  </si>
  <si>
    <t>bleponge@gmail.com</t>
  </si>
  <si>
    <t>10 rue dici</t>
  </si>
  <si>
    <t>Paris</t>
  </si>
  <si>
    <t>France</t>
  </si>
  <si>
    <t>La Petite</t>
  </si>
  <si>
    <t>Sirène</t>
  </si>
  <si>
    <t>lpsirene@free.fr</t>
  </si>
  <si>
    <t>10 rue labas</t>
  </si>
  <si>
    <t>Toulon</t>
  </si>
  <si>
    <t>Aqua</t>
  </si>
  <si>
    <t>Man</t>
  </si>
  <si>
    <t>aman@orange.com</t>
  </si>
  <si>
    <t>1 rue du fond</t>
  </si>
  <si>
    <t>Annonay</t>
  </si>
  <si>
    <t>Journée du :</t>
  </si>
  <si>
    <t>Chantal</t>
  </si>
  <si>
    <t>Opéra</t>
  </si>
  <si>
    <t>copera@yahoo.fr</t>
  </si>
  <si>
    <t xml:space="preserve">impasse </t>
  </si>
  <si>
    <t>Lyon</t>
  </si>
  <si>
    <t>Formule sur la plage</t>
  </si>
  <si>
    <t>G5 à G200</t>
  </si>
  <si>
    <t>PRADA</t>
  </si>
  <si>
    <t>GILLES</t>
  </si>
  <si>
    <t>SDFGHJ#FGHJK;FR</t>
  </si>
  <si>
    <t>SIRENE</t>
  </si>
  <si>
    <t>PL</t>
  </si>
  <si>
    <t>BURGOS</t>
  </si>
  <si>
    <t>TEK</t>
  </si>
  <si>
    <t>JORASSES</t>
  </si>
  <si>
    <t>CRIQUE</t>
  </si>
  <si>
    <t>PICTO</t>
  </si>
  <si>
    <t>GROTTE</t>
  </si>
  <si>
    <t>CARNET</t>
  </si>
  <si>
    <t>LEZARDE</t>
  </si>
  <si>
    <t>TS</t>
  </si>
  <si>
    <t>LEZARDETTE</t>
  </si>
  <si>
    <t>EDEN</t>
  </si>
  <si>
    <t>ARBRE</t>
  </si>
  <si>
    <t>JARDINS</t>
  </si>
  <si>
    <t>CAP</t>
  </si>
  <si>
    <t>PISICNE</t>
  </si>
  <si>
    <t>TROU</t>
  </si>
  <si>
    <t>FORTUNE</t>
  </si>
  <si>
    <t>BALEINE</t>
  </si>
  <si>
    <t>3 AIRS</t>
  </si>
  <si>
    <t>NAHOON</t>
  </si>
  <si>
    <t>DUFOUR</t>
  </si>
  <si>
    <t>DIAMANT</t>
  </si>
  <si>
    <t>Sites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</si>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</sst>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[Red]0"/>
    <numFmt numFmtId="165" formatCode="0#&quot; &quot;##&quot; &quot;##&quot; &quot;##&quot; &quot;##"/>
    <numFmt numFmtId="166" formatCode="000"/>
    <numFmt numFmtId="167" formatCode="00000"/>
  </numFmts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/>
    <xf numFmtId="166" fontId="0" fillId="0" borderId="0" xfId="0" applyNumberFormat="1" applyProtection="1"/>
    <xf numFmtId="0" fontId="0" fillId="0" borderId="0" xfId="0" applyProtection="1"/>
    <xf numFmtId="0" fontId="6" fillId="4" borderId="0" xfId="0" applyFont="1" applyFill="1" applyBorder="1" applyAlignment="1" applyProtection="1">
      <alignment horizontal="center" vertical="center"/>
    </xf>
    <xf numFmtId="0" fontId="5" fillId="4" borderId="0" xfId="0" applyFont="1" applyFill="1" applyBorder="1" applyProtection="1"/>
    <xf numFmtId="0" fontId="0" fillId="4" borderId="0" xfId="0" applyFill="1" applyBorder="1" applyProtection="1"/>
    <xf numFmtId="0" fontId="0" fillId="4" borderId="0" xfId="0" applyFill="1" applyBorder="1" applyAlignment="1" applyProtection="1">
      <alignment horizontal="left" vertical="center"/>
    </xf>
    <xf numFmtId="166" fontId="9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165" fontId="9" fillId="6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0" fontId="9" fillId="5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9" fillId="6" borderId="0" xfId="0" applyFont="1" applyFill="1" applyBorder="1" applyAlignment="1">
      <alignment horizontal="left" vertical="center" inden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7" borderId="1" xfId="0" applyFont="1" applyFill="1" applyBorder="1"/>
    <xf numFmtId="0" fontId="0" fillId="8" borderId="1" xfId="0" applyFill="1" applyBorder="1" applyAlignment="1">
      <alignment horizontal="left" vertical="center" indent="1"/>
    </xf>
    <xf numFmtId="165" fontId="0" fillId="8" borderId="1" xfId="0" applyNumberFormat="1" applyFill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166" fontId="0" fillId="8" borderId="1" xfId="0" applyNumberFormat="1" applyFill="1" applyBorder="1" applyAlignment="1">
      <alignment horizontal="left" vertical="center" indent="1"/>
    </xf>
    <xf numFmtId="166" fontId="0" fillId="0" borderId="0" xfId="0" applyNumberFormat="1" applyAlignment="1">
      <alignment horizontal="center"/>
    </xf>
    <xf numFmtId="0" fontId="0" fillId="9" borderId="0" xfId="0" applyFill="1"/>
    <xf numFmtId="14" fontId="0" fillId="0" borderId="0" xfId="0" applyNumberFormat="1" applyAlignment="1">
      <alignment horizontal="left"/>
    </xf>
    <xf numFmtId="0" fontId="11" fillId="9" borderId="0" xfId="0" applyFont="1" applyFill="1" applyAlignment="1">
      <alignment horizontal="center"/>
    </xf>
    <xf numFmtId="0" fontId="12" fillId="9" borderId="0" xfId="0" applyFont="1" applyFill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0" fontId="6" fillId="4" borderId="2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left" vertical="center"/>
    </xf>
    <xf numFmtId="0" fontId="6" fillId="4" borderId="3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5" xfId="0" applyFill="1" applyBorder="1" applyProtection="1"/>
    <xf numFmtId="0" fontId="0" fillId="4" borderId="6" xfId="0" applyFill="1" applyBorder="1" applyAlignment="1" applyProtection="1">
      <alignment horizontal="left" vertical="center"/>
    </xf>
    <xf numFmtId="0" fontId="0" fillId="4" borderId="6" xfId="0" applyFill="1" applyBorder="1" applyProtection="1"/>
    <xf numFmtId="0" fontId="0" fillId="4" borderId="7" xfId="0" applyFill="1" applyBorder="1" applyProtection="1"/>
    <xf numFmtId="166" fontId="0" fillId="2" borderId="10" xfId="0" applyNumberFormat="1" applyFill="1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  <protection locked="0"/>
    </xf>
    <xf numFmtId="165" fontId="0" fillId="0" borderId="10" xfId="0" applyNumberFormat="1" applyBorder="1" applyAlignment="1" applyProtection="1">
      <alignment horizontal="left" vertical="center"/>
      <protection locked="0"/>
    </xf>
    <xf numFmtId="0" fontId="0" fillId="0" borderId="10" xfId="0" quotePrefix="1" applyBorder="1" applyAlignment="1" applyProtection="1">
      <alignment vertical="top" wrapText="1"/>
      <protection locked="0"/>
    </xf>
    <xf numFmtId="0" fontId="2" fillId="0" borderId="10" xfId="1" applyBorder="1" applyAlignment="1" applyProtection="1">
      <alignment horizontal="left" vertical="center"/>
      <protection locked="0"/>
    </xf>
    <xf numFmtId="0" fontId="0" fillId="0" borderId="10" xfId="0" applyBorder="1" applyProtection="1">
      <protection locked="0"/>
    </xf>
    <xf numFmtId="167" fontId="0" fillId="0" borderId="10" xfId="0" quotePrefix="1" applyNumberFormat="1" applyBorder="1" applyAlignment="1" applyProtection="1">
      <alignment horizontal="left" vertical="top" wrapText="1"/>
      <protection locked="0"/>
    </xf>
    <xf numFmtId="14" fontId="10" fillId="0" borderId="0" xfId="0" applyNumberFormat="1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0" fontId="6" fillId="7" borderId="2" xfId="0" applyFont="1" applyFill="1" applyBorder="1" applyAlignment="1" applyProtection="1">
      <alignment horizontal="center" vertical="center"/>
    </xf>
    <xf numFmtId="0" fontId="6" fillId="7" borderId="3" xfId="0" applyFont="1" applyFill="1" applyBorder="1" applyAlignment="1" applyProtection="1">
      <alignment horizontal="center" vertical="center"/>
    </xf>
    <xf numFmtId="0" fontId="6" fillId="7" borderId="4" xfId="0" applyFont="1" applyFill="1" applyBorder="1" applyAlignment="1" applyProtection="1">
      <alignment horizontal="center" vertical="center"/>
    </xf>
    <xf numFmtId="0" fontId="6" fillId="7" borderId="5" xfId="0" applyFont="1" applyFill="1" applyBorder="1" applyAlignment="1" applyProtection="1">
      <alignment horizontal="center" vertical="center"/>
    </xf>
    <xf numFmtId="0" fontId="6" fillId="7" borderId="6" xfId="0" applyFont="1" applyFill="1" applyBorder="1" applyAlignment="1" applyProtection="1">
      <alignment horizontal="center" vertical="center"/>
    </xf>
    <xf numFmtId="0" fontId="6" fillId="7" borderId="7" xfId="0" applyFont="1" applyFill="1" applyBorder="1" applyAlignment="1" applyProtection="1">
      <alignment horizontal="center" vertical="center"/>
    </xf>
    <xf numFmtId="0" fontId="13" fillId="0" borderId="0" xfId="0" applyFont="1"/>
    <xf numFmtId="0" fontId="14" fillId="0" borderId="0" xfId="0" applyFont="1"/>
  </cellXfs>
  <cellStyles count="2">
    <cellStyle name="Lien hypertexte" xfId="1" builtinId="8"/>
    <cellStyle name="Normal" xfId="0" builtinId="0"/>
  </cellStyles>
  <dxfs count="51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166" formatCode="000"/>
      <alignment horizontal="center" vertical="bottom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7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6" formatCode="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255505</xdr:colOff>
      <xdr:row>16</xdr:row>
      <xdr:rowOff>15240</xdr:rowOff>
    </xdr:from>
    <xdr:to>
      <xdr:col>9</xdr:col>
      <xdr:colOff>471499</xdr:colOff>
      <xdr:row>23</xdr:row>
      <xdr:rowOff>246380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6945" y="4290060"/>
          <a:ext cx="5382354" cy="1991360"/>
        </a:xfrm>
        <a:prstGeom prst="rect">
          <a:avLst/>
        </a:prstGeom>
      </xdr:spPr>
    </xdr:pic>
    <xdr:clientData/>
  </xdr:twoCellAnchor>
  <xdr:twoCellAnchor>
    <xdr:from>
      <xdr:col>2</xdr:col>
      <xdr:colOff>2735277</xdr:colOff>
      <xdr:row>19</xdr:row>
      <xdr:rowOff>238698</xdr:rowOff>
    </xdr:from>
    <xdr:to>
      <xdr:col>6</xdr:col>
      <xdr:colOff>0</xdr:colOff>
      <xdr:row>21</xdr:row>
      <xdr:rowOff>66939</xdr:rowOff>
    </xdr:to>
    <xdr:sp macro="[0]!Ajouter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AE5B861-D34D-4127-AFDA-B6D0AC5A96D5}"/>
            </a:ext>
          </a:extLst>
        </xdr:cNvPr>
        <xdr:cNvSpPr/>
      </xdr:nvSpPr>
      <xdr:spPr>
        <a:xfrm>
          <a:off x="3534000" y="4948409"/>
          <a:ext cx="1800000" cy="324000"/>
        </a:xfrm>
        <a:prstGeom prst="roundRect">
          <a:avLst/>
        </a:prstGeom>
        <a:solidFill>
          <a:srgbClr val="00206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Valider la 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D248FA-95EF-4E2B-A396-E9A8086038D5}"/>
            </a:ext>
          </a:extLst>
        </xdr:cNvPr>
        <xdr:cNvSpPr/>
      </xdr:nvSpPr>
      <xdr:spPr>
        <a:xfrm>
          <a:off x="1333500" y="22479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13980</xdr:colOff>
      <xdr:row>2</xdr:row>
      <xdr:rowOff>17880</xdr:rowOff>
    </xdr:to>
    <xdr:sp macro="[0]!FiltreList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81940" y="198120"/>
          <a:ext cx="93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Filtre liste</a:t>
          </a:r>
        </a:p>
      </xdr:txBody>
    </xdr:sp>
    <xdr:clientData fPrintsWithSheet="0"/>
  </xdr:twoCellAnchor>
  <xdr:twoCellAnchor editAs="absolute">
    <xdr:from>
      <xdr:col>2</xdr:col>
      <xdr:colOff>260340</xdr:colOff>
      <xdr:row>1</xdr:row>
      <xdr:rowOff>0</xdr:rowOff>
    </xdr:from>
    <xdr:to>
      <xdr:col>3</xdr:col>
      <xdr:colOff>0</xdr:colOff>
      <xdr:row>2</xdr:row>
      <xdr:rowOff>17880</xdr:rowOff>
    </xdr:to>
    <xdr:sp macro="[0]!RAZFilt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464300" y="198120"/>
          <a:ext cx="93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RAZ filtre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121920</xdr:colOff>
      <xdr:row>11</xdr:row>
      <xdr:rowOff>45720</xdr:rowOff>
    </xdr:from>
    <xdr:to>
      <xdr:col>2</xdr:col>
      <xdr:colOff>1485900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5AA3BA7-CBEE-4298-B1B1-97D4CC1EC4C2}"/>
            </a:ext>
          </a:extLst>
        </xdr:cNvPr>
        <xdr:cNvSpPr/>
      </xdr:nvSpPr>
      <xdr:spPr>
        <a:xfrm>
          <a:off x="125730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228600</xdr:colOff>
      <xdr:row>11</xdr:row>
      <xdr:rowOff>7620</xdr:rowOff>
    </xdr:from>
    <xdr:to>
      <xdr:col>2</xdr:col>
      <xdr:colOff>1592580</xdr:colOff>
      <xdr:row>12</xdr:row>
      <xdr:rowOff>121920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AA61F4-9590-4ACC-BA15-2C5D42C0E784}"/>
            </a:ext>
          </a:extLst>
        </xdr:cNvPr>
        <xdr:cNvSpPr/>
      </xdr:nvSpPr>
      <xdr:spPr>
        <a:xfrm>
          <a:off x="1363980" y="22631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205740</xdr:colOff>
      <xdr:row>11</xdr:row>
      <xdr:rowOff>45720</xdr:rowOff>
    </xdr:from>
    <xdr:to>
      <xdr:col>2</xdr:col>
      <xdr:colOff>1569720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BA28C5-D4F8-4BD3-A5DE-796074285E8B}"/>
            </a:ext>
          </a:extLst>
        </xdr:cNvPr>
        <xdr:cNvSpPr/>
      </xdr:nvSpPr>
      <xdr:spPr>
        <a:xfrm>
          <a:off x="134112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518160</xdr:colOff>
      <xdr:row>11</xdr:row>
      <xdr:rowOff>53340</xdr:rowOff>
    </xdr:from>
    <xdr:to>
      <xdr:col>2</xdr:col>
      <xdr:colOff>1028700</xdr:colOff>
      <xdr:row>12</xdr:row>
      <xdr:rowOff>167640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31CBEEB-6FB8-40C0-A17A-902DBD2E3C66}"/>
            </a:ext>
          </a:extLst>
        </xdr:cNvPr>
        <xdr:cNvSpPr/>
      </xdr:nvSpPr>
      <xdr:spPr>
        <a:xfrm>
          <a:off x="800100" y="230886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189075B-A06C-E540-ADE3-D614D9748AA6}"/>
            </a:ext>
          </a:extLst>
        </xdr:cNvPr>
        <xdr:cNvSpPr/>
      </xdr:nvSpPr>
      <xdr:spPr>
        <a:xfrm>
          <a:off x="1303020" y="2349500"/>
          <a:ext cx="1363980" cy="322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D0FCA5-D84A-4256-9C77-29415DFDFEFE}" name="Tableau6" displayName="Tableau6" ref="E2:H3" totalsRowShown="0">
  <autoFilter ref="E2:H3" xr:uid="{E98754C7-5B7C-42D8-BA67-7EFDF0735DB5}">
    <filterColumn colId="0" hiddenButton="1"/>
    <filterColumn colId="1" hiddenButton="1"/>
    <filterColumn colId="2" hiddenButton="1"/>
    <filterColumn colId="3" hiddenButton="1"/>
  </autoFilter>
  <tableColumns count="4">
    <tableColumn id="1" xr3:uid="{447ADA30-A83B-4E39-96BB-8F1C5BF0E0E1}" name="Date" dataDxfId="50"/>
    <tableColumn id="2" xr3:uid="{95BBE509-1BFF-4BF2-B727-086DEBC313D8}" name="Site de plongée" dataDxfId="49"/>
    <tableColumn id="3" xr3:uid="{EA9DD45A-A8EA-4690-A16E-52E650132F14}" name="Type plongée" dataDxfId="48">
      <calculatedColumnFormula>IFERROR(INDEX(INDIRECT("t_Site["&amp;G$2&amp;"]"),MATCH($F3,t_Site[Site],0)),"")</calculatedColumnFormula>
    </tableColumn>
    <tableColumn id="4" xr3:uid="{887C0D4C-02B2-4963-B3EC-157489723C44}" name="Difficulté" dataDxfId="47">
      <calculatedColumnFormula>IFERROR(INDEX(INDIRECT("t_Site["&amp;H$2&amp;"]"),MATCH($F3,t_Site[Site],0)),"")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D610F8-26A6-4F45-A65A-689F3873AA07}" name="t_Clients" displayName="t_Clients" ref="B2:L7" totalsRowShown="0" headerRowDxfId="46" dataDxfId="45">
  <autoFilter ref="B2:L7" xr:uid="{D3C40520-4D36-4DE9-9F65-7A9B01D808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C0222A3-C61D-4BDB-B256-47BDFA5488F4}" name="ID" dataDxfId="44"/>
    <tableColumn id="2" xr3:uid="{9955DE81-CF23-409E-B9C1-F7C1F1441773}" name="Nom" dataDxfId="43"/>
    <tableColumn id="3" xr3:uid="{713414D0-78F8-4055-9785-FFD27DA7563F}" name="Prénom" dataDxfId="42"/>
    <tableColumn id="4" xr3:uid="{7ADDDBF6-4B38-4178-93D2-E1E95BC058AD}" name="Niveau" dataDxfId="41"/>
    <tableColumn id="5" xr3:uid="{049F565B-1AF2-48EA-AD0B-641BDD95F761}" name="Statut" dataDxfId="40"/>
    <tableColumn id="6" xr3:uid="{FEE88F54-26CC-42BE-98AC-298DFBBD299D}" name="Téléphone" dataDxfId="39"/>
    <tableColumn id="7" xr3:uid="{A7AE5236-9EA5-4AFE-AD19-3C096C404ADB}" name="Mail" dataDxfId="38"/>
    <tableColumn id="8" xr3:uid="{2E655751-311B-432C-B344-FFA0E492E002}" name="Adresse" dataDxfId="37"/>
    <tableColumn id="10" xr3:uid="{39C4E833-36F1-4788-88CD-5482C91EFF7F}" name="CP" dataDxfId="36"/>
    <tableColumn id="11" xr3:uid="{23C2AC2A-1E09-493F-B6EF-5FB81BE9287F}" name="Ville" dataDxfId="35"/>
    <tableColumn id="9" xr3:uid="{15C0FE4B-B1A9-4AB3-A479-850631A6D065}" name="Pays" dataDxfId="3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73CB9-A5DB-40CC-A834-0DA9630A07E6}" name="t_Niveaux" displayName="t_Niveaux" ref="B2:B14" totalsRowShown="0" headerRowDxfId="33" dataDxfId="32">
  <autoFilter ref="B2:B14" xr:uid="{1E24B2DE-6BFC-40EC-9C27-E0982B6F9DD7}">
    <filterColumn colId="0" hiddenButton="1"/>
  </autoFilter>
  <tableColumns count="1">
    <tableColumn id="1" xr3:uid="{6715F630-2AD5-4C10-A0AA-0175E1EC4D84}" name="Niveaux" dataDxfId="31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51FF8C-93DE-4191-BBD8-CE9E87E80055}" name="t_Statuts" displayName="t_Statuts" ref="D2:D4" totalsRowShown="0" headerRowDxfId="30">
  <autoFilter ref="D2:D4" xr:uid="{7ED629EF-640B-4B81-B223-DC66417F5E3A}">
    <filterColumn colId="0" hiddenButton="1"/>
  </autoFilter>
  <tableColumns count="1">
    <tableColumn id="1" xr3:uid="{4A48E7B6-B4E2-446F-85B9-A75A168829C8}" name="Statuts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0C0E49-BF56-4359-A474-71EB92D88324}" name="t_ID" displayName="t_ID" ref="F2:F3" totalsRowShown="0" headerRowDxfId="29" dataDxfId="28">
  <autoFilter ref="F2:F3" xr:uid="{D274461B-F719-4EAE-BE87-57B457E7C44F}">
    <filterColumn colId="0" hiddenButton="1"/>
  </autoFilter>
  <tableColumns count="1">
    <tableColumn id="1" xr3:uid="{777A3075-760D-455E-9AE3-BB7FAB284A88}" name="ID Client" dataDxfId="27">
      <calculatedColumnFormula>MAX(t_Clients[ID])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BA9B246-F0E3-4892-82B9-E30406947EA1}" name="t_Site" displayName="t_Site" ref="H2:J13" totalsRowShown="0">
  <autoFilter ref="H2:J13" xr:uid="{1D2FF9B8-B161-4F60-BAAA-0731513E7DE0}">
    <filterColumn colId="0" hiddenButton="1"/>
    <filterColumn colId="1" hiddenButton="1"/>
    <filterColumn colId="2" hiddenButton="1"/>
  </autoFilter>
  <tableColumns count="3">
    <tableColumn id="1" xr3:uid="{B565BE1A-4E78-4AE1-9518-B6BDB41D9990}" name="Site" dataDxfId="26"/>
    <tableColumn id="2" xr3:uid="{E8D303E2-C4D1-44FE-A9AC-D62696C2CE3B}" name="Type plongée" dataDxfId="25"/>
    <tableColumn id="3" xr3:uid="{3F26A1F9-333F-432E-B726-68B5B7D2223C}" name="Difficulté" dataDxfId="24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E2F021B-774B-485A-A16B-8021AF6C055C}" name="t_RecapSite" displayName="t_RecapSite" ref="B4:E9" totalsRowShown="0">
  <autoFilter ref="B4:E9" xr:uid="{CBE6B6CC-15AA-49FA-9A90-6DC479489DB7}">
    <filterColumn colId="0" hiddenButton="1"/>
    <filterColumn colId="1" hiddenButton="1"/>
    <filterColumn colId="2" hiddenButton="1"/>
    <filterColumn colId="3" hiddenButton="1"/>
  </autoFilter>
  <tableColumns count="4">
    <tableColumn id="1" xr3:uid="{AD932439-57E7-4726-9115-55D7D22AF4C3}" name="ID Client" dataDxfId="23"/>
    <tableColumn id="2" xr3:uid="{AC9C828F-EE5D-40C8-9A94-87C1197A524E}" name="Nom" dataDxfId="22">
      <calculatedColumnFormula>INDIRECT("'"&amp;TEXT(t_RecapSite[[#This Row],[ID Client]],"000")&amp;"'!C3")</calculatedColumnFormula>
    </tableColumn>
    <tableColumn id="3" xr3:uid="{5BD2AF0B-9CB9-4149-9471-ABE528DEADA4}" name="Prénom" dataDxfId="21">
      <calculatedColumnFormula>INDIRECT("'"&amp;TEXT(t_RecapSite[[#This Row],[ID Client]],"000")&amp;"'!C4")</calculatedColumnFormula>
    </tableColumn>
    <tableColumn id="4" xr3:uid="{C0169C64-07D4-4C25-A1F9-4EF8BBE55FF7}" name="Site de plongée" dataDxfId="20">
      <calculatedColumnFormula>IFERROR(INDEX(INDIRECT("t_"&amp;TEXT(t_RecapSite[[#This Row],[ID Client]],"000")&amp;"[Site de plongée]"),'Récap sites'!G5),"")</calculatedColumnFormula>
    </tableColumn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5AB828F-8EA1-466D-8570-0ACA8B2C8A3F}" name="t_001" displayName="t_001" ref="E2:H5" totalsRowShown="0">
  <autoFilter ref="E2:H5" xr:uid="{E98754C7-5B7C-42D8-BA67-7EFDF0735DB5}">
    <filterColumn colId="0" hiddenButton="1"/>
    <filterColumn colId="1" hiddenButton="1"/>
    <filterColumn colId="2" hiddenButton="1"/>
    <filterColumn colId="3" hiddenButton="1"/>
  </autoFilter>
  <tableColumns count="4">
    <tableColumn id="1" xr3:uid="{87D222A6-CBFF-407B-8687-0082531D8885}" name="Date" dataDxfId="19">
      <calculatedColumnFormula>TODAY()</calculatedColumnFormula>
    </tableColumn>
    <tableColumn id="2" xr3:uid="{71509A1B-FB82-4159-BA16-8CE1D7C65C0D}" name="Site de plongée" dataDxfId="18"/>
    <tableColumn id="3" xr3:uid="{19207740-69BC-4EC9-B084-901B8B23268A}" name="Type plongée" dataDxfId="17">
      <calculatedColumnFormula>IFERROR(INDEX(INDIRECT("t_Site["&amp;G$2&amp;"]"),MATCH($F3,t_Site[Site],0)),"")</calculatedColumnFormula>
    </tableColumn>
    <tableColumn id="4" xr3:uid="{4B9F6613-D91C-476F-A10C-BD5A6D0605B0}" name="Difficulté" dataDxfId="16">
      <calculatedColumnFormula>IFERROR(INDEX(INDIRECT("t_Site["&amp;H$2&amp;"]"),MATCH($F3,t_Site[Site],0)),"")</calculatedColumnFormula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39A343A-EF73-4866-8821-6B4CDF750C9F}" name="t_002" displayName="t_002" ref="E2:H5" totalsRowShown="0">
  <autoFilter ref="E2:H5" xr:uid="{E98754C7-5B7C-42D8-BA67-7EFDF0735DB5}">
    <filterColumn colId="0" hiddenButton="1"/>
    <filterColumn colId="1" hiddenButton="1"/>
    <filterColumn colId="2" hiddenButton="1"/>
    <filterColumn colId="3" hiddenButton="1"/>
  </autoFilter>
  <tableColumns count="4">
    <tableColumn id="1" xr3:uid="{42347AE7-C1EF-418B-9CB3-8321BEAEC3BA}" name="Date" dataDxfId="15">
      <calculatedColumnFormula>TODAY()</calculatedColumnFormula>
    </tableColumn>
    <tableColumn id="2" xr3:uid="{9BE3A5F7-223C-484A-9DD7-3975C6C4A5D2}" name="Site de plongée" dataDxfId="14"/>
    <tableColumn id="3" xr3:uid="{78895A79-AAF6-4875-A6B2-691217E90A8E}" name="Type plongée" dataDxfId="13">
      <calculatedColumnFormula>IFERROR(INDEX(INDIRECT("t_Site["&amp;G$2&amp;"]"),MATCH($F3,t_Site[Site],0)),"")</calculatedColumnFormula>
    </tableColumn>
    <tableColumn id="4" xr3:uid="{27372E35-7879-42E0-82BF-FE6381FAACAF}" name="Difficulté" dataDxfId="12">
      <calculatedColumnFormula>IFERROR(INDEX(INDIRECT("t_Site["&amp;H$2&amp;"]"),MATCH($F3,t_Site[Site],0)),"")</calculatedColumnFormula>
    </tableColumn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5024C4A-D785-47D1-84CA-B07355908784}" name="t_003" displayName="t_003" ref="E2:H3" totalsRowShown="0">
  <autoFilter ref="E2:H3" xr:uid="{E98754C7-5B7C-42D8-BA67-7EFDF0735DB5}">
    <filterColumn colId="0" hiddenButton="1"/>
    <filterColumn colId="1" hiddenButton="1"/>
    <filterColumn colId="2" hiddenButton="1"/>
    <filterColumn colId="3" hiddenButton="1"/>
  </autoFilter>
  <tableColumns count="4">
    <tableColumn id="1" xr3:uid="{08FE1886-BF95-46DC-95C4-52095B99C949}" name="Date" dataDxfId="11"/>
    <tableColumn id="2" xr3:uid="{BDF0EA64-A697-487E-8253-204667A98E03}" name="Site de plongée" dataDxfId="10"/>
    <tableColumn id="3" xr3:uid="{9996E506-79F0-447A-8FB1-659DF1309310}" name="Type plongée" dataDxfId="9">
      <calculatedColumnFormula>IFERROR(INDEX(INDIRECT("t_Site["&amp;G$2&amp;"]"),MATCH($F3,t_Site[Site],0)),"")</calculatedColumnFormula>
    </tableColumn>
    <tableColumn id="4" xr3:uid="{C3BC463E-A835-4B2A-ACE3-74C6CF91D97C}" name="Difficulté" dataDxfId="8">
      <calculatedColumnFormula>IFERROR(INDEX(INDIRECT("t_Site["&amp;H$2&amp;"]"),MATCH($F3,t_Site[Site],0)),"")</calculatedColumnFormula>
    </tableColumn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4EEB98A-D54F-4B3B-9B03-9548ED1BD461}" name="t_004" displayName="t_004" ref="E2:H4" totalsRowShown="0">
  <autoFilter ref="E2:H4" xr:uid="{E98754C7-5B7C-42D8-BA67-7EFDF0735DB5}">
    <filterColumn colId="0" hiddenButton="1"/>
    <filterColumn colId="1" hiddenButton="1"/>
    <filterColumn colId="2" hiddenButton="1"/>
    <filterColumn colId="3" hiddenButton="1"/>
  </autoFilter>
  <tableColumns count="4">
    <tableColumn id="1" xr3:uid="{9AE4C324-109B-4CA5-88F7-11A54084CD88}" name="Date" dataDxfId="7"/>
    <tableColumn id="2" xr3:uid="{7BC9399C-28F1-48FC-A6AA-1B933903FF34}" name="Site de plongée" dataDxfId="6"/>
    <tableColumn id="3" xr3:uid="{3D514DFE-6520-4D8F-9819-578C70B377CB}" name="Type plongée" dataDxfId="5">
      <calculatedColumnFormula>IFERROR(INDEX(INDIRECT("t_Site["&amp;G$2&amp;"]"),MATCH($F3,t_Site[Site],0)),"")</calculatedColumnFormula>
    </tableColumn>
    <tableColumn id="4" xr3:uid="{649364EC-D63D-4B88-BE87-386F9C4711C0}" name="Difficulté" dataDxfId="4">
      <calculatedColumnFormula>IFERROR(INDEX(INDIRECT("t_Site["&amp;H$2&amp;"]"),MATCH($F3,t_Site[Site],0)),"")</calculatedColumnFormula>
    </tableColumn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DAF53DB-3B50-5D4C-B9F5-D8F96CD5BB94}" name="t_005" displayName="t_005" ref="E2:H3" totalsRowShown="0">
  <autoFilter ref="E2:H3" xr:uid="{E98754C7-5B7C-42D8-BA67-7EFDF0735DB5}">
    <filterColumn colId="0" hiddenButton="1"/>
    <filterColumn colId="1" hiddenButton="1"/>
    <filterColumn colId="2" hiddenButton="1"/>
    <filterColumn colId="3" hiddenButton="1"/>
  </autoFilter>
  <tableColumns count="4">
    <tableColumn id="1" xr3:uid="{745A6791-DD46-BD42-BB4D-2E68D9299343}" name="Date" dataDxfId="3"/>
    <tableColumn id="2" xr3:uid="{3F9BE37E-1348-A54B-BC68-691F7F62EC43}" name="Site de plongée" dataDxfId="2"/>
    <tableColumn id="3" xr3:uid="{748BAE13-657F-9E44-AB8A-37E60EA7578A}" name="Type plongée" dataDxfId="1">
      <calculatedColumnFormula>IFERROR(INDEX(INDIRECT("t_Site["&amp;G$2&amp;"]"),MATCH($F3,t_Site[Site],0)),"")</calculatedColumnFormula>
    </tableColumn>
    <tableColumn id="4" xr3:uid="{A135B6C9-794F-0E49-991A-A8A1869CC97D}" name="Difficulté" dataDxfId="0">
      <calculatedColumnFormula>IFERROR(INDEX(INDIRECT("t_Site["&amp;H$2&amp;"]"),MATCH($F3,t_Site[Site],0)),"")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hyperlink" Target="https://www.spotmydive.com/fr/site-de-plongee/boeing-b-17-flying-fortress-france" TargetMode="External"/><Relationship Id="rId1" Type="http://schemas.openxmlformats.org/officeDocument/2006/relationships/hyperlink" Target="https://forum.excel-pratique.com/excel/blocage-sur-mon-projet-161238" TargetMode="Externa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ACC90-EE25-494C-8C49-54012A811316}">
  <sheetPr codeName="Feuil1"/>
  <dimension ref="A1:H23"/>
  <sheetViews>
    <sheetView showGridLines="0" topLeftCell="A2" zoomScale="83" zoomScaleNormal="83" workbookViewId="0">
      <selection activeCell="G13" sqref="G13"/>
    </sheetView>
  </sheetViews>
  <sheetFormatPr baseColWidth="10" defaultColWidth="11.1640625" defaultRowHeight="20" customHeight="1" x14ac:dyDescent="0.2"/>
  <cols>
    <col min="1" max="1" width="3.6640625" style="11" customWidth="1"/>
    <col min="2" max="2" width="6.6640625" style="11" customWidth="1"/>
    <col min="3" max="3" width="40.83203125" style="11" customWidth="1"/>
    <col min="4" max="4" width="3.6640625" style="11" customWidth="1"/>
    <col min="5" max="5" width="11.1640625" style="11"/>
    <col min="6" max="6" width="3.6640625" style="11" customWidth="1"/>
    <col min="7" max="7" width="38.83203125" style="11" customWidth="1"/>
    <col min="8" max="8" width="6.6640625" style="11" customWidth="1"/>
    <col min="9" max="9" width="3.6640625" style="11" customWidth="1"/>
    <col min="10" max="13" width="10.83203125" style="11" customWidth="1"/>
    <col min="14" max="16384" width="11.1640625" style="11"/>
  </cols>
  <sheetData>
    <row r="1" spans="1:8" ht="20" customHeight="1" thickBot="1" x14ac:dyDescent="0.25">
      <c r="A1" s="10"/>
    </row>
    <row r="2" spans="1:8" ht="20" customHeight="1" thickTop="1" x14ac:dyDescent="0.2">
      <c r="B2" s="64" t="s">
        <v>33</v>
      </c>
      <c r="C2" s="65"/>
      <c r="D2" s="65"/>
      <c r="E2" s="65"/>
      <c r="F2" s="65"/>
      <c r="G2" s="65"/>
      <c r="H2" s="66"/>
    </row>
    <row r="3" spans="1:8" ht="20" customHeight="1" thickBot="1" x14ac:dyDescent="0.25">
      <c r="B3" s="67"/>
      <c r="C3" s="68"/>
      <c r="D3" s="68"/>
      <c r="E3" s="68"/>
      <c r="F3" s="68"/>
      <c r="G3" s="68"/>
      <c r="H3" s="69"/>
    </row>
    <row r="4" spans="1:8" ht="20" customHeight="1" thickTop="1" thickBot="1" x14ac:dyDescent="0.25">
      <c r="B4" s="43"/>
      <c r="C4" s="44" t="s">
        <v>25</v>
      </c>
      <c r="D4" s="45"/>
      <c r="E4" s="45"/>
      <c r="F4" s="45"/>
      <c r="G4" s="45"/>
      <c r="H4" s="46"/>
    </row>
    <row r="5" spans="1:8" ht="20" customHeight="1" thickBot="1" x14ac:dyDescent="0.25">
      <c r="B5" s="47"/>
      <c r="C5" s="55">
        <f>t_ID[ID Client]+1</f>
        <v>6</v>
      </c>
      <c r="D5" s="12"/>
      <c r="E5" s="12"/>
      <c r="F5" s="12"/>
      <c r="G5" s="12"/>
      <c r="H5" s="48"/>
    </row>
    <row r="6" spans="1:8" ht="20" customHeight="1" thickBot="1" x14ac:dyDescent="0.3">
      <c r="B6" s="49"/>
      <c r="C6" s="13" t="s">
        <v>0</v>
      </c>
      <c r="D6" s="13"/>
      <c r="E6" s="14"/>
      <c r="F6" s="13"/>
      <c r="G6" s="13" t="s">
        <v>28</v>
      </c>
      <c r="H6" s="50"/>
    </row>
    <row r="7" spans="1:8" ht="20" customHeight="1" thickBot="1" x14ac:dyDescent="0.3">
      <c r="B7" s="49"/>
      <c r="C7" s="56"/>
      <c r="D7" s="13"/>
      <c r="E7" s="14"/>
      <c r="F7" s="13"/>
      <c r="G7" s="56"/>
      <c r="H7" s="50"/>
    </row>
    <row r="8" spans="1:8" ht="20" customHeight="1" x14ac:dyDescent="0.25">
      <c r="B8" s="49"/>
      <c r="C8" s="14"/>
      <c r="D8" s="13"/>
      <c r="E8" s="14"/>
      <c r="F8" s="13"/>
      <c r="G8" s="14"/>
      <c r="H8" s="50"/>
    </row>
    <row r="9" spans="1:8" ht="20" customHeight="1" thickBot="1" x14ac:dyDescent="0.3">
      <c r="B9" s="49"/>
      <c r="C9" s="13" t="s">
        <v>23</v>
      </c>
      <c r="D9" s="13"/>
      <c r="E9" s="14"/>
      <c r="F9" s="13"/>
      <c r="G9" s="13" t="s">
        <v>24</v>
      </c>
      <c r="H9" s="50"/>
    </row>
    <row r="10" spans="1:8" ht="20" customHeight="1" thickBot="1" x14ac:dyDescent="0.3">
      <c r="B10" s="49"/>
      <c r="C10" s="56"/>
      <c r="D10" s="13"/>
      <c r="E10" s="14"/>
      <c r="F10" s="13"/>
      <c r="G10" s="56"/>
      <c r="H10" s="50"/>
    </row>
    <row r="11" spans="1:8" ht="20" customHeight="1" x14ac:dyDescent="0.25">
      <c r="B11" s="49"/>
      <c r="C11" s="14"/>
      <c r="D11" s="13"/>
      <c r="E11" s="14"/>
      <c r="F11" s="13"/>
      <c r="G11" s="14"/>
      <c r="H11" s="50"/>
    </row>
    <row r="12" spans="1:8" ht="20" customHeight="1" thickBot="1" x14ac:dyDescent="0.3">
      <c r="B12" s="49"/>
      <c r="C12" s="13" t="s">
        <v>21</v>
      </c>
      <c r="D12" s="13"/>
      <c r="E12" s="14"/>
      <c r="F12" s="13"/>
      <c r="G12" s="13" t="s">
        <v>22</v>
      </c>
      <c r="H12" s="50"/>
    </row>
    <row r="13" spans="1:8" ht="20" customHeight="1" thickBot="1" x14ac:dyDescent="0.3">
      <c r="B13" s="49"/>
      <c r="C13" s="57"/>
      <c r="D13" s="13"/>
      <c r="E13" s="14"/>
      <c r="F13" s="13"/>
      <c r="G13" s="59"/>
      <c r="H13" s="50"/>
    </row>
    <row r="14" spans="1:8" ht="20" customHeight="1" x14ac:dyDescent="0.25">
      <c r="B14" s="49"/>
      <c r="C14" s="14"/>
      <c r="D14" s="13"/>
      <c r="E14" s="14"/>
      <c r="F14" s="13"/>
      <c r="G14" s="14"/>
      <c r="H14" s="50"/>
    </row>
    <row r="15" spans="1:8" ht="20" customHeight="1" thickBot="1" x14ac:dyDescent="0.3">
      <c r="B15" s="49"/>
      <c r="C15" s="13" t="s">
        <v>3</v>
      </c>
      <c r="D15" s="13"/>
      <c r="E15" s="13" t="s">
        <v>31</v>
      </c>
      <c r="F15" s="13"/>
      <c r="G15" s="13" t="s">
        <v>32</v>
      </c>
      <c r="H15" s="50"/>
    </row>
    <row r="16" spans="1:8" ht="20" customHeight="1" thickBot="1" x14ac:dyDescent="0.3">
      <c r="B16" s="49"/>
      <c r="C16" s="58"/>
      <c r="D16" s="13"/>
      <c r="E16" s="61"/>
      <c r="F16" s="13"/>
      <c r="G16" s="60"/>
      <c r="H16" s="50"/>
    </row>
    <row r="17" spans="2:8" ht="20" customHeight="1" x14ac:dyDescent="0.25">
      <c r="B17" s="49"/>
      <c r="C17" s="14"/>
      <c r="D17" s="13"/>
      <c r="E17" s="14"/>
      <c r="F17" s="13"/>
      <c r="G17" s="14"/>
      <c r="H17" s="50"/>
    </row>
    <row r="18" spans="2:8" ht="20" customHeight="1" thickBot="1" x14ac:dyDescent="0.3">
      <c r="B18" s="49"/>
      <c r="C18" s="13" t="s">
        <v>4</v>
      </c>
      <c r="D18" s="13"/>
      <c r="E18" s="14"/>
      <c r="F18" s="13"/>
      <c r="G18" s="14"/>
      <c r="H18" s="50"/>
    </row>
    <row r="19" spans="2:8" ht="20" customHeight="1" thickBot="1" x14ac:dyDescent="0.3">
      <c r="B19" s="49"/>
      <c r="C19" s="56"/>
      <c r="D19" s="13"/>
      <c r="E19" s="14"/>
      <c r="F19" s="13"/>
      <c r="G19" s="14"/>
      <c r="H19" s="50"/>
    </row>
    <row r="20" spans="2:8" ht="20" customHeight="1" x14ac:dyDescent="0.2">
      <c r="B20" s="49"/>
      <c r="C20" s="14"/>
      <c r="D20" s="14"/>
      <c r="E20" s="14"/>
      <c r="F20" s="14"/>
      <c r="G20" s="15"/>
      <c r="H20" s="50"/>
    </row>
    <row r="21" spans="2:8" ht="20" customHeight="1" x14ac:dyDescent="0.2">
      <c r="B21" s="49"/>
      <c r="C21" s="14"/>
      <c r="D21" s="14"/>
      <c r="E21" s="14"/>
      <c r="F21" s="14"/>
      <c r="G21" s="15"/>
      <c r="H21" s="50"/>
    </row>
    <row r="22" spans="2:8" ht="20" customHeight="1" thickBot="1" x14ac:dyDescent="0.25">
      <c r="B22" s="51"/>
      <c r="C22" s="52"/>
      <c r="D22" s="52"/>
      <c r="E22" s="53"/>
      <c r="F22" s="52"/>
      <c r="G22" s="53"/>
      <c r="H22" s="54"/>
    </row>
    <row r="23" spans="2:8" ht="20" customHeight="1" thickTop="1" x14ac:dyDescent="0.2"/>
  </sheetData>
  <sheetProtection sheet="1" selectLockedCells="1"/>
  <mergeCells count="1">
    <mergeCell ref="B2:H3"/>
  </mergeCells>
  <dataValidations count="4">
    <dataValidation type="list" allowBlank="1" showInputMessage="1" showErrorMessage="1" sqref="D10" xr:uid="{1564EB72-99B6-1741-AFF8-BFC3BE04851C}">
      <formula1>NIVEAUX</formula1>
    </dataValidation>
    <dataValidation type="list" allowBlank="1" showInputMessage="1" showErrorMessage="1" sqref="D13" xr:uid="{7AC4BBA0-94CD-7049-A8D3-2FB839B0AD0A}">
      <formula1>LISTESTATUTS</formula1>
    </dataValidation>
    <dataValidation type="list" allowBlank="1" showInputMessage="1" showErrorMessage="1" sqref="C10" xr:uid="{66994F71-DBF3-4D38-8CBF-4137B307A810}">
      <formula1>l_Niveaux</formula1>
    </dataValidation>
    <dataValidation type="list" allowBlank="1" showInputMessage="1" showErrorMessage="1" sqref="G10" xr:uid="{EA33B633-9332-4DB7-BA4E-80CC779656B6}">
      <formula1>l_Statuts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8F20-DB2F-4CF4-83D8-D4409CA68706}">
  <sheetPr codeName="Feuil4"/>
  <dimension ref="B1:H10"/>
  <sheetViews>
    <sheetView showGridLines="0" workbookViewId="0">
      <selection activeCell="C2" sqref="C2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8" width="25.6640625" customWidth="1"/>
  </cols>
  <sheetData>
    <row r="1" spans="2:8" ht="17" thickBot="1" x14ac:dyDescent="0.25"/>
    <row r="2" spans="2:8" ht="17" thickBot="1" x14ac:dyDescent="0.25">
      <c r="B2" s="30" t="s">
        <v>30</v>
      </c>
      <c r="C2" s="35"/>
      <c r="E2" s="29" t="s">
        <v>36</v>
      </c>
      <c r="F2" s="34" t="s">
        <v>35</v>
      </c>
      <c r="G2" s="34" t="s">
        <v>38</v>
      </c>
      <c r="H2" s="34" t="s">
        <v>39</v>
      </c>
    </row>
    <row r="3" spans="2:8" ht="17" thickBot="1" x14ac:dyDescent="0.25">
      <c r="B3" s="30" t="s">
        <v>28</v>
      </c>
      <c r="C3" s="31"/>
      <c r="E3" s="33"/>
      <c r="F3" s="34"/>
      <c r="G3" s="34" t="str">
        <f ca="1">IFERROR(INDEX(INDIRECT("t_Site["&amp;G$2&amp;"]"),MATCH($F3,t_Site[Site],0)),"")</f>
        <v/>
      </c>
      <c r="H3" s="34" t="str">
        <f ca="1">IFERROR(INDEX(INDIRECT("t_Site["&amp;H$2&amp;"]"),MATCH($F3,t_Site[Site],0)),"")</f>
        <v/>
      </c>
    </row>
    <row r="4" spans="2:8" ht="17" thickBot="1" x14ac:dyDescent="0.25">
      <c r="B4" s="30" t="s">
        <v>0</v>
      </c>
      <c r="C4" s="31"/>
    </row>
    <row r="5" spans="2:8" ht="17" thickBot="1" x14ac:dyDescent="0.25"/>
    <row r="6" spans="2:8" ht="17" thickBot="1" x14ac:dyDescent="0.25">
      <c r="B6" s="30" t="s">
        <v>1</v>
      </c>
      <c r="C6" s="31" t="str">
        <f ca="1">IFERROR(INDEX(INDIRECT("t_Clients["&amp;$B6&amp;"]"),MATCH($C$3,t_Clients[Nom],0)),"")</f>
        <v/>
      </c>
    </row>
    <row r="7" spans="2:8" ht="17" thickBot="1" x14ac:dyDescent="0.25">
      <c r="B7" s="30" t="s">
        <v>5</v>
      </c>
      <c r="C7" s="31" t="str">
        <f ca="1">IFERROR(INDEX(INDIRECT("t_Clients["&amp;$B7&amp;"]"),MATCH($C$3,t_Clients[Nom],0)),"")</f>
        <v/>
      </c>
    </row>
    <row r="8" spans="2:8" ht="17" thickBot="1" x14ac:dyDescent="0.25"/>
    <row r="9" spans="2:8" ht="17" thickBot="1" x14ac:dyDescent="0.25">
      <c r="B9" s="30" t="s">
        <v>21</v>
      </c>
      <c r="C9" s="32" t="str">
        <f ca="1">IFERROR(INDEX(INDIRECT("t_Clients["&amp;$B9&amp;"]"),MATCH($C$3,t_Clients[Nom],0)),"")</f>
        <v/>
      </c>
    </row>
    <row r="10" spans="2:8" ht="17" thickBot="1" x14ac:dyDescent="0.25">
      <c r="B10" s="30" t="s">
        <v>2</v>
      </c>
      <c r="C10" s="31" t="str">
        <f ca="1">IFERROR(INDEX(INDIRECT("t_Clients["&amp;$B10&amp;"]"),MATCH($C$3,t_Clients[Nom],0)),"")</f>
        <v/>
      </c>
    </row>
  </sheetData>
  <dataValidations count="1">
    <dataValidation type="list" allowBlank="1" showInputMessage="1" showErrorMessage="1" sqref="F3" xr:uid="{C44E8268-A4ED-47D9-8B71-4DC502EE18A3}">
      <formula1>l_Site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7DE1-445A-A847-B209-15A705768598}">
  <sheetPr codeName="Feuil2"/>
  <dimension ref="B2:L7"/>
  <sheetViews>
    <sheetView showGridLines="0" workbookViewId="0">
      <pane ySplit="2" topLeftCell="A3" activePane="bottomLeft" state="frozen"/>
      <selection pane="bottomLeft" activeCell="A7" sqref="A7:XFD7"/>
    </sheetView>
  </sheetViews>
  <sheetFormatPr baseColWidth="10" defaultColWidth="11.1640625" defaultRowHeight="16" x14ac:dyDescent="0.2"/>
  <cols>
    <col min="1" max="1" width="3.6640625" style="17" customWidth="1"/>
    <col min="2" max="2" width="5.6640625" style="18" customWidth="1"/>
    <col min="3" max="3" width="25.6640625" style="19" customWidth="1"/>
    <col min="4" max="4" width="20.6640625" style="19" customWidth="1"/>
    <col min="5" max="5" width="9.6640625" style="20" customWidth="1"/>
    <col min="6" max="6" width="15.6640625" style="20" customWidth="1"/>
    <col min="7" max="7" width="14.6640625" style="21" customWidth="1"/>
    <col min="8" max="8" width="25.6640625" style="20" customWidth="1"/>
    <col min="9" max="9" width="30.6640625" style="20" customWidth="1"/>
    <col min="10" max="10" width="7.33203125" style="20" customWidth="1"/>
    <col min="11" max="11" width="25.6640625" style="20" customWidth="1"/>
    <col min="12" max="12" width="20.6640625" style="20" customWidth="1"/>
    <col min="13" max="13" width="3.6640625" style="17" customWidth="1"/>
    <col min="14" max="16384" width="11.1640625" style="17"/>
  </cols>
  <sheetData>
    <row r="2" spans="2:12" x14ac:dyDescent="0.2">
      <c r="B2" s="16" t="s">
        <v>26</v>
      </c>
      <c r="C2" s="25" t="s">
        <v>28</v>
      </c>
      <c r="D2" s="27" t="s">
        <v>0</v>
      </c>
      <c r="E2" s="22" t="s">
        <v>1</v>
      </c>
      <c r="F2" s="22" t="s">
        <v>5</v>
      </c>
      <c r="G2" s="23" t="s">
        <v>21</v>
      </c>
      <c r="H2" s="27" t="s">
        <v>2</v>
      </c>
      <c r="I2" s="27" t="s">
        <v>3</v>
      </c>
      <c r="J2" s="22" t="s">
        <v>31</v>
      </c>
      <c r="K2" s="27" t="s">
        <v>32</v>
      </c>
      <c r="L2" s="27" t="s">
        <v>4</v>
      </c>
    </row>
    <row r="3" spans="2:12" x14ac:dyDescent="0.2">
      <c r="B3" s="24">
        <v>1</v>
      </c>
      <c r="C3" s="26" t="s">
        <v>60</v>
      </c>
      <c r="D3" s="26" t="s">
        <v>59</v>
      </c>
      <c r="E3" s="20" t="s">
        <v>16</v>
      </c>
      <c r="F3" s="20" t="s">
        <v>20</v>
      </c>
      <c r="G3" s="21">
        <v>102030405</v>
      </c>
      <c r="H3" s="26" t="s">
        <v>61</v>
      </c>
      <c r="I3" s="26" t="s">
        <v>62</v>
      </c>
      <c r="J3" s="28">
        <v>75001</v>
      </c>
      <c r="K3" s="26" t="s">
        <v>63</v>
      </c>
      <c r="L3" s="26" t="s">
        <v>64</v>
      </c>
    </row>
    <row r="4" spans="2:12" x14ac:dyDescent="0.2">
      <c r="B4" s="24">
        <v>2</v>
      </c>
      <c r="C4" s="26" t="s">
        <v>66</v>
      </c>
      <c r="D4" s="26" t="s">
        <v>65</v>
      </c>
      <c r="E4" s="20" t="s">
        <v>27</v>
      </c>
      <c r="F4" s="20" t="s">
        <v>19</v>
      </c>
      <c r="G4" s="21">
        <v>405060708</v>
      </c>
      <c r="H4" s="26" t="s">
        <v>67</v>
      </c>
      <c r="I4" s="26" t="s">
        <v>68</v>
      </c>
      <c r="J4" s="28">
        <v>83000</v>
      </c>
      <c r="K4" s="26" t="s">
        <v>69</v>
      </c>
      <c r="L4" s="26" t="s">
        <v>64</v>
      </c>
    </row>
    <row r="5" spans="2:12" x14ac:dyDescent="0.2">
      <c r="B5" s="24">
        <v>3</v>
      </c>
      <c r="C5" s="26" t="s">
        <v>71</v>
      </c>
      <c r="D5" s="26" t="s">
        <v>70</v>
      </c>
      <c r="E5" s="20" t="s">
        <v>27</v>
      </c>
      <c r="F5" s="20" t="s">
        <v>20</v>
      </c>
      <c r="G5" s="21">
        <v>204060800</v>
      </c>
      <c r="H5" s="26" t="s">
        <v>72</v>
      </c>
      <c r="I5" s="26" t="s">
        <v>73</v>
      </c>
      <c r="J5" s="28">
        <v>7100</v>
      </c>
      <c r="K5" s="26" t="s">
        <v>74</v>
      </c>
      <c r="L5" s="26" t="s">
        <v>64</v>
      </c>
    </row>
    <row r="6" spans="2:12" x14ac:dyDescent="0.2">
      <c r="B6" s="24">
        <v>4</v>
      </c>
      <c r="C6" s="26" t="s">
        <v>77</v>
      </c>
      <c r="D6" s="26" t="s">
        <v>76</v>
      </c>
      <c r="E6" s="20" t="s">
        <v>15</v>
      </c>
      <c r="F6" s="20" t="s">
        <v>20</v>
      </c>
      <c r="G6" s="21">
        <v>405060708</v>
      </c>
      <c r="H6" s="26" t="s">
        <v>78</v>
      </c>
      <c r="I6" s="26" t="s">
        <v>79</v>
      </c>
      <c r="J6" s="28">
        <v>69001</v>
      </c>
      <c r="K6" s="26" t="s">
        <v>80</v>
      </c>
      <c r="L6" s="26" t="s">
        <v>64</v>
      </c>
    </row>
    <row r="7" spans="2:12" x14ac:dyDescent="0.2">
      <c r="B7" s="24">
        <v>5</v>
      </c>
      <c r="C7" s="26" t="s">
        <v>83</v>
      </c>
      <c r="D7" s="26" t="s">
        <v>84</v>
      </c>
      <c r="E7" s="20" t="s">
        <v>14</v>
      </c>
      <c r="F7" s="20" t="s">
        <v>20</v>
      </c>
      <c r="G7" s="21">
        <v>12345678</v>
      </c>
      <c r="H7" s="26" t="s">
        <v>85</v>
      </c>
      <c r="I7" s="26"/>
      <c r="J7" s="28"/>
      <c r="K7" s="26"/>
      <c r="L7" s="26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4511-7896-3A49-A765-0AB972FBCAE9}">
  <sheetPr codeName="Feuil3"/>
  <dimension ref="B1:M34"/>
  <sheetViews>
    <sheetView showGridLines="0" tabSelected="1" workbookViewId="0">
      <selection activeCell="I2" sqref="I2:J2"/>
    </sheetView>
  </sheetViews>
  <sheetFormatPr baseColWidth="10" defaultRowHeight="16" x14ac:dyDescent="0.2"/>
  <cols>
    <col min="1" max="1" width="3.6640625" customWidth="1"/>
    <col min="2" max="2" width="10.83203125" style="5"/>
    <col min="3" max="3" width="3.6640625" style="5" customWidth="1"/>
    <col min="4" max="4" width="10.83203125" style="1"/>
    <col min="5" max="5" width="3.6640625" customWidth="1"/>
    <col min="7" max="7" width="3.6640625" customWidth="1"/>
    <col min="8" max="10" width="25.6640625" customWidth="1"/>
    <col min="11" max="11" width="3.6640625" customWidth="1"/>
  </cols>
  <sheetData>
    <row r="1" spans="2:13" x14ac:dyDescent="0.2">
      <c r="E1" s="2"/>
    </row>
    <row r="2" spans="2:13" x14ac:dyDescent="0.2">
      <c r="B2" s="6" t="s">
        <v>13</v>
      </c>
      <c r="C2" s="6"/>
      <c r="D2" s="6" t="s">
        <v>18</v>
      </c>
      <c r="F2" s="29" t="s">
        <v>30</v>
      </c>
      <c r="H2" s="34" t="s">
        <v>34</v>
      </c>
      <c r="I2" s="34" t="s">
        <v>38</v>
      </c>
      <c r="J2" s="34" t="s">
        <v>39</v>
      </c>
      <c r="M2" s="9" t="s">
        <v>29</v>
      </c>
    </row>
    <row r="3" spans="2:13" x14ac:dyDescent="0.2">
      <c r="B3" s="1" t="s">
        <v>6</v>
      </c>
      <c r="C3" s="1"/>
      <c r="D3" s="7" t="s">
        <v>19</v>
      </c>
      <c r="F3" s="29">
        <f>MAX(t_Clients[ID])</f>
        <v>5</v>
      </c>
      <c r="H3" s="34" t="s">
        <v>37</v>
      </c>
      <c r="I3" s="34"/>
      <c r="J3" s="34" t="s">
        <v>43</v>
      </c>
    </row>
    <row r="4" spans="2:13" ht="18" x14ac:dyDescent="0.2">
      <c r="B4" s="1" t="s">
        <v>17</v>
      </c>
      <c r="C4" s="1"/>
      <c r="D4" s="8" t="s">
        <v>20</v>
      </c>
      <c r="E4" s="4"/>
      <c r="H4" s="34" t="s">
        <v>40</v>
      </c>
      <c r="I4" s="34" t="s">
        <v>41</v>
      </c>
      <c r="J4" s="34" t="s">
        <v>42</v>
      </c>
    </row>
    <row r="5" spans="2:13" ht="18" x14ac:dyDescent="0.2">
      <c r="B5" s="1" t="s">
        <v>16</v>
      </c>
      <c r="C5" s="1"/>
      <c r="E5" s="4"/>
      <c r="H5" s="34" t="s">
        <v>44</v>
      </c>
      <c r="I5" s="34" t="s">
        <v>45</v>
      </c>
      <c r="J5" s="34" t="s">
        <v>46</v>
      </c>
    </row>
    <row r="6" spans="2:13" ht="18" x14ac:dyDescent="0.2">
      <c r="B6" s="1" t="s">
        <v>15</v>
      </c>
      <c r="C6" s="1"/>
      <c r="E6" s="4"/>
      <c r="H6" s="34" t="s">
        <v>47</v>
      </c>
      <c r="I6" s="34" t="s">
        <v>48</v>
      </c>
      <c r="J6" s="34" t="s">
        <v>46</v>
      </c>
    </row>
    <row r="7" spans="2:13" ht="18" x14ac:dyDescent="0.2">
      <c r="B7" s="1" t="s">
        <v>14</v>
      </c>
      <c r="C7" s="1"/>
      <c r="E7" s="4"/>
      <c r="H7" s="34" t="s">
        <v>49</v>
      </c>
      <c r="I7" s="34" t="s">
        <v>48</v>
      </c>
      <c r="J7" s="34" t="s">
        <v>43</v>
      </c>
    </row>
    <row r="8" spans="2:13" ht="18" x14ac:dyDescent="0.2">
      <c r="B8" s="1" t="s">
        <v>27</v>
      </c>
      <c r="C8" s="1"/>
      <c r="E8" s="4"/>
      <c r="H8" s="34" t="s">
        <v>50</v>
      </c>
      <c r="I8" s="34" t="s">
        <v>51</v>
      </c>
      <c r="J8" s="34" t="s">
        <v>52</v>
      </c>
      <c r="M8" s="34"/>
    </row>
    <row r="9" spans="2:13" ht="18" x14ac:dyDescent="0.2">
      <c r="B9" s="1" t="s">
        <v>7</v>
      </c>
      <c r="C9" s="1"/>
      <c r="E9" s="4"/>
      <c r="H9" s="34" t="s">
        <v>53</v>
      </c>
      <c r="I9" s="34" t="s">
        <v>51</v>
      </c>
      <c r="J9" s="34" t="s">
        <v>52</v>
      </c>
    </row>
    <row r="10" spans="2:13" ht="18" x14ac:dyDescent="0.2">
      <c r="B10" s="1" t="s">
        <v>8</v>
      </c>
      <c r="C10" s="1"/>
      <c r="E10" s="4"/>
      <c r="H10" s="34" t="s">
        <v>54</v>
      </c>
      <c r="I10" s="34" t="s">
        <v>51</v>
      </c>
      <c r="J10" s="34" t="s">
        <v>52</v>
      </c>
    </row>
    <row r="11" spans="2:13" ht="18" x14ac:dyDescent="0.2">
      <c r="B11" s="1" t="s">
        <v>9</v>
      </c>
      <c r="C11" s="1"/>
      <c r="E11" s="4"/>
      <c r="H11" s="34" t="s">
        <v>55</v>
      </c>
      <c r="I11" s="34" t="s">
        <v>56</v>
      </c>
      <c r="J11" s="34" t="s">
        <v>46</v>
      </c>
    </row>
    <row r="12" spans="2:13" ht="18" x14ac:dyDescent="0.2">
      <c r="B12" s="1" t="s">
        <v>10</v>
      </c>
      <c r="C12" s="1"/>
      <c r="E12" s="4"/>
      <c r="H12" s="34" t="s">
        <v>57</v>
      </c>
      <c r="I12" s="34" t="s">
        <v>56</v>
      </c>
      <c r="J12" s="34" t="s">
        <v>46</v>
      </c>
    </row>
    <row r="13" spans="2:13" ht="18" x14ac:dyDescent="0.2">
      <c r="B13" s="1" t="s">
        <v>11</v>
      </c>
      <c r="C13" s="1"/>
      <c r="E13" s="4"/>
      <c r="H13" s="34" t="s">
        <v>58</v>
      </c>
      <c r="I13" s="34" t="s">
        <v>56</v>
      </c>
      <c r="J13" s="34" t="s">
        <v>46</v>
      </c>
    </row>
    <row r="14" spans="2:13" ht="18" x14ac:dyDescent="0.2">
      <c r="B14" s="1" t="s">
        <v>12</v>
      </c>
      <c r="C14" s="1"/>
      <c r="E14" s="4"/>
    </row>
    <row r="15" spans="2:13" ht="18" x14ac:dyDescent="0.2">
      <c r="E15" s="4"/>
      <c r="H15" t="s">
        <v>110</v>
      </c>
      <c r="I15" t="s">
        <v>111</v>
      </c>
    </row>
    <row r="16" spans="2:13" ht="18" x14ac:dyDescent="0.2">
      <c r="E16" s="4"/>
      <c r="H16" s="70" t="s">
        <v>86</v>
      </c>
      <c r="I16" s="70" t="s">
        <v>87</v>
      </c>
    </row>
    <row r="17" spans="5:9" ht="18" x14ac:dyDescent="0.2">
      <c r="E17" s="3"/>
      <c r="H17" s="70" t="s">
        <v>88</v>
      </c>
      <c r="I17" s="70" t="s">
        <v>89</v>
      </c>
    </row>
    <row r="18" spans="5:9" ht="18" x14ac:dyDescent="0.2">
      <c r="E18" s="2"/>
      <c r="H18" s="70" t="s">
        <v>90</v>
      </c>
      <c r="I18" s="70" t="s">
        <v>6</v>
      </c>
    </row>
    <row r="19" spans="5:9" ht="18" x14ac:dyDescent="0.2">
      <c r="E19" s="2"/>
      <c r="H19" s="70" t="s">
        <v>91</v>
      </c>
      <c r="I19" s="70" t="s">
        <v>92</v>
      </c>
    </row>
    <row r="20" spans="5:9" ht="18" x14ac:dyDescent="0.2">
      <c r="H20" s="70" t="s">
        <v>93</v>
      </c>
      <c r="I20" s="70" t="s">
        <v>94</v>
      </c>
    </row>
    <row r="21" spans="5:9" ht="18" x14ac:dyDescent="0.2">
      <c r="H21" s="70" t="s">
        <v>95</v>
      </c>
      <c r="I21" s="70" t="s">
        <v>96</v>
      </c>
    </row>
    <row r="22" spans="5:9" ht="18" x14ac:dyDescent="0.2">
      <c r="H22" s="70" t="s">
        <v>97</v>
      </c>
      <c r="I22" s="71"/>
    </row>
    <row r="23" spans="5:9" ht="18" x14ac:dyDescent="0.2">
      <c r="H23" s="70" t="s">
        <v>98</v>
      </c>
      <c r="I23" s="71"/>
    </row>
    <row r="24" spans="5:9" ht="18" x14ac:dyDescent="0.2">
      <c r="H24" s="70" t="s">
        <v>99</v>
      </c>
      <c r="I24" s="71"/>
    </row>
    <row r="25" spans="5:9" ht="18" x14ac:dyDescent="0.2">
      <c r="H25" s="70" t="s">
        <v>100</v>
      </c>
      <c r="I25" s="71"/>
    </row>
    <row r="26" spans="5:9" ht="18" x14ac:dyDescent="0.2">
      <c r="H26" s="70" t="s">
        <v>101</v>
      </c>
      <c r="I26" s="71"/>
    </row>
    <row r="27" spans="5:9" ht="18" x14ac:dyDescent="0.2">
      <c r="H27" s="70" t="s">
        <v>102</v>
      </c>
      <c r="I27" s="71"/>
    </row>
    <row r="28" spans="5:9" ht="18" x14ac:dyDescent="0.2">
      <c r="H28" s="70" t="s">
        <v>103</v>
      </c>
      <c r="I28" s="71"/>
    </row>
    <row r="29" spans="5:9" ht="18" x14ac:dyDescent="0.2">
      <c r="H29" s="70" t="s">
        <v>104</v>
      </c>
      <c r="I29" s="70"/>
    </row>
    <row r="30" spans="5:9" ht="18" x14ac:dyDescent="0.2">
      <c r="H30" s="70" t="s">
        <v>105</v>
      </c>
      <c r="I30" s="71"/>
    </row>
    <row r="31" spans="5:9" ht="18" x14ac:dyDescent="0.2">
      <c r="H31" s="70" t="s">
        <v>106</v>
      </c>
      <c r="I31" s="71"/>
    </row>
    <row r="32" spans="5:9" ht="18" x14ac:dyDescent="0.2">
      <c r="H32" s="70" t="s">
        <v>107</v>
      </c>
      <c r="I32" s="71"/>
    </row>
    <row r="33" spans="8:9" ht="18" x14ac:dyDescent="0.2">
      <c r="H33" s="70" t="s">
        <v>108</v>
      </c>
      <c r="I33" s="71"/>
    </row>
    <row r="34" spans="8:9" ht="18" x14ac:dyDescent="0.2">
      <c r="H34" s="70" t="s">
        <v>109</v>
      </c>
      <c r="I34" s="71"/>
    </row>
  </sheetData>
  <phoneticPr fontId="4" type="noConversion"/>
  <hyperlinks>
    <hyperlink ref="M2" r:id="rId1" xr:uid="{A3D1547B-E34D-4C3C-8FE0-92CEB2F0C5A9}"/>
    <hyperlink ref="H8" r:id="rId2" display="https://www.spotmydive.com/fr/site-de-plongee/boeing-b-17-flying-fortress-france" xr:uid="{42095A39-72C0-4289-8296-5D1C2C52F7C2}"/>
  </hyperlinks>
  <pageMargins left="0.7" right="0.7" top="0.75" bottom="0.75" header="0.3" footer="0.3"/>
  <pageSetup paperSize="9" orientation="portrait" horizontalDpi="0" verticalDpi="0"/>
  <tableParts count="4"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786F5-97B9-4D38-8B7C-D20BC4AE5F94}">
  <sheetPr codeName="Feuil7"/>
  <dimension ref="B1:H200"/>
  <sheetViews>
    <sheetView showGridLines="0" workbookViewId="0">
      <selection activeCell="B10" sqref="B10"/>
    </sheetView>
  </sheetViews>
  <sheetFormatPr baseColWidth="10" defaultRowHeight="16" outlineLevelCol="1" x14ac:dyDescent="0.2"/>
  <cols>
    <col min="1" max="1" width="3.6640625" customWidth="1"/>
    <col min="2" max="2" width="12.1640625" bestFit="1" customWidth="1"/>
    <col min="3" max="4" width="15.6640625" customWidth="1"/>
    <col min="5" max="5" width="25.6640625" customWidth="1"/>
    <col min="6" max="6" width="3.6640625" customWidth="1"/>
    <col min="7" max="7" width="12" style="37" hidden="1" customWidth="1" outlineLevel="1"/>
    <col min="8" max="8" width="11.1640625" collapsed="1"/>
  </cols>
  <sheetData>
    <row r="1" spans="2:7" x14ac:dyDescent="0.2">
      <c r="G1" s="40" t="s">
        <v>81</v>
      </c>
    </row>
    <row r="2" spans="2:7" x14ac:dyDescent="0.2">
      <c r="D2" s="63" t="s">
        <v>75</v>
      </c>
      <c r="E2" s="62"/>
      <c r="G2" s="40" t="s">
        <v>82</v>
      </c>
    </row>
    <row r="3" spans="2:7" x14ac:dyDescent="0.2">
      <c r="E3" s="38"/>
      <c r="G3" s="39"/>
    </row>
    <row r="4" spans="2:7" x14ac:dyDescent="0.2">
      <c r="B4" s="29" t="s">
        <v>30</v>
      </c>
      <c r="C4" s="41" t="s">
        <v>28</v>
      </c>
      <c r="D4" s="41" t="s">
        <v>0</v>
      </c>
      <c r="E4" s="41" t="s">
        <v>35</v>
      </c>
    </row>
    <row r="5" spans="2:7" x14ac:dyDescent="0.2">
      <c r="B5" s="36">
        <v>1</v>
      </c>
      <c r="C5" s="41" t="str">
        <f ca="1">INDIRECT("'"&amp;TEXT(t_RecapSite[[#This Row],[ID Client]],"000")&amp;"'!C3")</f>
        <v>Leponge</v>
      </c>
      <c r="D5" s="41" t="str">
        <f ca="1">INDIRECT("'"&amp;TEXT(t_RecapSite[[#This Row],[ID Client]],"000")&amp;"'!C4")</f>
        <v>Bob</v>
      </c>
      <c r="E5" s="41" t="str">
        <f ca="1">IFERROR(INDEX(INDIRECT("t_"&amp;TEXT(t_RecapSite[[#This Row],[ID Client]],"000")&amp;"[Site de plongée]"),'Récap sites'!G5),"")</f>
        <v/>
      </c>
      <c r="G5" s="37" t="str">
        <f ca="1">IFERROR(MATCH($E$2,INDIRECT("t_"&amp;TEXT(t_RecapSite[[#This Row],[ID Client]],"000")&amp;"[Date]"),0),"")</f>
        <v/>
      </c>
    </row>
    <row r="6" spans="2:7" x14ac:dyDescent="0.2">
      <c r="B6" s="36">
        <v>2</v>
      </c>
      <c r="C6" s="41" t="str">
        <f ca="1">INDIRECT("'"&amp;TEXT(t_RecapSite[[#This Row],[ID Client]],"000")&amp;"'!C3")</f>
        <v>Sirène</v>
      </c>
      <c r="D6" s="41" t="str">
        <f ca="1">INDIRECT("'"&amp;TEXT(t_RecapSite[[#This Row],[ID Client]],"000")&amp;"'!C4")</f>
        <v>La Petite</v>
      </c>
      <c r="E6" s="41" t="str">
        <f ca="1">IFERROR(INDEX(INDIRECT("t_"&amp;TEXT(t_RecapSite[[#This Row],[ID Client]],"000")&amp;"[Site de plongée]"),'Récap sites'!G6),"")</f>
        <v/>
      </c>
      <c r="G6" s="37" t="str">
        <f ca="1">IFERROR(MATCH($E$2,INDIRECT("t_"&amp;TEXT(t_RecapSite[[#This Row],[ID Client]],"000")&amp;"[Date]"),0),"")</f>
        <v/>
      </c>
    </row>
    <row r="7" spans="2:7" x14ac:dyDescent="0.2">
      <c r="B7" s="36">
        <v>3</v>
      </c>
      <c r="C7" s="42" t="str">
        <f ca="1">INDIRECT("'"&amp;TEXT(t_RecapSite[[#This Row],[ID Client]],"000")&amp;"'!C3")</f>
        <v>Man</v>
      </c>
      <c r="D7" s="42" t="str">
        <f ca="1">INDIRECT("'"&amp;TEXT(t_RecapSite[[#This Row],[ID Client]],"000")&amp;"'!C4")</f>
        <v>Aqua</v>
      </c>
      <c r="E7" s="41" t="str">
        <f ca="1">IFERROR(INDEX(INDIRECT("t_"&amp;TEXT(t_RecapSite[[#This Row],[ID Client]],"000")&amp;"[Site de plongée]"),'Récap sites'!G7),"")</f>
        <v/>
      </c>
      <c r="G7" s="37" t="str">
        <f ca="1">IFERROR(MATCH($E$2,INDIRECT("t_"&amp;TEXT(t_RecapSite[[#This Row],[ID Client]],"000")&amp;"[Date]"),0),"")</f>
        <v/>
      </c>
    </row>
    <row r="8" spans="2:7" x14ac:dyDescent="0.2">
      <c r="B8" s="36">
        <v>4</v>
      </c>
      <c r="C8" s="42" t="str">
        <f ca="1">INDIRECT("'"&amp;TEXT(t_RecapSite[[#This Row],[ID Client]],"000")&amp;"'!C3")</f>
        <v>Opéra</v>
      </c>
      <c r="D8" s="42" t="str">
        <f ca="1">INDIRECT("'"&amp;TEXT(t_RecapSite[[#This Row],[ID Client]],"000")&amp;"'!C4")</f>
        <v>Chantal</v>
      </c>
      <c r="E8" s="41" t="str">
        <f ca="1">IFERROR(INDEX(INDIRECT("t_"&amp;TEXT(t_RecapSite[[#This Row],[ID Client]],"000")&amp;"[Site de plongée]"),'Récap sites'!G8),"")</f>
        <v/>
      </c>
      <c r="G8" s="37" t="str">
        <f ca="1">IFERROR(MATCH($E$2,INDIRECT("t_"&amp;TEXT(t_RecapSite[[#This Row],[ID Client]],"000")&amp;"[Date]"),0),"")</f>
        <v/>
      </c>
    </row>
    <row r="9" spans="2:7" x14ac:dyDescent="0.2">
      <c r="B9" s="36">
        <v>5</v>
      </c>
      <c r="C9" s="42" t="str">
        <f ca="1">INDIRECT("'"&amp;TEXT(t_RecapSite[[#This Row],[ID Client]],"000")&amp;"'!C3")</f>
        <v>PRADA</v>
      </c>
      <c r="D9" s="42" t="str">
        <f ca="1">INDIRECT("'"&amp;TEXT(t_RecapSite[[#This Row],[ID Client]],"000")&amp;"'!C4")</f>
        <v>GILLES</v>
      </c>
      <c r="E9" s="42" t="str">
        <f ca="1">IFERROR(INDEX(INDIRECT("t_"&amp;TEXT(t_RecapSite[[#This Row],[ID Client]],"000")&amp;"[Site de plongée]"),'Récap sites'!G9),"")</f>
        <v/>
      </c>
      <c r="G9" s="37" t="str">
        <f ca="1">IFERROR(MATCH($E$2,INDIRECT("t_"&amp;TEXT(t_RecapSite[[#This Row],[ID Client]],"000")&amp;"[Date]"),0),"")</f>
        <v/>
      </c>
    </row>
    <row r="10" spans="2:7" x14ac:dyDescent="0.2">
      <c r="G10" s="37" t="str">
        <f ca="1">IFERROR(MATCH($E$2,INDIRECT("t_"&amp;TEXT(t_RecapSite[[#This Row],[ID Client]],"000")&amp;"[Date]"),0),"")</f>
        <v/>
      </c>
    </row>
    <row r="11" spans="2:7" x14ac:dyDescent="0.2">
      <c r="G11" s="37" t="str">
        <f ca="1">IFERROR(MATCH($E$2,INDIRECT("t_"&amp;TEXT(t_RecapSite[[#This Row],[ID Client]],"000")&amp;"[Date]"),0),"")</f>
        <v/>
      </c>
    </row>
    <row r="12" spans="2:7" x14ac:dyDescent="0.2">
      <c r="G12" s="37" t="str">
        <f ca="1">IFERROR(MATCH($E$2,INDIRECT("t_"&amp;TEXT(t_RecapSite[[#This Row],[ID Client]],"000")&amp;"[Date]"),0),"")</f>
        <v/>
      </c>
    </row>
    <row r="13" spans="2:7" x14ac:dyDescent="0.2">
      <c r="G13" s="37" t="str">
        <f ca="1">IFERROR(MATCH($E$2,INDIRECT("t_"&amp;TEXT(t_RecapSite[[#This Row],[ID Client]],"000")&amp;"[Date]"),0),"")</f>
        <v/>
      </c>
    </row>
    <row r="14" spans="2:7" x14ac:dyDescent="0.2">
      <c r="G14" s="37" t="str">
        <f ca="1">IFERROR(MATCH($E$2,INDIRECT("t_"&amp;TEXT(t_RecapSite[[#This Row],[ID Client]],"000")&amp;"[Date]"),0),"")</f>
        <v/>
      </c>
    </row>
    <row r="15" spans="2:7" x14ac:dyDescent="0.2">
      <c r="G15" s="37" t="str">
        <f ca="1">IFERROR(MATCH($E$2,INDIRECT("t_"&amp;TEXT(t_RecapSite[[#This Row],[ID Client]],"000")&amp;"[Date]"),0),"")</f>
        <v/>
      </c>
    </row>
    <row r="16" spans="2:7" x14ac:dyDescent="0.2">
      <c r="G16" s="37" t="str">
        <f ca="1">IFERROR(MATCH($E$2,INDIRECT("t_"&amp;TEXT(t_RecapSite[[#This Row],[ID Client]],"000")&amp;"[Date]"),0),"")</f>
        <v/>
      </c>
    </row>
    <row r="17" spans="7:7" x14ac:dyDescent="0.2">
      <c r="G17" s="37" t="str">
        <f ca="1">IFERROR(MATCH($E$2,INDIRECT("t_"&amp;TEXT(t_RecapSite[[#This Row],[ID Client]],"000")&amp;"[Date]"),0),"")</f>
        <v/>
      </c>
    </row>
    <row r="18" spans="7:7" x14ac:dyDescent="0.2">
      <c r="G18" s="37" t="str">
        <f ca="1">IFERROR(MATCH($E$2,INDIRECT("t_"&amp;TEXT(t_RecapSite[[#This Row],[ID Client]],"000")&amp;"[Date]"),0),"")</f>
        <v/>
      </c>
    </row>
    <row r="19" spans="7:7" x14ac:dyDescent="0.2">
      <c r="G19" s="37" t="str">
        <f ca="1">IFERROR(MATCH($E$2,INDIRECT("t_"&amp;TEXT(t_RecapSite[[#This Row],[ID Client]],"000")&amp;"[Date]"),0),"")</f>
        <v/>
      </c>
    </row>
    <row r="20" spans="7:7" x14ac:dyDescent="0.2">
      <c r="G20" s="37" t="str">
        <f ca="1">IFERROR(MATCH($E$2,INDIRECT("t_"&amp;TEXT(t_RecapSite[[#This Row],[ID Client]],"000")&amp;"[Date]"),0),"")</f>
        <v/>
      </c>
    </row>
    <row r="21" spans="7:7" x14ac:dyDescent="0.2">
      <c r="G21" s="37" t="str">
        <f ca="1">IFERROR(MATCH($E$2,INDIRECT("t_"&amp;TEXT(t_RecapSite[[#This Row],[ID Client]],"000")&amp;"[Date]"),0),"")</f>
        <v/>
      </c>
    </row>
    <row r="22" spans="7:7" x14ac:dyDescent="0.2">
      <c r="G22" s="37" t="str">
        <f ca="1">IFERROR(MATCH($E$2,INDIRECT("t_"&amp;TEXT(t_RecapSite[[#This Row],[ID Client]],"000")&amp;"[Date]"),0),"")</f>
        <v/>
      </c>
    </row>
    <row r="23" spans="7:7" x14ac:dyDescent="0.2">
      <c r="G23" s="37" t="str">
        <f ca="1">IFERROR(MATCH($E$2,INDIRECT("t_"&amp;TEXT(t_RecapSite[[#This Row],[ID Client]],"000")&amp;"[Date]"),0),"")</f>
        <v/>
      </c>
    </row>
    <row r="24" spans="7:7" x14ac:dyDescent="0.2">
      <c r="G24" s="37" t="str">
        <f ca="1">IFERROR(MATCH($E$2,INDIRECT("t_"&amp;TEXT(t_RecapSite[[#This Row],[ID Client]],"000")&amp;"[Date]"),0),"")</f>
        <v/>
      </c>
    </row>
    <row r="25" spans="7:7" x14ac:dyDescent="0.2">
      <c r="G25" s="37" t="str">
        <f ca="1">IFERROR(MATCH($E$2,INDIRECT("t_"&amp;TEXT(t_RecapSite[[#This Row],[ID Client]],"000")&amp;"[Date]"),0),"")</f>
        <v/>
      </c>
    </row>
    <row r="26" spans="7:7" x14ac:dyDescent="0.2">
      <c r="G26" s="37" t="str">
        <f ca="1">IFERROR(MATCH($E$2,INDIRECT("t_"&amp;TEXT(t_RecapSite[[#This Row],[ID Client]],"000")&amp;"[Date]"),0),"")</f>
        <v/>
      </c>
    </row>
    <row r="27" spans="7:7" x14ac:dyDescent="0.2">
      <c r="G27" s="37" t="str">
        <f ca="1">IFERROR(MATCH($E$2,INDIRECT("t_"&amp;TEXT(t_RecapSite[[#This Row],[ID Client]],"000")&amp;"[Date]"),0),"")</f>
        <v/>
      </c>
    </row>
    <row r="28" spans="7:7" x14ac:dyDescent="0.2">
      <c r="G28" s="37" t="str">
        <f ca="1">IFERROR(MATCH($E$2,INDIRECT("t_"&amp;TEXT(t_RecapSite[[#This Row],[ID Client]],"000")&amp;"[Date]"),0),"")</f>
        <v/>
      </c>
    </row>
    <row r="29" spans="7:7" x14ac:dyDescent="0.2">
      <c r="G29" s="37" t="str">
        <f ca="1">IFERROR(MATCH($E$2,INDIRECT("t_"&amp;TEXT(t_RecapSite[[#This Row],[ID Client]],"000")&amp;"[Date]"),0),"")</f>
        <v/>
      </c>
    </row>
    <row r="30" spans="7:7" x14ac:dyDescent="0.2">
      <c r="G30" s="37" t="str">
        <f ca="1">IFERROR(MATCH($E$2,INDIRECT("t_"&amp;TEXT(t_RecapSite[[#This Row],[ID Client]],"000")&amp;"[Date]"),0),"")</f>
        <v/>
      </c>
    </row>
    <row r="31" spans="7:7" x14ac:dyDescent="0.2">
      <c r="G31" s="37" t="str">
        <f ca="1">IFERROR(MATCH($E$2,INDIRECT("t_"&amp;TEXT(t_RecapSite[[#This Row],[ID Client]],"000")&amp;"[Date]"),0),"")</f>
        <v/>
      </c>
    </row>
    <row r="32" spans="7:7" x14ac:dyDescent="0.2">
      <c r="G32" s="37" t="str">
        <f ca="1">IFERROR(MATCH($E$2,INDIRECT("t_"&amp;TEXT(t_RecapSite[[#This Row],[ID Client]],"000")&amp;"[Date]"),0),"")</f>
        <v/>
      </c>
    </row>
    <row r="33" spans="7:7" x14ac:dyDescent="0.2">
      <c r="G33" s="37" t="str">
        <f ca="1">IFERROR(MATCH($E$2,INDIRECT("t_"&amp;TEXT(t_RecapSite[[#This Row],[ID Client]],"000")&amp;"[Date]"),0),"")</f>
        <v/>
      </c>
    </row>
    <row r="34" spans="7:7" x14ac:dyDescent="0.2">
      <c r="G34" s="37" t="str">
        <f ca="1">IFERROR(MATCH($E$2,INDIRECT("t_"&amp;TEXT(t_RecapSite[[#This Row],[ID Client]],"000")&amp;"[Date]"),0),"")</f>
        <v/>
      </c>
    </row>
    <row r="35" spans="7:7" x14ac:dyDescent="0.2">
      <c r="G35" s="37" t="str">
        <f ca="1">IFERROR(MATCH($E$2,INDIRECT("t_"&amp;TEXT(t_RecapSite[[#This Row],[ID Client]],"000")&amp;"[Date]"),0),"")</f>
        <v/>
      </c>
    </row>
    <row r="36" spans="7:7" x14ac:dyDescent="0.2">
      <c r="G36" s="37" t="str">
        <f ca="1">IFERROR(MATCH($E$2,INDIRECT("t_"&amp;TEXT(t_RecapSite[[#This Row],[ID Client]],"000")&amp;"[Date]"),0),"")</f>
        <v/>
      </c>
    </row>
    <row r="37" spans="7:7" x14ac:dyDescent="0.2">
      <c r="G37" s="37" t="str">
        <f ca="1">IFERROR(MATCH($E$2,INDIRECT("t_"&amp;TEXT(t_RecapSite[[#This Row],[ID Client]],"000")&amp;"[Date]"),0),"")</f>
        <v/>
      </c>
    </row>
    <row r="38" spans="7:7" x14ac:dyDescent="0.2">
      <c r="G38" s="37" t="str">
        <f ca="1">IFERROR(MATCH($E$2,INDIRECT("t_"&amp;TEXT(t_RecapSite[[#This Row],[ID Client]],"000")&amp;"[Date]"),0),"")</f>
        <v/>
      </c>
    </row>
    <row r="39" spans="7:7" x14ac:dyDescent="0.2">
      <c r="G39" s="37" t="str">
        <f ca="1">IFERROR(MATCH($E$2,INDIRECT("t_"&amp;TEXT(t_RecapSite[[#This Row],[ID Client]],"000")&amp;"[Date]"),0),"")</f>
        <v/>
      </c>
    </row>
    <row r="40" spans="7:7" x14ac:dyDescent="0.2">
      <c r="G40" s="37" t="str">
        <f ca="1">IFERROR(MATCH($E$2,INDIRECT("t_"&amp;TEXT(t_RecapSite[[#This Row],[ID Client]],"000")&amp;"[Date]"),0),"")</f>
        <v/>
      </c>
    </row>
    <row r="41" spans="7:7" x14ac:dyDescent="0.2">
      <c r="G41" s="37" t="str">
        <f ca="1">IFERROR(MATCH($E$2,INDIRECT("t_"&amp;TEXT(t_RecapSite[[#This Row],[ID Client]],"000")&amp;"[Date]"),0),"")</f>
        <v/>
      </c>
    </row>
    <row r="42" spans="7:7" x14ac:dyDescent="0.2">
      <c r="G42" s="37" t="str">
        <f ca="1">IFERROR(MATCH($E$2,INDIRECT("t_"&amp;TEXT(t_RecapSite[[#This Row],[ID Client]],"000")&amp;"[Date]"),0),"")</f>
        <v/>
      </c>
    </row>
    <row r="43" spans="7:7" x14ac:dyDescent="0.2">
      <c r="G43" s="37" t="str">
        <f ca="1">IFERROR(MATCH($E$2,INDIRECT("t_"&amp;TEXT(t_RecapSite[[#This Row],[ID Client]],"000")&amp;"[Date]"),0),"")</f>
        <v/>
      </c>
    </row>
    <row r="44" spans="7:7" x14ac:dyDescent="0.2">
      <c r="G44" s="37" t="str">
        <f ca="1">IFERROR(MATCH($E$2,INDIRECT("t_"&amp;TEXT(t_RecapSite[[#This Row],[ID Client]],"000")&amp;"[Date]"),0),"")</f>
        <v/>
      </c>
    </row>
    <row r="45" spans="7:7" x14ac:dyDescent="0.2">
      <c r="G45" s="37" t="str">
        <f ca="1">IFERROR(MATCH($E$2,INDIRECT("t_"&amp;TEXT(t_RecapSite[[#This Row],[ID Client]],"000")&amp;"[Date]"),0),"")</f>
        <v/>
      </c>
    </row>
    <row r="46" spans="7:7" x14ac:dyDescent="0.2">
      <c r="G46" s="37" t="str">
        <f ca="1">IFERROR(MATCH($E$2,INDIRECT("t_"&amp;TEXT(t_RecapSite[[#This Row],[ID Client]],"000")&amp;"[Date]"),0),"")</f>
        <v/>
      </c>
    </row>
    <row r="47" spans="7:7" x14ac:dyDescent="0.2">
      <c r="G47" s="37" t="str">
        <f ca="1">IFERROR(MATCH($E$2,INDIRECT("t_"&amp;TEXT(t_RecapSite[[#This Row],[ID Client]],"000")&amp;"[Date]"),0),"")</f>
        <v/>
      </c>
    </row>
    <row r="48" spans="7:7" x14ac:dyDescent="0.2">
      <c r="G48" s="37" t="str">
        <f ca="1">IFERROR(MATCH($E$2,INDIRECT("t_"&amp;TEXT(t_RecapSite[[#This Row],[ID Client]],"000")&amp;"[Date]"),0),"")</f>
        <v/>
      </c>
    </row>
    <row r="49" spans="7:7" x14ac:dyDescent="0.2">
      <c r="G49" s="37" t="str">
        <f ca="1">IFERROR(MATCH($E$2,INDIRECT("t_"&amp;TEXT(t_RecapSite[[#This Row],[ID Client]],"000")&amp;"[Date]"),0),"")</f>
        <v/>
      </c>
    </row>
    <row r="50" spans="7:7" x14ac:dyDescent="0.2">
      <c r="G50" s="37" t="str">
        <f ca="1">IFERROR(MATCH($E$2,INDIRECT("t_"&amp;TEXT(t_RecapSite[[#This Row],[ID Client]],"000")&amp;"[Date]"),0),"")</f>
        <v/>
      </c>
    </row>
    <row r="51" spans="7:7" x14ac:dyDescent="0.2">
      <c r="G51" s="37" t="str">
        <f ca="1">IFERROR(MATCH($E$2,INDIRECT("t_"&amp;TEXT(t_RecapSite[[#This Row],[ID Client]],"000")&amp;"[Date]"),0),"")</f>
        <v/>
      </c>
    </row>
    <row r="52" spans="7:7" x14ac:dyDescent="0.2">
      <c r="G52" s="37" t="str">
        <f ca="1">IFERROR(MATCH($E$2,INDIRECT("t_"&amp;TEXT(t_RecapSite[[#This Row],[ID Client]],"000")&amp;"[Date]"),0),"")</f>
        <v/>
      </c>
    </row>
    <row r="53" spans="7:7" x14ac:dyDescent="0.2">
      <c r="G53" s="37" t="str">
        <f ca="1">IFERROR(MATCH($E$2,INDIRECT("t_"&amp;TEXT(t_RecapSite[[#This Row],[ID Client]],"000")&amp;"[Date]"),0),"")</f>
        <v/>
      </c>
    </row>
    <row r="54" spans="7:7" x14ac:dyDescent="0.2">
      <c r="G54" s="37" t="str">
        <f ca="1">IFERROR(MATCH($E$2,INDIRECT("t_"&amp;TEXT(t_RecapSite[[#This Row],[ID Client]],"000")&amp;"[Date]"),0),"")</f>
        <v/>
      </c>
    </row>
    <row r="55" spans="7:7" x14ac:dyDescent="0.2">
      <c r="G55" s="37" t="str">
        <f ca="1">IFERROR(MATCH($E$2,INDIRECT("t_"&amp;TEXT(t_RecapSite[[#This Row],[ID Client]],"000")&amp;"[Date]"),0),"")</f>
        <v/>
      </c>
    </row>
    <row r="56" spans="7:7" x14ac:dyDescent="0.2">
      <c r="G56" s="37" t="str">
        <f ca="1">IFERROR(MATCH($E$2,INDIRECT("t_"&amp;TEXT(t_RecapSite[[#This Row],[ID Client]],"000")&amp;"[Date]"),0),"")</f>
        <v/>
      </c>
    </row>
    <row r="57" spans="7:7" x14ac:dyDescent="0.2">
      <c r="G57" s="37" t="str">
        <f ca="1">IFERROR(MATCH($E$2,INDIRECT("t_"&amp;TEXT(t_RecapSite[[#This Row],[ID Client]],"000")&amp;"[Date]"),0),"")</f>
        <v/>
      </c>
    </row>
    <row r="58" spans="7:7" x14ac:dyDescent="0.2">
      <c r="G58" s="37" t="str">
        <f ca="1">IFERROR(MATCH($E$2,INDIRECT("t_"&amp;TEXT(t_RecapSite[[#This Row],[ID Client]],"000")&amp;"[Date]"),0),"")</f>
        <v/>
      </c>
    </row>
    <row r="59" spans="7:7" x14ac:dyDescent="0.2">
      <c r="G59" s="37" t="str">
        <f ca="1">IFERROR(MATCH($E$2,INDIRECT("t_"&amp;TEXT(t_RecapSite[[#This Row],[ID Client]],"000")&amp;"[Date]"),0),"")</f>
        <v/>
      </c>
    </row>
    <row r="60" spans="7:7" x14ac:dyDescent="0.2">
      <c r="G60" s="37" t="str">
        <f ca="1">IFERROR(MATCH($E$2,INDIRECT("t_"&amp;TEXT(t_RecapSite[[#This Row],[ID Client]],"000")&amp;"[Date]"),0),"")</f>
        <v/>
      </c>
    </row>
    <row r="61" spans="7:7" x14ac:dyDescent="0.2">
      <c r="G61" s="37" t="str">
        <f ca="1">IFERROR(MATCH($E$2,INDIRECT("t_"&amp;TEXT(t_RecapSite[[#This Row],[ID Client]],"000")&amp;"[Date]"),0),"")</f>
        <v/>
      </c>
    </row>
    <row r="62" spans="7:7" x14ac:dyDescent="0.2">
      <c r="G62" s="37" t="str">
        <f ca="1">IFERROR(MATCH($E$2,INDIRECT("t_"&amp;TEXT(t_RecapSite[[#This Row],[ID Client]],"000")&amp;"[Date]"),0),"")</f>
        <v/>
      </c>
    </row>
    <row r="63" spans="7:7" x14ac:dyDescent="0.2">
      <c r="G63" s="37" t="str">
        <f ca="1">IFERROR(MATCH($E$2,INDIRECT("t_"&amp;TEXT(t_RecapSite[[#This Row],[ID Client]],"000")&amp;"[Date]"),0),"")</f>
        <v/>
      </c>
    </row>
    <row r="64" spans="7:7" x14ac:dyDescent="0.2">
      <c r="G64" s="37" t="str">
        <f ca="1">IFERROR(MATCH($E$2,INDIRECT("t_"&amp;TEXT(t_RecapSite[[#This Row],[ID Client]],"000")&amp;"[Date]"),0),"")</f>
        <v/>
      </c>
    </row>
    <row r="65" spans="7:7" x14ac:dyDescent="0.2">
      <c r="G65" s="37" t="str">
        <f ca="1">IFERROR(MATCH($E$2,INDIRECT("t_"&amp;TEXT(t_RecapSite[[#This Row],[ID Client]],"000")&amp;"[Date]"),0),"")</f>
        <v/>
      </c>
    </row>
    <row r="66" spans="7:7" x14ac:dyDescent="0.2">
      <c r="G66" s="37" t="str">
        <f ca="1">IFERROR(MATCH($E$2,INDIRECT("t_"&amp;TEXT(t_RecapSite[[#This Row],[ID Client]],"000")&amp;"[Date]"),0),"")</f>
        <v/>
      </c>
    </row>
    <row r="67" spans="7:7" x14ac:dyDescent="0.2">
      <c r="G67" s="37" t="str">
        <f ca="1">IFERROR(MATCH($E$2,INDIRECT("t_"&amp;TEXT(t_RecapSite[[#This Row],[ID Client]],"000")&amp;"[Date]"),0),"")</f>
        <v/>
      </c>
    </row>
    <row r="68" spans="7:7" x14ac:dyDescent="0.2">
      <c r="G68" s="37" t="str">
        <f ca="1">IFERROR(MATCH($E$2,INDIRECT("t_"&amp;TEXT(t_RecapSite[[#This Row],[ID Client]],"000")&amp;"[Date]"),0),"")</f>
        <v/>
      </c>
    </row>
    <row r="69" spans="7:7" x14ac:dyDescent="0.2">
      <c r="G69" s="37" t="str">
        <f ca="1">IFERROR(MATCH($E$2,INDIRECT("t_"&amp;TEXT(t_RecapSite[[#This Row],[ID Client]],"000")&amp;"[Date]"),0),"")</f>
        <v/>
      </c>
    </row>
    <row r="70" spans="7:7" x14ac:dyDescent="0.2">
      <c r="G70" s="37" t="str">
        <f ca="1">IFERROR(MATCH($E$2,INDIRECT("t_"&amp;TEXT(t_RecapSite[[#This Row],[ID Client]],"000")&amp;"[Date]"),0),"")</f>
        <v/>
      </c>
    </row>
    <row r="71" spans="7:7" x14ac:dyDescent="0.2">
      <c r="G71" s="37" t="str">
        <f ca="1">IFERROR(MATCH($E$2,INDIRECT("t_"&amp;TEXT(t_RecapSite[[#This Row],[ID Client]],"000")&amp;"[Date]"),0),"")</f>
        <v/>
      </c>
    </row>
    <row r="72" spans="7:7" x14ac:dyDescent="0.2">
      <c r="G72" s="37" t="str">
        <f ca="1">IFERROR(MATCH($E$2,INDIRECT("t_"&amp;TEXT(t_RecapSite[[#This Row],[ID Client]],"000")&amp;"[Date]"),0),"")</f>
        <v/>
      </c>
    </row>
    <row r="73" spans="7:7" x14ac:dyDescent="0.2">
      <c r="G73" s="37" t="str">
        <f ca="1">IFERROR(MATCH($E$2,INDIRECT("t_"&amp;TEXT(t_RecapSite[[#This Row],[ID Client]],"000")&amp;"[Date]"),0),"")</f>
        <v/>
      </c>
    </row>
    <row r="74" spans="7:7" x14ac:dyDescent="0.2">
      <c r="G74" s="37" t="str">
        <f ca="1">IFERROR(MATCH($E$2,INDIRECT("t_"&amp;TEXT(t_RecapSite[[#This Row],[ID Client]],"000")&amp;"[Date]"),0),"")</f>
        <v/>
      </c>
    </row>
    <row r="75" spans="7:7" x14ac:dyDescent="0.2">
      <c r="G75" s="37" t="str">
        <f ca="1">IFERROR(MATCH($E$2,INDIRECT("t_"&amp;TEXT(t_RecapSite[[#This Row],[ID Client]],"000")&amp;"[Date]"),0),"")</f>
        <v/>
      </c>
    </row>
    <row r="76" spans="7:7" x14ac:dyDescent="0.2">
      <c r="G76" s="37" t="str">
        <f ca="1">IFERROR(MATCH($E$2,INDIRECT("t_"&amp;TEXT(t_RecapSite[[#This Row],[ID Client]],"000")&amp;"[Date]"),0),"")</f>
        <v/>
      </c>
    </row>
    <row r="77" spans="7:7" x14ac:dyDescent="0.2">
      <c r="G77" s="37" t="str">
        <f ca="1">IFERROR(MATCH($E$2,INDIRECT("t_"&amp;TEXT(t_RecapSite[[#This Row],[ID Client]],"000")&amp;"[Date]"),0),"")</f>
        <v/>
      </c>
    </row>
    <row r="78" spans="7:7" x14ac:dyDescent="0.2">
      <c r="G78" s="37" t="str">
        <f ca="1">IFERROR(MATCH($E$2,INDIRECT("t_"&amp;TEXT(t_RecapSite[[#This Row],[ID Client]],"000")&amp;"[Date]"),0),"")</f>
        <v/>
      </c>
    </row>
    <row r="79" spans="7:7" x14ac:dyDescent="0.2">
      <c r="G79" s="37" t="str">
        <f ca="1">IFERROR(MATCH($E$2,INDIRECT("t_"&amp;TEXT(t_RecapSite[[#This Row],[ID Client]],"000")&amp;"[Date]"),0),"")</f>
        <v/>
      </c>
    </row>
    <row r="80" spans="7:7" x14ac:dyDescent="0.2">
      <c r="G80" s="37" t="str">
        <f ca="1">IFERROR(MATCH($E$2,INDIRECT("t_"&amp;TEXT(t_RecapSite[[#This Row],[ID Client]],"000")&amp;"[Date]"),0),"")</f>
        <v/>
      </c>
    </row>
    <row r="81" spans="7:7" x14ac:dyDescent="0.2">
      <c r="G81" s="37" t="str">
        <f ca="1">IFERROR(MATCH($E$2,INDIRECT("t_"&amp;TEXT(t_RecapSite[[#This Row],[ID Client]],"000")&amp;"[Date]"),0),"")</f>
        <v/>
      </c>
    </row>
    <row r="82" spans="7:7" x14ac:dyDescent="0.2">
      <c r="G82" s="37" t="str">
        <f ca="1">IFERROR(MATCH($E$2,INDIRECT("t_"&amp;TEXT(t_RecapSite[[#This Row],[ID Client]],"000")&amp;"[Date]"),0),"")</f>
        <v/>
      </c>
    </row>
    <row r="83" spans="7:7" x14ac:dyDescent="0.2">
      <c r="G83" s="37" t="str">
        <f ca="1">IFERROR(MATCH($E$2,INDIRECT("t_"&amp;TEXT(t_RecapSite[[#This Row],[ID Client]],"000")&amp;"[Date]"),0),"")</f>
        <v/>
      </c>
    </row>
    <row r="84" spans="7:7" x14ac:dyDescent="0.2">
      <c r="G84" s="37" t="str">
        <f ca="1">IFERROR(MATCH($E$2,INDIRECT("t_"&amp;TEXT(t_RecapSite[[#This Row],[ID Client]],"000")&amp;"[Date]"),0),"")</f>
        <v/>
      </c>
    </row>
    <row r="85" spans="7:7" x14ac:dyDescent="0.2">
      <c r="G85" s="37" t="str">
        <f ca="1">IFERROR(MATCH($E$2,INDIRECT("t_"&amp;TEXT(t_RecapSite[[#This Row],[ID Client]],"000")&amp;"[Date]"),0),"")</f>
        <v/>
      </c>
    </row>
    <row r="86" spans="7:7" x14ac:dyDescent="0.2">
      <c r="G86" s="37" t="str">
        <f ca="1">IFERROR(MATCH($E$2,INDIRECT("t_"&amp;TEXT(t_RecapSite[[#This Row],[ID Client]],"000")&amp;"[Date]"),0),"")</f>
        <v/>
      </c>
    </row>
    <row r="87" spans="7:7" x14ac:dyDescent="0.2">
      <c r="G87" s="37" t="str">
        <f ca="1">IFERROR(MATCH($E$2,INDIRECT("t_"&amp;TEXT(t_RecapSite[[#This Row],[ID Client]],"000")&amp;"[Date]"),0),"")</f>
        <v/>
      </c>
    </row>
    <row r="88" spans="7:7" x14ac:dyDescent="0.2">
      <c r="G88" s="37" t="str">
        <f ca="1">IFERROR(MATCH($E$2,INDIRECT("t_"&amp;TEXT(t_RecapSite[[#This Row],[ID Client]],"000")&amp;"[Date]"),0),"")</f>
        <v/>
      </c>
    </row>
    <row r="89" spans="7:7" x14ac:dyDescent="0.2">
      <c r="G89" s="37" t="str">
        <f ca="1">IFERROR(MATCH($E$2,INDIRECT("t_"&amp;TEXT(t_RecapSite[[#This Row],[ID Client]],"000")&amp;"[Date]"),0),"")</f>
        <v/>
      </c>
    </row>
    <row r="90" spans="7:7" x14ac:dyDescent="0.2">
      <c r="G90" s="37" t="str">
        <f ca="1">IFERROR(MATCH($E$2,INDIRECT("t_"&amp;TEXT(t_RecapSite[[#This Row],[ID Client]],"000")&amp;"[Date]"),0),"")</f>
        <v/>
      </c>
    </row>
    <row r="91" spans="7:7" x14ac:dyDescent="0.2">
      <c r="G91" s="37" t="str">
        <f ca="1">IFERROR(MATCH($E$2,INDIRECT("t_"&amp;TEXT(t_RecapSite[[#This Row],[ID Client]],"000")&amp;"[Date]"),0),"")</f>
        <v/>
      </c>
    </row>
    <row r="92" spans="7:7" x14ac:dyDescent="0.2">
      <c r="G92" s="37" t="str">
        <f ca="1">IFERROR(MATCH($E$2,INDIRECT("t_"&amp;TEXT(t_RecapSite[[#This Row],[ID Client]],"000")&amp;"[Date]"),0),"")</f>
        <v/>
      </c>
    </row>
    <row r="93" spans="7:7" x14ac:dyDescent="0.2">
      <c r="G93" s="37" t="str">
        <f ca="1">IFERROR(MATCH($E$2,INDIRECT("t_"&amp;TEXT(t_RecapSite[[#This Row],[ID Client]],"000")&amp;"[Date]"),0),"")</f>
        <v/>
      </c>
    </row>
    <row r="94" spans="7:7" x14ac:dyDescent="0.2">
      <c r="G94" s="37" t="str">
        <f ca="1">IFERROR(MATCH($E$2,INDIRECT("t_"&amp;TEXT(t_RecapSite[[#This Row],[ID Client]],"000")&amp;"[Date]"),0),"")</f>
        <v/>
      </c>
    </row>
    <row r="95" spans="7:7" x14ac:dyDescent="0.2">
      <c r="G95" s="37" t="str">
        <f ca="1">IFERROR(MATCH($E$2,INDIRECT("t_"&amp;TEXT(t_RecapSite[[#This Row],[ID Client]],"000")&amp;"[Date]"),0),"")</f>
        <v/>
      </c>
    </row>
    <row r="96" spans="7:7" x14ac:dyDescent="0.2">
      <c r="G96" s="37" t="str">
        <f ca="1">IFERROR(MATCH($E$2,INDIRECT("t_"&amp;TEXT(t_RecapSite[[#This Row],[ID Client]],"000")&amp;"[Date]"),0),"")</f>
        <v/>
      </c>
    </row>
    <row r="97" spans="7:7" x14ac:dyDescent="0.2">
      <c r="G97" s="37" t="str">
        <f ca="1">IFERROR(MATCH($E$2,INDIRECT("t_"&amp;TEXT(t_RecapSite[[#This Row],[ID Client]],"000")&amp;"[Date]"),0),"")</f>
        <v/>
      </c>
    </row>
    <row r="98" spans="7:7" x14ac:dyDescent="0.2">
      <c r="G98" s="37" t="str">
        <f ca="1">IFERROR(MATCH($E$2,INDIRECT("t_"&amp;TEXT(t_RecapSite[[#This Row],[ID Client]],"000")&amp;"[Date]"),0),"")</f>
        <v/>
      </c>
    </row>
    <row r="99" spans="7:7" x14ac:dyDescent="0.2">
      <c r="G99" s="37" t="str">
        <f ca="1">IFERROR(MATCH($E$2,INDIRECT("t_"&amp;TEXT(t_RecapSite[[#This Row],[ID Client]],"000")&amp;"[Date]"),0),"")</f>
        <v/>
      </c>
    </row>
    <row r="100" spans="7:7" x14ac:dyDescent="0.2">
      <c r="G100" s="37" t="str">
        <f ca="1">IFERROR(MATCH($E$2,INDIRECT("t_"&amp;TEXT(t_RecapSite[[#This Row],[ID Client]],"000")&amp;"[Date]"),0),"")</f>
        <v/>
      </c>
    </row>
    <row r="101" spans="7:7" x14ac:dyDescent="0.2">
      <c r="G101" s="37" t="str">
        <f ca="1">IFERROR(MATCH($E$2,INDIRECT("t_"&amp;TEXT(t_RecapSite[[#This Row],[ID Client]],"000")&amp;"[Date]"),0),"")</f>
        <v/>
      </c>
    </row>
    <row r="102" spans="7:7" x14ac:dyDescent="0.2">
      <c r="G102" s="37" t="str">
        <f ca="1">IFERROR(MATCH($E$2,INDIRECT("t_"&amp;TEXT(t_RecapSite[[#This Row],[ID Client]],"000")&amp;"[Date]"),0),"")</f>
        <v/>
      </c>
    </row>
    <row r="103" spans="7:7" x14ac:dyDescent="0.2">
      <c r="G103" s="37" t="str">
        <f ca="1">IFERROR(MATCH($E$2,INDIRECT("t_"&amp;TEXT(t_RecapSite[[#This Row],[ID Client]],"000")&amp;"[Date]"),0),"")</f>
        <v/>
      </c>
    </row>
    <row r="104" spans="7:7" x14ac:dyDescent="0.2">
      <c r="G104" s="37" t="str">
        <f ca="1">IFERROR(MATCH($E$2,INDIRECT("t_"&amp;TEXT(t_RecapSite[[#This Row],[ID Client]],"000")&amp;"[Date]"),0),"")</f>
        <v/>
      </c>
    </row>
    <row r="105" spans="7:7" x14ac:dyDescent="0.2">
      <c r="G105" s="37" t="str">
        <f ca="1">IFERROR(MATCH($E$2,INDIRECT("t_"&amp;TEXT(t_RecapSite[[#This Row],[ID Client]],"000")&amp;"[Date]"),0),"")</f>
        <v/>
      </c>
    </row>
    <row r="106" spans="7:7" x14ac:dyDescent="0.2">
      <c r="G106" s="37" t="str">
        <f ca="1">IFERROR(MATCH($E$2,INDIRECT("t_"&amp;TEXT(t_RecapSite[[#This Row],[ID Client]],"000")&amp;"[Date]"),0),"")</f>
        <v/>
      </c>
    </row>
    <row r="107" spans="7:7" x14ac:dyDescent="0.2">
      <c r="G107" s="37" t="str">
        <f ca="1">IFERROR(MATCH($E$2,INDIRECT("t_"&amp;TEXT(t_RecapSite[[#This Row],[ID Client]],"000")&amp;"[Date]"),0),"")</f>
        <v/>
      </c>
    </row>
    <row r="108" spans="7:7" x14ac:dyDescent="0.2">
      <c r="G108" s="37" t="str">
        <f ca="1">IFERROR(MATCH($E$2,INDIRECT("t_"&amp;TEXT(t_RecapSite[[#This Row],[ID Client]],"000")&amp;"[Date]"),0),"")</f>
        <v/>
      </c>
    </row>
    <row r="109" spans="7:7" x14ac:dyDescent="0.2">
      <c r="G109" s="37" t="str">
        <f ca="1">IFERROR(MATCH($E$2,INDIRECT("t_"&amp;TEXT(t_RecapSite[[#This Row],[ID Client]],"000")&amp;"[Date]"),0),"")</f>
        <v/>
      </c>
    </row>
    <row r="110" spans="7:7" x14ac:dyDescent="0.2">
      <c r="G110" s="37" t="str">
        <f ca="1">IFERROR(MATCH($E$2,INDIRECT("t_"&amp;TEXT(t_RecapSite[[#This Row],[ID Client]],"000")&amp;"[Date]"),0),"")</f>
        <v/>
      </c>
    </row>
    <row r="111" spans="7:7" x14ac:dyDescent="0.2">
      <c r="G111" s="37" t="str">
        <f ca="1">IFERROR(MATCH($E$2,INDIRECT("t_"&amp;TEXT(t_RecapSite[[#This Row],[ID Client]],"000")&amp;"[Date]"),0),"")</f>
        <v/>
      </c>
    </row>
    <row r="112" spans="7:7" x14ac:dyDescent="0.2">
      <c r="G112" s="37" t="str">
        <f ca="1">IFERROR(MATCH($E$2,INDIRECT("t_"&amp;TEXT(t_RecapSite[[#This Row],[ID Client]],"000")&amp;"[Date]"),0),"")</f>
        <v/>
      </c>
    </row>
    <row r="113" spans="7:7" x14ac:dyDescent="0.2">
      <c r="G113" s="37" t="str">
        <f ca="1">IFERROR(MATCH($E$2,INDIRECT("t_"&amp;TEXT(t_RecapSite[[#This Row],[ID Client]],"000")&amp;"[Date]"),0),"")</f>
        <v/>
      </c>
    </row>
    <row r="114" spans="7:7" x14ac:dyDescent="0.2">
      <c r="G114" s="37" t="str">
        <f ca="1">IFERROR(MATCH($E$2,INDIRECT("t_"&amp;TEXT(t_RecapSite[[#This Row],[ID Client]],"000")&amp;"[Date]"),0),"")</f>
        <v/>
      </c>
    </row>
    <row r="115" spans="7:7" x14ac:dyDescent="0.2">
      <c r="G115" s="37" t="str">
        <f ca="1">IFERROR(MATCH($E$2,INDIRECT("t_"&amp;TEXT(t_RecapSite[[#This Row],[ID Client]],"000")&amp;"[Date]"),0),"")</f>
        <v/>
      </c>
    </row>
    <row r="116" spans="7:7" x14ac:dyDescent="0.2">
      <c r="G116" s="37" t="str">
        <f ca="1">IFERROR(MATCH($E$2,INDIRECT("t_"&amp;TEXT(t_RecapSite[[#This Row],[ID Client]],"000")&amp;"[Date]"),0),"")</f>
        <v/>
      </c>
    </row>
    <row r="117" spans="7:7" x14ac:dyDescent="0.2">
      <c r="G117" s="37" t="str">
        <f ca="1">IFERROR(MATCH($E$2,INDIRECT("t_"&amp;TEXT(t_RecapSite[[#This Row],[ID Client]],"000")&amp;"[Date]"),0),"")</f>
        <v/>
      </c>
    </row>
    <row r="118" spans="7:7" x14ac:dyDescent="0.2">
      <c r="G118" s="37" t="str">
        <f ca="1">IFERROR(MATCH($E$2,INDIRECT("t_"&amp;TEXT(t_RecapSite[[#This Row],[ID Client]],"000")&amp;"[Date]"),0),"")</f>
        <v/>
      </c>
    </row>
    <row r="119" spans="7:7" x14ac:dyDescent="0.2">
      <c r="G119" s="37" t="str">
        <f ca="1">IFERROR(MATCH($E$2,INDIRECT("t_"&amp;TEXT(t_RecapSite[[#This Row],[ID Client]],"000")&amp;"[Date]"),0),"")</f>
        <v/>
      </c>
    </row>
    <row r="120" spans="7:7" x14ac:dyDescent="0.2">
      <c r="G120" s="37" t="str">
        <f ca="1">IFERROR(MATCH($E$2,INDIRECT("t_"&amp;TEXT(t_RecapSite[[#This Row],[ID Client]],"000")&amp;"[Date]"),0),"")</f>
        <v/>
      </c>
    </row>
    <row r="121" spans="7:7" x14ac:dyDescent="0.2">
      <c r="G121" s="37" t="str">
        <f ca="1">IFERROR(MATCH($E$2,INDIRECT("t_"&amp;TEXT(t_RecapSite[[#This Row],[ID Client]],"000")&amp;"[Date]"),0),"")</f>
        <v/>
      </c>
    </row>
    <row r="122" spans="7:7" x14ac:dyDescent="0.2">
      <c r="G122" s="37" t="str">
        <f ca="1">IFERROR(MATCH($E$2,INDIRECT("t_"&amp;TEXT(t_RecapSite[[#This Row],[ID Client]],"000")&amp;"[Date]"),0),"")</f>
        <v/>
      </c>
    </row>
    <row r="123" spans="7:7" x14ac:dyDescent="0.2">
      <c r="G123" s="37" t="str">
        <f ca="1">IFERROR(MATCH($E$2,INDIRECT("t_"&amp;TEXT(t_RecapSite[[#This Row],[ID Client]],"000")&amp;"[Date]"),0),"")</f>
        <v/>
      </c>
    </row>
    <row r="124" spans="7:7" x14ac:dyDescent="0.2">
      <c r="G124" s="37" t="str">
        <f ca="1">IFERROR(MATCH($E$2,INDIRECT("t_"&amp;TEXT(t_RecapSite[[#This Row],[ID Client]],"000")&amp;"[Date]"),0),"")</f>
        <v/>
      </c>
    </row>
    <row r="125" spans="7:7" x14ac:dyDescent="0.2">
      <c r="G125" s="37" t="str">
        <f ca="1">IFERROR(MATCH($E$2,INDIRECT("t_"&amp;TEXT(t_RecapSite[[#This Row],[ID Client]],"000")&amp;"[Date]"),0),"")</f>
        <v/>
      </c>
    </row>
    <row r="126" spans="7:7" x14ac:dyDescent="0.2">
      <c r="G126" s="37" t="str">
        <f ca="1">IFERROR(MATCH($E$2,INDIRECT("t_"&amp;TEXT(t_RecapSite[[#This Row],[ID Client]],"000")&amp;"[Date]"),0),"")</f>
        <v/>
      </c>
    </row>
    <row r="127" spans="7:7" x14ac:dyDescent="0.2">
      <c r="G127" s="37" t="str">
        <f ca="1">IFERROR(MATCH($E$2,INDIRECT("t_"&amp;TEXT(t_RecapSite[[#This Row],[ID Client]],"000")&amp;"[Date]"),0),"")</f>
        <v/>
      </c>
    </row>
    <row r="128" spans="7:7" x14ac:dyDescent="0.2">
      <c r="G128" s="37" t="str">
        <f ca="1">IFERROR(MATCH($E$2,INDIRECT("t_"&amp;TEXT(t_RecapSite[[#This Row],[ID Client]],"000")&amp;"[Date]"),0),"")</f>
        <v/>
      </c>
    </row>
    <row r="129" spans="7:7" x14ac:dyDescent="0.2">
      <c r="G129" s="37" t="str">
        <f ca="1">IFERROR(MATCH($E$2,INDIRECT("t_"&amp;TEXT(t_RecapSite[[#This Row],[ID Client]],"000")&amp;"[Date]"),0),"")</f>
        <v/>
      </c>
    </row>
    <row r="130" spans="7:7" x14ac:dyDescent="0.2">
      <c r="G130" s="37" t="str">
        <f ca="1">IFERROR(MATCH($E$2,INDIRECT("t_"&amp;TEXT(t_RecapSite[[#This Row],[ID Client]],"000")&amp;"[Date]"),0),"")</f>
        <v/>
      </c>
    </row>
    <row r="131" spans="7:7" x14ac:dyDescent="0.2">
      <c r="G131" s="37" t="str">
        <f ca="1">IFERROR(MATCH($E$2,INDIRECT("t_"&amp;TEXT(t_RecapSite[[#This Row],[ID Client]],"000")&amp;"[Date]"),0),"")</f>
        <v/>
      </c>
    </row>
    <row r="132" spans="7:7" x14ac:dyDescent="0.2">
      <c r="G132" s="37" t="str">
        <f ca="1">IFERROR(MATCH($E$2,INDIRECT("t_"&amp;TEXT(t_RecapSite[[#This Row],[ID Client]],"000")&amp;"[Date]"),0),"")</f>
        <v/>
      </c>
    </row>
    <row r="133" spans="7:7" x14ac:dyDescent="0.2">
      <c r="G133" s="37" t="str">
        <f ca="1">IFERROR(MATCH($E$2,INDIRECT("t_"&amp;TEXT(t_RecapSite[[#This Row],[ID Client]],"000")&amp;"[Date]"),0),"")</f>
        <v/>
      </c>
    </row>
    <row r="134" spans="7:7" x14ac:dyDescent="0.2">
      <c r="G134" s="37" t="str">
        <f ca="1">IFERROR(MATCH($E$2,INDIRECT("t_"&amp;TEXT(t_RecapSite[[#This Row],[ID Client]],"000")&amp;"[Date]"),0),"")</f>
        <v/>
      </c>
    </row>
    <row r="135" spans="7:7" x14ac:dyDescent="0.2">
      <c r="G135" s="37" t="str">
        <f ca="1">IFERROR(MATCH($E$2,INDIRECT("t_"&amp;TEXT(t_RecapSite[[#This Row],[ID Client]],"000")&amp;"[Date]"),0),"")</f>
        <v/>
      </c>
    </row>
    <row r="136" spans="7:7" x14ac:dyDescent="0.2">
      <c r="G136" s="37" t="str">
        <f ca="1">IFERROR(MATCH($E$2,INDIRECT("t_"&amp;TEXT(t_RecapSite[[#This Row],[ID Client]],"000")&amp;"[Date]"),0),"")</f>
        <v/>
      </c>
    </row>
    <row r="137" spans="7:7" x14ac:dyDescent="0.2">
      <c r="G137" s="37" t="str">
        <f ca="1">IFERROR(MATCH($E$2,INDIRECT("t_"&amp;TEXT(t_RecapSite[[#This Row],[ID Client]],"000")&amp;"[Date]"),0),"")</f>
        <v/>
      </c>
    </row>
    <row r="138" spans="7:7" x14ac:dyDescent="0.2">
      <c r="G138" s="37" t="str">
        <f ca="1">IFERROR(MATCH($E$2,INDIRECT("t_"&amp;TEXT(t_RecapSite[[#This Row],[ID Client]],"000")&amp;"[Date]"),0),"")</f>
        <v/>
      </c>
    </row>
    <row r="139" spans="7:7" x14ac:dyDescent="0.2">
      <c r="G139" s="37" t="str">
        <f ca="1">IFERROR(MATCH($E$2,INDIRECT("t_"&amp;TEXT(t_RecapSite[[#This Row],[ID Client]],"000")&amp;"[Date]"),0),"")</f>
        <v/>
      </c>
    </row>
    <row r="140" spans="7:7" x14ac:dyDescent="0.2">
      <c r="G140" s="37" t="str">
        <f ca="1">IFERROR(MATCH($E$2,INDIRECT("t_"&amp;TEXT(t_RecapSite[[#This Row],[ID Client]],"000")&amp;"[Date]"),0),"")</f>
        <v/>
      </c>
    </row>
    <row r="141" spans="7:7" x14ac:dyDescent="0.2">
      <c r="G141" s="37" t="str">
        <f ca="1">IFERROR(MATCH($E$2,INDIRECT("t_"&amp;TEXT(t_RecapSite[[#This Row],[ID Client]],"000")&amp;"[Date]"),0),"")</f>
        <v/>
      </c>
    </row>
    <row r="142" spans="7:7" x14ac:dyDescent="0.2">
      <c r="G142" s="37" t="str">
        <f ca="1">IFERROR(MATCH($E$2,INDIRECT("t_"&amp;TEXT(t_RecapSite[[#This Row],[ID Client]],"000")&amp;"[Date]"),0),"")</f>
        <v/>
      </c>
    </row>
    <row r="143" spans="7:7" x14ac:dyDescent="0.2">
      <c r="G143" s="37" t="str">
        <f ca="1">IFERROR(MATCH($E$2,INDIRECT("t_"&amp;TEXT(t_RecapSite[[#This Row],[ID Client]],"000")&amp;"[Date]"),0),"")</f>
        <v/>
      </c>
    </row>
    <row r="144" spans="7:7" x14ac:dyDescent="0.2">
      <c r="G144" s="37" t="str">
        <f ca="1">IFERROR(MATCH($E$2,INDIRECT("t_"&amp;TEXT(t_RecapSite[[#This Row],[ID Client]],"000")&amp;"[Date]"),0),"")</f>
        <v/>
      </c>
    </row>
    <row r="145" spans="7:7" x14ac:dyDescent="0.2">
      <c r="G145" s="37" t="str">
        <f ca="1">IFERROR(MATCH($E$2,INDIRECT("t_"&amp;TEXT(t_RecapSite[[#This Row],[ID Client]],"000")&amp;"[Date]"),0),"")</f>
        <v/>
      </c>
    </row>
    <row r="146" spans="7:7" x14ac:dyDescent="0.2">
      <c r="G146" s="37" t="str">
        <f ca="1">IFERROR(MATCH($E$2,INDIRECT("t_"&amp;TEXT(t_RecapSite[[#This Row],[ID Client]],"000")&amp;"[Date]"),0),"")</f>
        <v/>
      </c>
    </row>
    <row r="147" spans="7:7" x14ac:dyDescent="0.2">
      <c r="G147" s="37" t="str">
        <f ca="1">IFERROR(MATCH($E$2,INDIRECT("t_"&amp;TEXT(t_RecapSite[[#This Row],[ID Client]],"000")&amp;"[Date]"),0),"")</f>
        <v/>
      </c>
    </row>
    <row r="148" spans="7:7" x14ac:dyDescent="0.2">
      <c r="G148" s="37" t="str">
        <f ca="1">IFERROR(MATCH($E$2,INDIRECT("t_"&amp;TEXT(t_RecapSite[[#This Row],[ID Client]],"000")&amp;"[Date]"),0),"")</f>
        <v/>
      </c>
    </row>
    <row r="149" spans="7:7" x14ac:dyDescent="0.2">
      <c r="G149" s="37" t="str">
        <f ca="1">IFERROR(MATCH($E$2,INDIRECT("t_"&amp;TEXT(t_RecapSite[[#This Row],[ID Client]],"000")&amp;"[Date]"),0),"")</f>
        <v/>
      </c>
    </row>
    <row r="150" spans="7:7" x14ac:dyDescent="0.2">
      <c r="G150" s="37" t="str">
        <f ca="1">IFERROR(MATCH($E$2,INDIRECT("t_"&amp;TEXT(t_RecapSite[[#This Row],[ID Client]],"000")&amp;"[Date]"),0),"")</f>
        <v/>
      </c>
    </row>
    <row r="151" spans="7:7" x14ac:dyDescent="0.2">
      <c r="G151" s="37" t="str">
        <f ca="1">IFERROR(MATCH($E$2,INDIRECT("t_"&amp;TEXT(t_RecapSite[[#This Row],[ID Client]],"000")&amp;"[Date]"),0),"")</f>
        <v/>
      </c>
    </row>
    <row r="152" spans="7:7" x14ac:dyDescent="0.2">
      <c r="G152" s="37" t="str">
        <f ca="1">IFERROR(MATCH($E$2,INDIRECT("t_"&amp;TEXT(t_RecapSite[[#This Row],[ID Client]],"000")&amp;"[Date]"),0),"")</f>
        <v/>
      </c>
    </row>
    <row r="153" spans="7:7" x14ac:dyDescent="0.2">
      <c r="G153" s="37" t="str">
        <f ca="1">IFERROR(MATCH($E$2,INDIRECT("t_"&amp;TEXT(t_RecapSite[[#This Row],[ID Client]],"000")&amp;"[Date]"),0),"")</f>
        <v/>
      </c>
    </row>
    <row r="154" spans="7:7" x14ac:dyDescent="0.2">
      <c r="G154" s="37" t="str">
        <f ca="1">IFERROR(MATCH($E$2,INDIRECT("t_"&amp;TEXT(t_RecapSite[[#This Row],[ID Client]],"000")&amp;"[Date]"),0),"")</f>
        <v/>
      </c>
    </row>
    <row r="155" spans="7:7" x14ac:dyDescent="0.2">
      <c r="G155" s="37" t="str">
        <f ca="1">IFERROR(MATCH($E$2,INDIRECT("t_"&amp;TEXT(t_RecapSite[[#This Row],[ID Client]],"000")&amp;"[Date]"),0),"")</f>
        <v/>
      </c>
    </row>
    <row r="156" spans="7:7" x14ac:dyDescent="0.2">
      <c r="G156" s="37" t="str">
        <f ca="1">IFERROR(MATCH($E$2,INDIRECT("t_"&amp;TEXT(t_RecapSite[[#This Row],[ID Client]],"000")&amp;"[Date]"),0),"")</f>
        <v/>
      </c>
    </row>
    <row r="157" spans="7:7" x14ac:dyDescent="0.2">
      <c r="G157" s="37" t="str">
        <f ca="1">IFERROR(MATCH($E$2,INDIRECT("t_"&amp;TEXT(t_RecapSite[[#This Row],[ID Client]],"000")&amp;"[Date]"),0),"")</f>
        <v/>
      </c>
    </row>
    <row r="158" spans="7:7" x14ac:dyDescent="0.2">
      <c r="G158" s="37" t="str">
        <f ca="1">IFERROR(MATCH($E$2,INDIRECT("t_"&amp;TEXT(t_RecapSite[[#This Row],[ID Client]],"000")&amp;"[Date]"),0),"")</f>
        <v/>
      </c>
    </row>
    <row r="159" spans="7:7" x14ac:dyDescent="0.2">
      <c r="G159" s="37" t="str">
        <f ca="1">IFERROR(MATCH($E$2,INDIRECT("t_"&amp;TEXT(t_RecapSite[[#This Row],[ID Client]],"000")&amp;"[Date]"),0),"")</f>
        <v/>
      </c>
    </row>
    <row r="160" spans="7:7" x14ac:dyDescent="0.2">
      <c r="G160" s="37" t="str">
        <f ca="1">IFERROR(MATCH($E$2,INDIRECT("t_"&amp;TEXT(t_RecapSite[[#This Row],[ID Client]],"000")&amp;"[Date]"),0),"")</f>
        <v/>
      </c>
    </row>
    <row r="161" spans="7:7" x14ac:dyDescent="0.2">
      <c r="G161" s="37" t="str">
        <f ca="1">IFERROR(MATCH($E$2,INDIRECT("t_"&amp;TEXT(t_RecapSite[[#This Row],[ID Client]],"000")&amp;"[Date]"),0),"")</f>
        <v/>
      </c>
    </row>
    <row r="162" spans="7:7" x14ac:dyDescent="0.2">
      <c r="G162" s="37" t="str">
        <f ca="1">IFERROR(MATCH($E$2,INDIRECT("t_"&amp;TEXT(t_RecapSite[[#This Row],[ID Client]],"000")&amp;"[Date]"),0),"")</f>
        <v/>
      </c>
    </row>
    <row r="163" spans="7:7" x14ac:dyDescent="0.2">
      <c r="G163" s="37" t="str">
        <f ca="1">IFERROR(MATCH($E$2,INDIRECT("t_"&amp;TEXT(t_RecapSite[[#This Row],[ID Client]],"000")&amp;"[Date]"),0),"")</f>
        <v/>
      </c>
    </row>
    <row r="164" spans="7:7" x14ac:dyDescent="0.2">
      <c r="G164" s="37" t="str">
        <f ca="1">IFERROR(MATCH($E$2,INDIRECT("t_"&amp;TEXT(t_RecapSite[[#This Row],[ID Client]],"000")&amp;"[Date]"),0),"")</f>
        <v/>
      </c>
    </row>
    <row r="165" spans="7:7" x14ac:dyDescent="0.2">
      <c r="G165" s="37" t="str">
        <f ca="1">IFERROR(MATCH($E$2,INDIRECT("t_"&amp;TEXT(t_RecapSite[[#This Row],[ID Client]],"000")&amp;"[Date]"),0),"")</f>
        <v/>
      </c>
    </row>
    <row r="166" spans="7:7" x14ac:dyDescent="0.2">
      <c r="G166" s="37" t="str">
        <f ca="1">IFERROR(MATCH($E$2,INDIRECT("t_"&amp;TEXT(t_RecapSite[[#This Row],[ID Client]],"000")&amp;"[Date]"),0),"")</f>
        <v/>
      </c>
    </row>
    <row r="167" spans="7:7" x14ac:dyDescent="0.2">
      <c r="G167" s="37" t="str">
        <f ca="1">IFERROR(MATCH($E$2,INDIRECT("t_"&amp;TEXT(t_RecapSite[[#This Row],[ID Client]],"000")&amp;"[Date]"),0),"")</f>
        <v/>
      </c>
    </row>
    <row r="168" spans="7:7" x14ac:dyDescent="0.2">
      <c r="G168" s="37" t="str">
        <f ca="1">IFERROR(MATCH($E$2,INDIRECT("t_"&amp;TEXT(t_RecapSite[[#This Row],[ID Client]],"000")&amp;"[Date]"),0),"")</f>
        <v/>
      </c>
    </row>
    <row r="169" spans="7:7" x14ac:dyDescent="0.2">
      <c r="G169" s="37" t="str">
        <f ca="1">IFERROR(MATCH($E$2,INDIRECT("t_"&amp;TEXT(t_RecapSite[[#This Row],[ID Client]],"000")&amp;"[Date]"),0),"")</f>
        <v/>
      </c>
    </row>
    <row r="170" spans="7:7" x14ac:dyDescent="0.2">
      <c r="G170" s="37" t="str">
        <f ca="1">IFERROR(MATCH($E$2,INDIRECT("t_"&amp;TEXT(t_RecapSite[[#This Row],[ID Client]],"000")&amp;"[Date]"),0),"")</f>
        <v/>
      </c>
    </row>
    <row r="171" spans="7:7" x14ac:dyDescent="0.2">
      <c r="G171" s="37" t="str">
        <f ca="1">IFERROR(MATCH($E$2,INDIRECT("t_"&amp;TEXT(t_RecapSite[[#This Row],[ID Client]],"000")&amp;"[Date]"),0),"")</f>
        <v/>
      </c>
    </row>
    <row r="172" spans="7:7" x14ac:dyDescent="0.2">
      <c r="G172" s="37" t="str">
        <f ca="1">IFERROR(MATCH($E$2,INDIRECT("t_"&amp;TEXT(t_RecapSite[[#This Row],[ID Client]],"000")&amp;"[Date]"),0),"")</f>
        <v/>
      </c>
    </row>
    <row r="173" spans="7:7" x14ac:dyDescent="0.2">
      <c r="G173" s="37" t="str">
        <f ca="1">IFERROR(MATCH($E$2,INDIRECT("t_"&amp;TEXT(t_RecapSite[[#This Row],[ID Client]],"000")&amp;"[Date]"),0),"")</f>
        <v/>
      </c>
    </row>
    <row r="174" spans="7:7" x14ac:dyDescent="0.2">
      <c r="G174" s="37" t="str">
        <f ca="1">IFERROR(MATCH($E$2,INDIRECT("t_"&amp;TEXT(t_RecapSite[[#This Row],[ID Client]],"000")&amp;"[Date]"),0),"")</f>
        <v/>
      </c>
    </row>
    <row r="175" spans="7:7" x14ac:dyDescent="0.2">
      <c r="G175" s="37" t="str">
        <f ca="1">IFERROR(MATCH($E$2,INDIRECT("t_"&amp;TEXT(t_RecapSite[[#This Row],[ID Client]],"000")&amp;"[Date]"),0),"")</f>
        <v/>
      </c>
    </row>
    <row r="176" spans="7:7" x14ac:dyDescent="0.2">
      <c r="G176" s="37" t="str">
        <f ca="1">IFERROR(MATCH($E$2,INDIRECT("t_"&amp;TEXT(t_RecapSite[[#This Row],[ID Client]],"000")&amp;"[Date]"),0),"")</f>
        <v/>
      </c>
    </row>
    <row r="177" spans="7:7" x14ac:dyDescent="0.2">
      <c r="G177" s="37" t="str">
        <f ca="1">IFERROR(MATCH($E$2,INDIRECT("t_"&amp;TEXT(t_RecapSite[[#This Row],[ID Client]],"000")&amp;"[Date]"),0),"")</f>
        <v/>
      </c>
    </row>
    <row r="178" spans="7:7" x14ac:dyDescent="0.2">
      <c r="G178" s="37" t="str">
        <f ca="1">IFERROR(MATCH($E$2,INDIRECT("t_"&amp;TEXT(t_RecapSite[[#This Row],[ID Client]],"000")&amp;"[Date]"),0),"")</f>
        <v/>
      </c>
    </row>
    <row r="179" spans="7:7" x14ac:dyDescent="0.2">
      <c r="G179" s="37" t="str">
        <f ca="1">IFERROR(MATCH($E$2,INDIRECT("t_"&amp;TEXT(t_RecapSite[[#This Row],[ID Client]],"000")&amp;"[Date]"),0),"")</f>
        <v/>
      </c>
    </row>
    <row r="180" spans="7:7" x14ac:dyDescent="0.2">
      <c r="G180" s="37" t="str">
        <f ca="1">IFERROR(MATCH($E$2,INDIRECT("t_"&amp;TEXT(t_RecapSite[[#This Row],[ID Client]],"000")&amp;"[Date]"),0),"")</f>
        <v/>
      </c>
    </row>
    <row r="181" spans="7:7" x14ac:dyDescent="0.2">
      <c r="G181" s="37" t="str">
        <f ca="1">IFERROR(MATCH($E$2,INDIRECT("t_"&amp;TEXT(t_RecapSite[[#This Row],[ID Client]],"000")&amp;"[Date]"),0),"")</f>
        <v/>
      </c>
    </row>
    <row r="182" spans="7:7" x14ac:dyDescent="0.2">
      <c r="G182" s="37" t="str">
        <f ca="1">IFERROR(MATCH($E$2,INDIRECT("t_"&amp;TEXT(t_RecapSite[[#This Row],[ID Client]],"000")&amp;"[Date]"),0),"")</f>
        <v/>
      </c>
    </row>
    <row r="183" spans="7:7" x14ac:dyDescent="0.2">
      <c r="G183" s="37" t="str">
        <f ca="1">IFERROR(MATCH($E$2,INDIRECT("t_"&amp;TEXT(t_RecapSite[[#This Row],[ID Client]],"000")&amp;"[Date]"),0),"")</f>
        <v/>
      </c>
    </row>
    <row r="184" spans="7:7" x14ac:dyDescent="0.2">
      <c r="G184" s="37" t="str">
        <f ca="1">IFERROR(MATCH($E$2,INDIRECT("t_"&amp;TEXT(t_RecapSite[[#This Row],[ID Client]],"000")&amp;"[Date]"),0),"")</f>
        <v/>
      </c>
    </row>
    <row r="185" spans="7:7" x14ac:dyDescent="0.2">
      <c r="G185" s="37" t="str">
        <f ca="1">IFERROR(MATCH($E$2,INDIRECT("t_"&amp;TEXT(t_RecapSite[[#This Row],[ID Client]],"000")&amp;"[Date]"),0),"")</f>
        <v/>
      </c>
    </row>
    <row r="186" spans="7:7" x14ac:dyDescent="0.2">
      <c r="G186" s="37" t="str">
        <f ca="1">IFERROR(MATCH($E$2,INDIRECT("t_"&amp;TEXT(t_RecapSite[[#This Row],[ID Client]],"000")&amp;"[Date]"),0),"")</f>
        <v/>
      </c>
    </row>
    <row r="187" spans="7:7" x14ac:dyDescent="0.2">
      <c r="G187" s="37" t="str">
        <f ca="1">IFERROR(MATCH($E$2,INDIRECT("t_"&amp;TEXT(t_RecapSite[[#This Row],[ID Client]],"000")&amp;"[Date]"),0),"")</f>
        <v/>
      </c>
    </row>
    <row r="188" spans="7:7" x14ac:dyDescent="0.2">
      <c r="G188" s="37" t="str">
        <f ca="1">IFERROR(MATCH($E$2,INDIRECT("t_"&amp;TEXT(t_RecapSite[[#This Row],[ID Client]],"000")&amp;"[Date]"),0),"")</f>
        <v/>
      </c>
    </row>
    <row r="189" spans="7:7" x14ac:dyDescent="0.2">
      <c r="G189" s="37" t="str">
        <f ca="1">IFERROR(MATCH($E$2,INDIRECT("t_"&amp;TEXT(t_RecapSite[[#This Row],[ID Client]],"000")&amp;"[Date]"),0),"")</f>
        <v/>
      </c>
    </row>
    <row r="190" spans="7:7" x14ac:dyDescent="0.2">
      <c r="G190" s="37" t="str">
        <f ca="1">IFERROR(MATCH($E$2,INDIRECT("t_"&amp;TEXT(t_RecapSite[[#This Row],[ID Client]],"000")&amp;"[Date]"),0),"")</f>
        <v/>
      </c>
    </row>
    <row r="191" spans="7:7" x14ac:dyDescent="0.2">
      <c r="G191" s="37" t="str">
        <f ca="1">IFERROR(MATCH($E$2,INDIRECT("t_"&amp;TEXT(t_RecapSite[[#This Row],[ID Client]],"000")&amp;"[Date]"),0),"")</f>
        <v/>
      </c>
    </row>
    <row r="192" spans="7:7" x14ac:dyDescent="0.2">
      <c r="G192" s="37" t="str">
        <f ca="1">IFERROR(MATCH($E$2,INDIRECT("t_"&amp;TEXT(t_RecapSite[[#This Row],[ID Client]],"000")&amp;"[Date]"),0),"")</f>
        <v/>
      </c>
    </row>
    <row r="193" spans="7:7" x14ac:dyDescent="0.2">
      <c r="G193" s="37" t="str">
        <f ca="1">IFERROR(MATCH($E$2,INDIRECT("t_"&amp;TEXT(t_RecapSite[[#This Row],[ID Client]],"000")&amp;"[Date]"),0),"")</f>
        <v/>
      </c>
    </row>
    <row r="194" spans="7:7" x14ac:dyDescent="0.2">
      <c r="G194" s="37" t="str">
        <f ca="1">IFERROR(MATCH($E$2,INDIRECT("t_"&amp;TEXT(t_RecapSite[[#This Row],[ID Client]],"000")&amp;"[Date]"),0),"")</f>
        <v/>
      </c>
    </row>
    <row r="195" spans="7:7" x14ac:dyDescent="0.2">
      <c r="G195" s="37" t="str">
        <f ca="1">IFERROR(MATCH($E$2,INDIRECT("t_"&amp;TEXT(t_RecapSite[[#This Row],[ID Client]],"000")&amp;"[Date]"),0),"")</f>
        <v/>
      </c>
    </row>
    <row r="196" spans="7:7" x14ac:dyDescent="0.2">
      <c r="G196" s="37" t="str">
        <f ca="1">IFERROR(MATCH($E$2,INDIRECT("t_"&amp;TEXT(t_RecapSite[[#This Row],[ID Client]],"000")&amp;"[Date]"),0),"")</f>
        <v/>
      </c>
    </row>
    <row r="197" spans="7:7" x14ac:dyDescent="0.2">
      <c r="G197" s="37" t="str">
        <f ca="1">IFERROR(MATCH($E$2,INDIRECT("t_"&amp;TEXT(t_RecapSite[[#This Row],[ID Client]],"000")&amp;"[Date]"),0),"")</f>
        <v/>
      </c>
    </row>
    <row r="198" spans="7:7" x14ac:dyDescent="0.2">
      <c r="G198" s="37" t="str">
        <f ca="1">IFERROR(MATCH($E$2,INDIRECT("t_"&amp;TEXT(t_RecapSite[[#This Row],[ID Client]],"000")&amp;"[Date]"),0),"")</f>
        <v/>
      </c>
    </row>
    <row r="199" spans="7:7" x14ac:dyDescent="0.2">
      <c r="G199" s="37" t="str">
        <f ca="1">IFERROR(MATCH($E$2,INDIRECT("t_"&amp;TEXT(t_RecapSite[[#This Row],[ID Client]],"000")&amp;"[Date]"),0),"")</f>
        <v/>
      </c>
    </row>
    <row r="200" spans="7:7" x14ac:dyDescent="0.2">
      <c r="G200" s="37" t="str">
        <f ca="1">IFERROR(MATCH($E$2,INDIRECT("t_"&amp;TEXT(t_RecapSite[[#This Row],[ID Client]],"000")&amp;"[Date]"),0),"")</f>
        <v/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7095-E029-4A5B-8993-EB79082F29BC}">
  <sheetPr codeName="Feuil5"/>
  <dimension ref="B1:H10"/>
  <sheetViews>
    <sheetView showGridLines="0" workbookViewId="0">
      <selection activeCell="F5" sqref="F5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8" width="25.6640625" customWidth="1"/>
  </cols>
  <sheetData>
    <row r="1" spans="2:8" ht="17" thickBot="1" x14ac:dyDescent="0.25"/>
    <row r="2" spans="2:8" ht="17" thickBot="1" x14ac:dyDescent="0.25">
      <c r="B2" s="30" t="s">
        <v>30</v>
      </c>
      <c r="C2" s="35">
        <v>1</v>
      </c>
      <c r="E2" s="29" t="s">
        <v>36</v>
      </c>
      <c r="F2" s="34" t="s">
        <v>35</v>
      </c>
      <c r="G2" s="34" t="s">
        <v>38</v>
      </c>
      <c r="H2" s="34" t="s">
        <v>39</v>
      </c>
    </row>
    <row r="3" spans="2:8" ht="17" thickBot="1" x14ac:dyDescent="0.25">
      <c r="B3" s="30" t="s">
        <v>28</v>
      </c>
      <c r="C3" s="31" t="s">
        <v>60</v>
      </c>
      <c r="E3" s="33">
        <v>44425</v>
      </c>
      <c r="F3" s="34" t="s">
        <v>37</v>
      </c>
      <c r="G3" s="34">
        <f ca="1">IFERROR(INDEX(INDIRECT("t_Site["&amp;G$2&amp;"]"),MATCH($F3,t_Site[Site],0)),"")</f>
        <v>0</v>
      </c>
      <c r="H3" s="34" t="str">
        <f ca="1">IFERROR(INDEX(INDIRECT("t_Site["&amp;H$2&amp;"]"),MATCH($F3,t_Site[Site],0)),"")</f>
        <v>FFESSM Niveau 1</v>
      </c>
    </row>
    <row r="4" spans="2:8" ht="17" thickBot="1" x14ac:dyDescent="0.25">
      <c r="B4" s="30" t="s">
        <v>0</v>
      </c>
      <c r="C4" s="31" t="s">
        <v>59</v>
      </c>
      <c r="E4" s="33">
        <v>44427</v>
      </c>
      <c r="F4" s="34" t="s">
        <v>40</v>
      </c>
      <c r="G4" s="34" t="str">
        <f ca="1">IFERROR(INDEX(INDIRECT("t_Site["&amp;G$2&amp;"]"),MATCH($F4,t_Site[Site],0)),"")</f>
        <v>Plongée épave</v>
      </c>
      <c r="H4" s="34" t="str">
        <f ca="1">IFERROR(INDEX(INDIRECT("t_Site["&amp;H$2&amp;"]"),MATCH($F4,t_Site[Site],0)),"")</f>
        <v>FFESSM Niveau 2 ou 3</v>
      </c>
    </row>
    <row r="5" spans="2:8" ht="17" thickBot="1" x14ac:dyDescent="0.25">
      <c r="E5" s="33">
        <v>44429</v>
      </c>
      <c r="F5" s="34" t="s">
        <v>50</v>
      </c>
      <c r="G5" s="34" t="str">
        <f ca="1">IFERROR(INDEX(INDIRECT("t_Site["&amp;G$2&amp;"]"),MATCH($F5,t_Site[Site],0)),"")</f>
        <v>Plongée Épave</v>
      </c>
      <c r="H5" s="34" t="str">
        <f ca="1">IFERROR(INDEX(INDIRECT("t_Site["&amp;H$2&amp;"]"),MATCH($F5,t_Site[Site],0)),"")</f>
        <v>FFESSM Niveau 2</v>
      </c>
    </row>
    <row r="6" spans="2:8" ht="17" thickBot="1" x14ac:dyDescent="0.25">
      <c r="B6" s="30" t="s">
        <v>1</v>
      </c>
      <c r="C6" s="31" t="str">
        <f ca="1">IFERROR(INDEX(INDIRECT("t_Clients["&amp;$B6&amp;"]"),MATCH($C$3,t_Clients[Nom],0)),"")</f>
        <v>Niv 1</v>
      </c>
    </row>
    <row r="7" spans="2:8" ht="17" thickBot="1" x14ac:dyDescent="0.25">
      <c r="B7" s="30" t="s">
        <v>5</v>
      </c>
      <c r="C7" s="31" t="str">
        <f ca="1">IFERROR(INDEX(INDIRECT("t_Clients["&amp;$B7&amp;"]"),MATCH($C$3,t_Clients[Nom],0)),"")</f>
        <v>Vacancier</v>
      </c>
    </row>
    <row r="8" spans="2:8" ht="17" thickBot="1" x14ac:dyDescent="0.25"/>
    <row r="9" spans="2:8" ht="17" thickBot="1" x14ac:dyDescent="0.25">
      <c r="B9" s="30" t="s">
        <v>21</v>
      </c>
      <c r="C9" s="32">
        <f ca="1">IFERROR(INDEX(INDIRECT("t_Clients["&amp;$B9&amp;"]"),MATCH($C$3,t_Clients[Nom],0)),"")</f>
        <v>102030405</v>
      </c>
    </row>
    <row r="10" spans="2:8" ht="17" thickBot="1" x14ac:dyDescent="0.25">
      <c r="B10" s="30" t="s">
        <v>2</v>
      </c>
      <c r="C10" s="31" t="str">
        <f ca="1">IFERROR(INDEX(INDIRECT("t_Clients["&amp;$B10&amp;"]"),MATCH($C$3,t_Clients[Nom],0)),"")</f>
        <v>bleponge@gmail.com</v>
      </c>
    </row>
  </sheetData>
  <dataConsolidate/>
  <dataValidations count="1">
    <dataValidation type="list" allowBlank="1" showInputMessage="1" showErrorMessage="1" sqref="F3:F5" xr:uid="{FF621544-9622-4F9A-B34F-2D2D3DDA03EB}">
      <formula1>l_Site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5633A-B18B-43E9-8F99-9E7481007715}">
  <sheetPr codeName="Feuil6"/>
  <dimension ref="B1:H10"/>
  <sheetViews>
    <sheetView showGridLines="0" workbookViewId="0">
      <selection activeCell="C2" sqref="C2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8" width="25.6640625" customWidth="1"/>
  </cols>
  <sheetData>
    <row r="1" spans="2:8" ht="17" thickBot="1" x14ac:dyDescent="0.25"/>
    <row r="2" spans="2:8" ht="17" thickBot="1" x14ac:dyDescent="0.25">
      <c r="B2" s="30" t="s">
        <v>30</v>
      </c>
      <c r="C2" s="35">
        <v>2</v>
      </c>
      <c r="E2" s="29" t="s">
        <v>36</v>
      </c>
      <c r="F2" s="34" t="s">
        <v>35</v>
      </c>
      <c r="G2" s="34" t="s">
        <v>38</v>
      </c>
      <c r="H2" s="34" t="s">
        <v>39</v>
      </c>
    </row>
    <row r="3" spans="2:8" ht="17" thickBot="1" x14ac:dyDescent="0.25">
      <c r="B3" s="30" t="s">
        <v>28</v>
      </c>
      <c r="C3" s="31" t="s">
        <v>66</v>
      </c>
      <c r="E3" s="33">
        <v>44423</v>
      </c>
      <c r="F3" s="34" t="s">
        <v>47</v>
      </c>
      <c r="G3" s="34" t="str">
        <f ca="1">IFERROR(INDEX(INDIRECT("t_Site["&amp;G$2&amp;"]"),MATCH($F3,t_Site[Site],0)),"")</f>
        <v>Plongée classique</v>
      </c>
      <c r="H3" s="34" t="str">
        <f ca="1">IFERROR(INDEX(INDIRECT("t_Site["&amp;H$2&amp;"]"),MATCH($F3,t_Site[Site],0)),"")</f>
        <v>Accessible à tout niveau</v>
      </c>
    </row>
    <row r="4" spans="2:8" ht="17" thickBot="1" x14ac:dyDescent="0.25">
      <c r="B4" s="30" t="s">
        <v>0</v>
      </c>
      <c r="C4" s="31" t="s">
        <v>65</v>
      </c>
      <c r="E4" s="33">
        <v>44425</v>
      </c>
      <c r="F4" s="34" t="s">
        <v>54</v>
      </c>
      <c r="G4" s="34" t="str">
        <f ca="1">IFERROR(INDEX(INDIRECT("t_Site["&amp;G$2&amp;"]"),MATCH($F4,t_Site[Site],0)),"")</f>
        <v>Plongée Épave</v>
      </c>
      <c r="H4" s="34" t="str">
        <f ca="1">IFERROR(INDEX(INDIRECT("t_Site["&amp;H$2&amp;"]"),MATCH($F4,t_Site[Site],0)),"")</f>
        <v>FFESSM Niveau 2</v>
      </c>
    </row>
    <row r="5" spans="2:8" ht="17" thickBot="1" x14ac:dyDescent="0.25">
      <c r="E5" s="33">
        <v>44429</v>
      </c>
      <c r="F5" s="34" t="s">
        <v>58</v>
      </c>
      <c r="G5" s="34" t="str">
        <f ca="1">IFERROR(INDEX(INDIRECT("t_Site["&amp;G$2&amp;"]"),MATCH($F5,t_Site[Site],0)),"")</f>
        <v>Plongée Classique</v>
      </c>
      <c r="H5" s="34" t="str">
        <f ca="1">IFERROR(INDEX(INDIRECT("t_Site["&amp;H$2&amp;"]"),MATCH($F5,t_Site[Site],0)),"")</f>
        <v>Accessible à tout niveau</v>
      </c>
    </row>
    <row r="6" spans="2:8" ht="17" thickBot="1" x14ac:dyDescent="0.25">
      <c r="B6" s="30" t="s">
        <v>1</v>
      </c>
      <c r="C6" s="31" t="str">
        <f ca="1">IFERROR(INDEX(INDIRECT("t_Clients["&amp;$B6&amp;"]"),MATCH($C$3,t_Clients[Nom],0)),"")</f>
        <v>Niv 4</v>
      </c>
    </row>
    <row r="7" spans="2:8" ht="17" thickBot="1" x14ac:dyDescent="0.25">
      <c r="B7" s="30" t="s">
        <v>5</v>
      </c>
      <c r="C7" s="31" t="str">
        <f ca="1">IFERROR(INDEX(INDIRECT("t_Clients["&amp;$B7&amp;"]"),MATCH($C$3,t_Clients[Nom],0)),"")</f>
        <v>Résident</v>
      </c>
    </row>
    <row r="8" spans="2:8" ht="17" thickBot="1" x14ac:dyDescent="0.25"/>
    <row r="9" spans="2:8" ht="17" thickBot="1" x14ac:dyDescent="0.25">
      <c r="B9" s="30" t="s">
        <v>21</v>
      </c>
      <c r="C9" s="32">
        <f ca="1">IFERROR(INDEX(INDIRECT("t_Clients["&amp;$B9&amp;"]"),MATCH($C$3,t_Clients[Nom],0)),"")</f>
        <v>405060708</v>
      </c>
    </row>
    <row r="10" spans="2:8" ht="17" thickBot="1" x14ac:dyDescent="0.25">
      <c r="B10" s="30" t="s">
        <v>2</v>
      </c>
      <c r="C10" s="31" t="str">
        <f ca="1">IFERROR(INDEX(INDIRECT("t_Clients["&amp;$B10&amp;"]"),MATCH($C$3,t_Clients[Nom],0)),"")</f>
        <v>lpsirene@free.fr</v>
      </c>
    </row>
  </sheetData>
  <dataValidations count="1">
    <dataValidation type="list" allowBlank="1" showInputMessage="1" showErrorMessage="1" sqref="F3:F5" xr:uid="{C55994BB-D048-484E-B8EE-C0D6358DC126}">
      <formula1>l_Site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0D8E1-DF52-4644-8D9F-637CFBC3E69D}">
  <sheetPr codeName="Feuil8"/>
  <dimension ref="B1:H10"/>
  <sheetViews>
    <sheetView showGridLines="0" workbookViewId="0">
      <selection activeCell="C2" sqref="C2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8" width="25.6640625" customWidth="1"/>
  </cols>
  <sheetData>
    <row r="1" spans="2:8" ht="17" thickBot="1" x14ac:dyDescent="0.25"/>
    <row r="2" spans="2:8" ht="17" thickBot="1" x14ac:dyDescent="0.25">
      <c r="B2" s="30" t="s">
        <v>30</v>
      </c>
      <c r="C2" s="35">
        <v>3</v>
      </c>
      <c r="E2" s="29" t="s">
        <v>36</v>
      </c>
      <c r="F2" s="34" t="s">
        <v>35</v>
      </c>
      <c r="G2" s="34" t="s">
        <v>38</v>
      </c>
      <c r="H2" s="34" t="s">
        <v>39</v>
      </c>
    </row>
    <row r="3" spans="2:8" ht="17" thickBot="1" x14ac:dyDescent="0.25">
      <c r="B3" s="30" t="s">
        <v>28</v>
      </c>
      <c r="C3" s="31" t="s">
        <v>71</v>
      </c>
      <c r="E3" s="33">
        <v>44424</v>
      </c>
      <c r="F3" s="34" t="s">
        <v>37</v>
      </c>
      <c r="G3" s="34">
        <f ca="1">IFERROR(INDEX(INDIRECT("t_Site["&amp;G$2&amp;"]"),MATCH($F3,t_Site[Site],0)),"")</f>
        <v>0</v>
      </c>
      <c r="H3" s="34" t="str">
        <f ca="1">IFERROR(INDEX(INDIRECT("t_Site["&amp;H$2&amp;"]"),MATCH($F3,t_Site[Site],0)),"")</f>
        <v>FFESSM Niveau 1</v>
      </c>
    </row>
    <row r="4" spans="2:8" ht="17" thickBot="1" x14ac:dyDescent="0.25">
      <c r="B4" s="30" t="s">
        <v>0</v>
      </c>
      <c r="C4" s="31" t="s">
        <v>70</v>
      </c>
    </row>
    <row r="5" spans="2:8" ht="17" thickBot="1" x14ac:dyDescent="0.25"/>
    <row r="6" spans="2:8" ht="17" thickBot="1" x14ac:dyDescent="0.25">
      <c r="B6" s="30" t="s">
        <v>1</v>
      </c>
      <c r="C6" s="31" t="str">
        <f ca="1">IFERROR(INDEX(INDIRECT("t_Clients["&amp;$B6&amp;"]"),MATCH($C$3,t_Clients[Nom],0)),"")</f>
        <v>Niv 4</v>
      </c>
    </row>
    <row r="7" spans="2:8" ht="17" thickBot="1" x14ac:dyDescent="0.25">
      <c r="B7" s="30" t="s">
        <v>5</v>
      </c>
      <c r="C7" s="31" t="str">
        <f ca="1">IFERROR(INDEX(INDIRECT("t_Clients["&amp;$B7&amp;"]"),MATCH($C$3,t_Clients[Nom],0)),"")</f>
        <v>Vacancier</v>
      </c>
    </row>
    <row r="8" spans="2:8" ht="17" thickBot="1" x14ac:dyDescent="0.25"/>
    <row r="9" spans="2:8" ht="17" thickBot="1" x14ac:dyDescent="0.25">
      <c r="B9" s="30" t="s">
        <v>21</v>
      </c>
      <c r="C9" s="32">
        <f ca="1">IFERROR(INDEX(INDIRECT("t_Clients["&amp;$B9&amp;"]"),MATCH($C$3,t_Clients[Nom],0)),"")</f>
        <v>204060800</v>
      </c>
    </row>
    <row r="10" spans="2:8" ht="17" thickBot="1" x14ac:dyDescent="0.25">
      <c r="B10" s="30" t="s">
        <v>2</v>
      </c>
      <c r="C10" s="31" t="str">
        <f ca="1">IFERROR(INDEX(INDIRECT("t_Clients["&amp;$B10&amp;"]"),MATCH($C$3,t_Clients[Nom],0)),"")</f>
        <v>aman@orange.com</v>
      </c>
    </row>
  </sheetData>
  <dataValidations count="1">
    <dataValidation type="list" allowBlank="1" showInputMessage="1" showErrorMessage="1" sqref="F3" xr:uid="{33B8E9C0-5791-48F2-BD7F-CD81FD9CEB44}">
      <formula1>l_Site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3D28-0EA3-452B-AADD-38B988EC683D}">
  <sheetPr codeName="Feuil9"/>
  <dimension ref="B1:H10"/>
  <sheetViews>
    <sheetView showGridLines="0" workbookViewId="0">
      <selection activeCell="C2" sqref="C2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8" width="25.6640625" customWidth="1"/>
  </cols>
  <sheetData>
    <row r="1" spans="2:8" ht="17" thickBot="1" x14ac:dyDescent="0.25"/>
    <row r="2" spans="2:8" ht="17" thickBot="1" x14ac:dyDescent="0.25">
      <c r="B2" s="30" t="s">
        <v>30</v>
      </c>
      <c r="C2" s="35">
        <v>4</v>
      </c>
      <c r="E2" s="29" t="s">
        <v>36</v>
      </c>
      <c r="F2" s="34" t="s">
        <v>35</v>
      </c>
      <c r="G2" s="34" t="s">
        <v>38</v>
      </c>
      <c r="H2" s="34" t="s">
        <v>39</v>
      </c>
    </row>
    <row r="3" spans="2:8" ht="17" thickBot="1" x14ac:dyDescent="0.25">
      <c r="B3" s="30" t="s">
        <v>28</v>
      </c>
      <c r="C3" s="31" t="s">
        <v>77</v>
      </c>
      <c r="E3" s="33">
        <v>44425</v>
      </c>
      <c r="F3" s="34" t="s">
        <v>54</v>
      </c>
      <c r="G3" s="34" t="str">
        <f ca="1">IFERROR(INDEX(INDIRECT("t_Site["&amp;G$2&amp;"]"),MATCH($F3,t_Site[Site],0)),"")</f>
        <v>Plongée Épave</v>
      </c>
      <c r="H3" s="34" t="str">
        <f ca="1">IFERROR(INDEX(INDIRECT("t_Site["&amp;H$2&amp;"]"),MATCH($F3,t_Site[Site],0)),"")</f>
        <v>FFESSM Niveau 2</v>
      </c>
    </row>
    <row r="4" spans="2:8" ht="17" thickBot="1" x14ac:dyDescent="0.25">
      <c r="B4" s="30" t="s">
        <v>0</v>
      </c>
      <c r="C4" s="31" t="s">
        <v>76</v>
      </c>
      <c r="E4" s="33">
        <v>44429</v>
      </c>
      <c r="F4" s="34" t="s">
        <v>57</v>
      </c>
      <c r="G4" s="34" t="str">
        <f ca="1">IFERROR(INDEX(INDIRECT("t_Site["&amp;G$2&amp;"]"),MATCH($F4,t_Site[Site],0)),"")</f>
        <v>Plongée Classique</v>
      </c>
      <c r="H4" s="34" t="str">
        <f ca="1">IFERROR(INDEX(INDIRECT("t_Site["&amp;H$2&amp;"]"),MATCH($F4,t_Site[Site],0)),"")</f>
        <v>Accessible à tout niveau</v>
      </c>
    </row>
    <row r="5" spans="2:8" ht="17" thickBot="1" x14ac:dyDescent="0.25"/>
    <row r="6" spans="2:8" ht="17" thickBot="1" x14ac:dyDescent="0.25">
      <c r="B6" s="30" t="s">
        <v>1</v>
      </c>
      <c r="C6" s="31" t="str">
        <f ca="1">IFERROR(INDEX(INDIRECT("t_Clients["&amp;$B6&amp;"]"),MATCH($C$3,t_Clients[Nom],0)),"")</f>
        <v>Niv 2</v>
      </c>
    </row>
    <row r="7" spans="2:8" ht="17" thickBot="1" x14ac:dyDescent="0.25">
      <c r="B7" s="30" t="s">
        <v>5</v>
      </c>
      <c r="C7" s="31" t="str">
        <f ca="1">IFERROR(INDEX(INDIRECT("t_Clients["&amp;$B7&amp;"]"),MATCH($C$3,t_Clients[Nom],0)),"")</f>
        <v>Vacancier</v>
      </c>
    </row>
    <row r="8" spans="2:8" ht="17" thickBot="1" x14ac:dyDescent="0.25"/>
    <row r="9" spans="2:8" ht="17" thickBot="1" x14ac:dyDescent="0.25">
      <c r="B9" s="30" t="s">
        <v>21</v>
      </c>
      <c r="C9" s="32">
        <f ca="1">IFERROR(INDEX(INDIRECT("t_Clients["&amp;$B9&amp;"]"),MATCH($C$3,t_Clients[Nom],0)),"")</f>
        <v>405060708</v>
      </c>
    </row>
    <row r="10" spans="2:8" ht="17" thickBot="1" x14ac:dyDescent="0.25">
      <c r="B10" s="30" t="s">
        <v>2</v>
      </c>
      <c r="C10" s="31" t="str">
        <f ca="1">IFERROR(INDEX(INDIRECT("t_Clients["&amp;$B10&amp;"]"),MATCH($C$3,t_Clients[Nom],0)),"")</f>
        <v>copera@yahoo.fr</v>
      </c>
    </row>
  </sheetData>
  <dataValidations count="1">
    <dataValidation type="list" allowBlank="1" showInputMessage="1" showErrorMessage="1" sqref="F3:F4" xr:uid="{5AE749AB-97BB-4BA4-810F-F1A50A2CD712}">
      <formula1>l_Site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ED4A-A9D5-3448-9D21-1E3590D5DC47}">
  <sheetPr codeName="Feuil10"/>
  <dimension ref="B1:H10"/>
  <sheetViews>
    <sheetView showGridLines="0" workbookViewId="0">
      <selection activeCell="F3" sqref="F3"/>
    </sheetView>
  </sheetViews>
  <sheetFormatPr baseColWidth="10" defaultRowHeight="16" x14ac:dyDescent="0.2"/>
  <cols>
    <col min="1" max="1" width="3.6640625" customWidth="1"/>
    <col min="3" max="3" width="23.83203125" customWidth="1"/>
    <col min="4" max="4" width="3.6640625" customWidth="1"/>
    <col min="5" max="5" width="12.6640625" customWidth="1"/>
    <col min="6" max="8" width="25.6640625" customWidth="1"/>
  </cols>
  <sheetData>
    <row r="1" spans="2:8" ht="17" thickBot="1" x14ac:dyDescent="0.25"/>
    <row r="2" spans="2:8" ht="17" thickBot="1" x14ac:dyDescent="0.25">
      <c r="B2" s="30" t="s">
        <v>30</v>
      </c>
      <c r="C2" s="35">
        <v>5</v>
      </c>
      <c r="E2" s="29" t="s">
        <v>36</v>
      </c>
      <c r="F2" s="34" t="s">
        <v>35</v>
      </c>
      <c r="G2" s="34" t="s">
        <v>38</v>
      </c>
      <c r="H2" s="34" t="s">
        <v>39</v>
      </c>
    </row>
    <row r="3" spans="2:8" ht="17" thickBot="1" x14ac:dyDescent="0.25">
      <c r="B3" s="30" t="s">
        <v>28</v>
      </c>
      <c r="C3" s="31" t="s">
        <v>83</v>
      </c>
      <c r="E3" s="33">
        <v>210821</v>
      </c>
      <c r="F3" s="34" t="s">
        <v>40</v>
      </c>
      <c r="G3" s="34" t="str">
        <f ca="1">IFERROR(INDEX(INDIRECT("t_Site["&amp;G$2&amp;"]"),MATCH($F3,t_Site[Site],0)),"")</f>
        <v>Plongée épave</v>
      </c>
      <c r="H3" s="34" t="str">
        <f ca="1">IFERROR(INDEX(INDIRECT("t_Site["&amp;H$2&amp;"]"),MATCH($F3,t_Site[Site],0)),"")</f>
        <v>FFESSM Niveau 2 ou 3</v>
      </c>
    </row>
    <row r="4" spans="2:8" ht="17" thickBot="1" x14ac:dyDescent="0.25">
      <c r="B4" s="30" t="s">
        <v>0</v>
      </c>
      <c r="C4" s="31" t="s">
        <v>84</v>
      </c>
    </row>
    <row r="5" spans="2:8" ht="17" thickBot="1" x14ac:dyDescent="0.25"/>
    <row r="6" spans="2:8" ht="17" thickBot="1" x14ac:dyDescent="0.25">
      <c r="B6" s="30" t="s">
        <v>1</v>
      </c>
      <c r="C6" s="31" t="str">
        <f ca="1">IFERROR(INDEX(INDIRECT("t_Clients["&amp;$B6&amp;"]"),MATCH($C$3,t_Clients[Nom],0)),"")</f>
        <v>Niv 3</v>
      </c>
    </row>
    <row r="7" spans="2:8" ht="17" thickBot="1" x14ac:dyDescent="0.25">
      <c r="B7" s="30" t="s">
        <v>5</v>
      </c>
      <c r="C7" s="31" t="str">
        <f ca="1">IFERROR(INDEX(INDIRECT("t_Clients["&amp;$B7&amp;"]"),MATCH($C$3,t_Clients[Nom],0)),"")</f>
        <v>Vacancier</v>
      </c>
    </row>
    <row r="8" spans="2:8" ht="17" thickBot="1" x14ac:dyDescent="0.25"/>
    <row r="9" spans="2:8" ht="17" thickBot="1" x14ac:dyDescent="0.25">
      <c r="B9" s="30" t="s">
        <v>21</v>
      </c>
      <c r="C9" s="32">
        <f ca="1">IFERROR(INDEX(INDIRECT("t_Clients["&amp;$B9&amp;"]"),MATCH($C$3,t_Clients[Nom],0)),"")</f>
        <v>12345678</v>
      </c>
    </row>
    <row r="10" spans="2:8" ht="17" thickBot="1" x14ac:dyDescent="0.25">
      <c r="B10" s="30" t="s">
        <v>2</v>
      </c>
      <c r="C10" s="31" t="str">
        <f ca="1">IFERROR(INDEX(INDIRECT("t_Clients["&amp;$B10&amp;"]"),MATCH($C$3,t_Clients[Nom],0)),"")</f>
        <v>SDFGHJ#FGHJK;FR</v>
      </c>
    </row>
  </sheetData>
  <dataValidations count="1">
    <dataValidation type="list" allowBlank="1" showInputMessage="1" showErrorMessage="1" sqref="F3" xr:uid="{2B768FAA-E310-DB42-A860-617C7707FEEE}">
      <formula1>l_Site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19</vt:i4>
      </vt:variant>
    </vt:vector>
  </HeadingPairs>
  <TitlesOfParts>
    <vt:vector size="29" baseType="lpstr">
      <vt:lpstr>Formulaire</vt:lpstr>
      <vt:lpstr>Modèle</vt:lpstr>
      <vt:lpstr>liste-Clients</vt:lpstr>
      <vt:lpstr>Listes</vt:lpstr>
      <vt:lpstr>Récap sites</vt:lpstr>
      <vt:lpstr>001</vt:lpstr>
      <vt:lpstr>002</vt:lpstr>
      <vt:lpstr>003</vt:lpstr>
      <vt:lpstr>004</vt:lpstr>
      <vt:lpstr>005</vt:lpstr>
      <vt:lpstr>'Récap sites'!Criteres</vt:lpstr>
      <vt:lpstr>fc_ID</vt:lpstr>
      <vt:lpstr>fc_Nom</vt:lpstr>
      <vt:lpstr>fc_Prenom</vt:lpstr>
      <vt:lpstr>frm_Adresse</vt:lpstr>
      <vt:lpstr>frm_CP</vt:lpstr>
      <vt:lpstr>frm_Email</vt:lpstr>
      <vt:lpstr>frm_ID</vt:lpstr>
      <vt:lpstr>frm_Niveau</vt:lpstr>
      <vt:lpstr>frm_Nom</vt:lpstr>
      <vt:lpstr>frm_Pays</vt:lpstr>
      <vt:lpstr>frm_Prenom</vt:lpstr>
      <vt:lpstr>frm_Statut</vt:lpstr>
      <vt:lpstr>frm_Telephone</vt:lpstr>
      <vt:lpstr>frm_Ville</vt:lpstr>
      <vt:lpstr>ID_Client</vt:lpstr>
      <vt:lpstr>l_Niveaux</vt:lpstr>
      <vt:lpstr>l_Site</vt:lpstr>
      <vt:lpstr>l_Statuts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DEFAY</dc:creator>
  <cp:lastModifiedBy>Thierry DEFAY</cp:lastModifiedBy>
  <dcterms:created xsi:type="dcterms:W3CDTF">2021-08-17T16:33:31Z</dcterms:created>
  <dcterms:modified xsi:type="dcterms:W3CDTF">2021-08-21T11:45:32Z</dcterms:modified>
</cp:coreProperties>
</file>