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555" activeTab="2"/>
  </bookViews>
  <sheets>
    <sheet name="bdd avis" sheetId="1" r:id="rId1"/>
    <sheet name="Analyse - ne pas modifier" sheetId="3" r:id="rId2"/>
    <sheet name="critères" sheetId="2" r:id="rId3"/>
    <sheet name="listes" sheetId="4" r:id="rId4"/>
  </sheets>
  <definedNames>
    <definedName name="_xlnm._FilterDatabase" localSheetId="0" hidden="1">'bdd avis'!$A$11:$D$809</definedName>
    <definedName name="Beau_cadre">critères!$B$74:$B$78</definedName>
    <definedName name="Bon_Bar">critères!$B$61:$B$68</definedName>
    <definedName name="Bon_PDJ">critères!$B$49:$B$60</definedName>
    <definedName name="Bon_Restaurant">critères!$B$35:$B$48</definedName>
    <definedName name="Bonnes_animations">critères!$B$69:$B$73</definedName>
    <definedName name="Confortable">critères!$B$14:$B$26</definedName>
    <definedName name="divers_négatifs">critères!$D$93:$D$101</definedName>
    <definedName name="Divers_positifs">critères!$B$93:$B$101</definedName>
    <definedName name="manque_animation">critères!$D$69:$D$73</definedName>
    <definedName name="mauvais_bar">critères!$D$61:$D$68</definedName>
    <definedName name="Mauvais_PDJ">critères!$D$49:$D$60</definedName>
    <definedName name="mauvais_restaurant">critères!$D$35:$D$48</definedName>
    <definedName name="mesures_covid_ok">critères!$B$102:$B$110</definedName>
    <definedName name="mesures_covid_pasok">critères!$D$102:$D$110</definedName>
    <definedName name="négatif">listes!$C$2:$C$14</definedName>
    <definedName name="pas_bien_décoré">critères!$D$8:$D$13</definedName>
    <definedName name="pas_bien_situé">critères!$D$74:$D$78</definedName>
    <definedName name="pas_confortable">critères!$D$14:$D$26</definedName>
    <definedName name="pas_propre">critères!$D$2:$D$7</definedName>
    <definedName name="personnel_négatif">critères!$D$79:$D$82</definedName>
    <definedName name="personnel_positif">critères!$B$79:$B$82</definedName>
    <definedName name="positif">listes!$B$2:$B$14</definedName>
    <definedName name="Propre">critères!$B$2:$B$7</definedName>
    <definedName name="Réception_efficace">critères!$B$27:$B$34</definedName>
    <definedName name="réception_pas_efficace">critères!$D$27:$D$34</definedName>
    <definedName name="Résa_negatif">critères!$D$83:$D$92</definedName>
    <definedName name="Resa_positif">critères!$B$83:$B$92</definedName>
    <definedName name="Style_Décoration">critères!$B$8:$B$13</definedName>
    <definedName name="_xlnm.Print_Area" localSheetId="1">'Analyse - ne pas modifier'!$A$1:$S$101</definedName>
  </definedNames>
  <calcPr calcId="145621"/>
</workbook>
</file>

<file path=xl/calcChain.xml><?xml version="1.0" encoding="utf-8"?>
<calcChain xmlns="http://schemas.openxmlformats.org/spreadsheetml/2006/main">
  <c r="G84" i="3" l="1"/>
  <c r="H84" i="3" s="1"/>
  <c r="I84" i="3" s="1"/>
  <c r="G85" i="3"/>
  <c r="H85" i="3" s="1"/>
  <c r="I85" i="3" s="1"/>
  <c r="G86" i="3"/>
  <c r="H86" i="3" s="1"/>
  <c r="I86" i="3" s="1"/>
  <c r="G87" i="3"/>
  <c r="H87" i="3" s="1"/>
  <c r="I87" i="3" s="1"/>
  <c r="G88" i="3"/>
  <c r="H88" i="3" s="1"/>
  <c r="I88" i="3" s="1"/>
  <c r="G89" i="3"/>
  <c r="H89" i="3"/>
  <c r="I89" i="3" s="1"/>
  <c r="G90" i="3"/>
  <c r="H90" i="3" s="1"/>
  <c r="I90" i="3" s="1"/>
  <c r="G91" i="3"/>
  <c r="H91" i="3"/>
  <c r="I91" i="3" s="1"/>
  <c r="G92" i="3"/>
  <c r="H92" i="3" s="1"/>
  <c r="I92" i="3" s="1"/>
  <c r="B84" i="3"/>
  <c r="C84" i="3" s="1"/>
  <c r="D84" i="3" s="1"/>
  <c r="B85" i="3"/>
  <c r="C85" i="3" s="1"/>
  <c r="D85" i="3" s="1"/>
  <c r="B86" i="3"/>
  <c r="C86" i="3" s="1"/>
  <c r="D86" i="3" s="1"/>
  <c r="B87" i="3"/>
  <c r="C87" i="3"/>
  <c r="D87" i="3" s="1"/>
  <c r="B88" i="3"/>
  <c r="C88" i="3" s="1"/>
  <c r="D88" i="3" s="1"/>
  <c r="B89" i="3"/>
  <c r="C89" i="3"/>
  <c r="D89" i="3" s="1"/>
  <c r="B90" i="3"/>
  <c r="C90" i="3" s="1"/>
  <c r="D90" i="3" s="1"/>
  <c r="B91" i="3"/>
  <c r="C91" i="3"/>
  <c r="D91" i="3" s="1"/>
  <c r="B92" i="3"/>
  <c r="C92" i="3" s="1"/>
  <c r="D92" i="3" s="1"/>
  <c r="B59" i="3" l="1"/>
  <c r="C59" i="3" s="1"/>
  <c r="D59" i="3" s="1"/>
  <c r="G59" i="3"/>
  <c r="H59" i="3" s="1"/>
  <c r="I59" i="3" s="1"/>
  <c r="L69" i="3" l="1"/>
  <c r="M69" i="3"/>
  <c r="N69" i="3" s="1"/>
  <c r="P69" i="3"/>
  <c r="Q69" i="3"/>
  <c r="R69" i="3" s="1"/>
  <c r="M70" i="3"/>
  <c r="N70" i="3" s="1"/>
  <c r="P70" i="3"/>
  <c r="Q70" i="3"/>
  <c r="R70" i="3" s="1"/>
  <c r="M71" i="3"/>
  <c r="N71" i="3" s="1"/>
  <c r="P71" i="3"/>
  <c r="Q71" i="3"/>
  <c r="R71" i="3" s="1"/>
  <c r="M72" i="3"/>
  <c r="N72" i="3" s="1"/>
  <c r="P72" i="3"/>
  <c r="Q72" i="3"/>
  <c r="R72" i="3" s="1"/>
  <c r="M73" i="3"/>
  <c r="N73" i="3" s="1"/>
  <c r="P73" i="3"/>
  <c r="Q73" i="3"/>
  <c r="R73" i="3" s="1"/>
  <c r="M74" i="3"/>
  <c r="N74" i="3" s="1"/>
  <c r="P74" i="3"/>
  <c r="Q74" i="3"/>
  <c r="R74" i="3" s="1"/>
  <c r="M75" i="3"/>
  <c r="N75" i="3" s="1"/>
  <c r="P75" i="3"/>
  <c r="Q75" i="3"/>
  <c r="R75" i="3" s="1"/>
  <c r="M76" i="3"/>
  <c r="N76" i="3" s="1"/>
  <c r="P76" i="3"/>
  <c r="Q76" i="3"/>
  <c r="R76" i="3" s="1"/>
  <c r="M77" i="3"/>
  <c r="N77" i="3" s="1"/>
  <c r="P77" i="3"/>
  <c r="Q77" i="3"/>
  <c r="R77" i="3" s="1"/>
  <c r="G46" i="3" l="1"/>
  <c r="H46" i="3" s="1"/>
  <c r="I46" i="3" s="1"/>
  <c r="B46" i="3"/>
  <c r="C46" i="3" s="1"/>
  <c r="D46" i="3" s="1"/>
  <c r="B48" i="3"/>
  <c r="C48" i="3" s="1"/>
  <c r="D48" i="3" s="1"/>
  <c r="G48" i="3"/>
  <c r="H48" i="3" s="1"/>
  <c r="I48" i="3" s="1"/>
  <c r="G25" i="3"/>
  <c r="H25" i="3" s="1"/>
  <c r="I25" i="3" s="1"/>
  <c r="B25" i="3"/>
  <c r="C25" i="3" s="1"/>
  <c r="D25" i="3" s="1"/>
  <c r="G83" i="3" l="1"/>
  <c r="H83" i="3" s="1"/>
  <c r="I83" i="3" s="1"/>
  <c r="B83" i="3"/>
  <c r="C83" i="3" s="1"/>
  <c r="D83" i="3" s="1"/>
  <c r="G28" i="3" l="1"/>
  <c r="H28" i="3" s="1"/>
  <c r="I28" i="3" s="1"/>
  <c r="B28" i="3"/>
  <c r="C28" i="3" s="1"/>
  <c r="D28" i="3" s="1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6" i="3"/>
  <c r="G27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7" i="3"/>
  <c r="G49" i="3"/>
  <c r="G50" i="3"/>
  <c r="G51" i="3"/>
  <c r="G52" i="3"/>
  <c r="G53" i="3"/>
  <c r="G54" i="3"/>
  <c r="G55" i="3"/>
  <c r="G56" i="3"/>
  <c r="G57" i="3"/>
  <c r="G58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93" i="3"/>
  <c r="G94" i="3"/>
  <c r="G95" i="3"/>
  <c r="G96" i="3"/>
  <c r="G97" i="3"/>
  <c r="G98" i="3"/>
  <c r="G99" i="3"/>
  <c r="G100" i="3"/>
  <c r="G101" i="3"/>
  <c r="H24" i="3" l="1"/>
  <c r="I24" i="3" s="1"/>
  <c r="B24" i="3"/>
  <c r="C24" i="3" s="1"/>
  <c r="D24" i="3" s="1"/>
  <c r="H98" i="3" l="1"/>
  <c r="I98" i="3" s="1"/>
  <c r="B98" i="3"/>
  <c r="C98" i="3" s="1"/>
  <c r="D98" i="3" s="1"/>
  <c r="F11" i="1" l="1"/>
  <c r="H18" i="3" l="1"/>
  <c r="I18" i="3" s="1"/>
  <c r="B18" i="3"/>
  <c r="C18" i="3" s="1"/>
  <c r="D18" i="3" s="1"/>
  <c r="H37" i="3"/>
  <c r="I37" i="3" s="1"/>
  <c r="B37" i="3"/>
  <c r="C37" i="3" s="1"/>
  <c r="D37" i="3" s="1"/>
  <c r="H38" i="3"/>
  <c r="I38" i="3" s="1"/>
  <c r="B38" i="3"/>
  <c r="C38" i="3" s="1"/>
  <c r="D38" i="3" s="1"/>
  <c r="H49" i="3"/>
  <c r="I49" i="3" s="1"/>
  <c r="H50" i="3"/>
  <c r="I50" i="3" s="1"/>
  <c r="H51" i="3"/>
  <c r="I51" i="3" s="1"/>
  <c r="H52" i="3"/>
  <c r="I52" i="3" s="1"/>
  <c r="H53" i="3"/>
  <c r="I53" i="3" s="1"/>
  <c r="H54" i="3"/>
  <c r="I54" i="3" s="1"/>
  <c r="H55" i="3"/>
  <c r="I55" i="3" s="1"/>
  <c r="H56" i="3"/>
  <c r="I56" i="3" s="1"/>
  <c r="H57" i="3"/>
  <c r="I57" i="3" s="1"/>
  <c r="H58" i="3"/>
  <c r="I58" i="3" s="1"/>
  <c r="H60" i="3"/>
  <c r="I60" i="3" s="1"/>
  <c r="B49" i="3"/>
  <c r="C49" i="3" s="1"/>
  <c r="D49" i="3" s="1"/>
  <c r="B50" i="3"/>
  <c r="C50" i="3" s="1"/>
  <c r="D50" i="3" s="1"/>
  <c r="B51" i="3"/>
  <c r="C51" i="3" s="1"/>
  <c r="D51" i="3" s="1"/>
  <c r="B52" i="3"/>
  <c r="C52" i="3" s="1"/>
  <c r="D52" i="3" s="1"/>
  <c r="B53" i="3"/>
  <c r="C53" i="3" s="1"/>
  <c r="D53" i="3" s="1"/>
  <c r="B54" i="3"/>
  <c r="C54" i="3" s="1"/>
  <c r="D54" i="3" s="1"/>
  <c r="B55" i="3"/>
  <c r="C55" i="3" s="1"/>
  <c r="D55" i="3" s="1"/>
  <c r="B56" i="3"/>
  <c r="C56" i="3" s="1"/>
  <c r="D56" i="3" s="1"/>
  <c r="B57" i="3"/>
  <c r="C57" i="3" s="1"/>
  <c r="D57" i="3" s="1"/>
  <c r="B58" i="3"/>
  <c r="C58" i="3" s="1"/>
  <c r="D58" i="3" s="1"/>
  <c r="B60" i="3"/>
  <c r="C60" i="3" s="1"/>
  <c r="D60" i="3" s="1"/>
  <c r="H23" i="3"/>
  <c r="I23" i="3" s="1"/>
  <c r="B23" i="3"/>
  <c r="C23" i="3" s="1"/>
  <c r="D23" i="3" s="1"/>
  <c r="B22" i="3" l="1"/>
  <c r="B45" i="3"/>
  <c r="B12" i="3"/>
  <c r="B21" i="3"/>
  <c r="B11" i="3"/>
  <c r="C21" i="3" l="1"/>
  <c r="D21" i="3" s="1"/>
  <c r="C45" i="3"/>
  <c r="D45" i="3" s="1"/>
  <c r="H22" i="3"/>
  <c r="I22" i="3" s="1"/>
  <c r="C11" i="3"/>
  <c r="D11" i="3" s="1"/>
  <c r="C12" i="3"/>
  <c r="D12" i="3" s="1"/>
  <c r="H21" i="3"/>
  <c r="I21" i="3" s="1"/>
  <c r="H45" i="3"/>
  <c r="I45" i="3" s="1"/>
  <c r="H11" i="3"/>
  <c r="I11" i="3" s="1"/>
  <c r="H12" i="3"/>
  <c r="I12" i="3" s="1"/>
  <c r="C22" i="3"/>
  <c r="D22" i="3" s="1"/>
  <c r="B93" i="3"/>
  <c r="B94" i="3"/>
  <c r="B95" i="3"/>
  <c r="B96" i="3"/>
  <c r="B97" i="3"/>
  <c r="B99" i="3"/>
  <c r="B100" i="3"/>
  <c r="B101" i="3"/>
  <c r="B79" i="3"/>
  <c r="B80" i="3"/>
  <c r="B81" i="3"/>
  <c r="B82" i="3"/>
  <c r="B74" i="3"/>
  <c r="B75" i="3"/>
  <c r="B76" i="3"/>
  <c r="B77" i="3"/>
  <c r="B78" i="3"/>
  <c r="B69" i="3"/>
  <c r="B70" i="3"/>
  <c r="B71" i="3"/>
  <c r="B72" i="3"/>
  <c r="B73" i="3"/>
  <c r="B61" i="3"/>
  <c r="B62" i="3"/>
  <c r="B63" i="3"/>
  <c r="B64" i="3"/>
  <c r="B65" i="3"/>
  <c r="B66" i="3"/>
  <c r="B67" i="3"/>
  <c r="B68" i="3"/>
  <c r="B35" i="3"/>
  <c r="B36" i="3"/>
  <c r="B39" i="3"/>
  <c r="B40" i="3"/>
  <c r="B41" i="3"/>
  <c r="B42" i="3"/>
  <c r="B43" i="3"/>
  <c r="B44" i="3"/>
  <c r="B47" i="3"/>
  <c r="B27" i="3"/>
  <c r="B29" i="3"/>
  <c r="B30" i="3"/>
  <c r="B31" i="3"/>
  <c r="B32" i="3"/>
  <c r="B33" i="3"/>
  <c r="B34" i="3"/>
  <c r="B14" i="3"/>
  <c r="B15" i="3"/>
  <c r="B16" i="3"/>
  <c r="B17" i="3"/>
  <c r="B19" i="3"/>
  <c r="B20" i="3"/>
  <c r="B26" i="3"/>
  <c r="B8" i="3"/>
  <c r="B9" i="3"/>
  <c r="B10" i="3"/>
  <c r="B13" i="3"/>
  <c r="G2" i="3"/>
  <c r="B2" i="3"/>
  <c r="B3" i="3"/>
  <c r="B4" i="3"/>
  <c r="B5" i="3"/>
  <c r="B6" i="3"/>
  <c r="B7" i="3"/>
  <c r="C6" i="3" l="1"/>
  <c r="D6" i="3" s="1"/>
  <c r="H6" i="3"/>
  <c r="I6" i="3" s="1"/>
  <c r="H32" i="3"/>
  <c r="I32" i="3" s="1"/>
  <c r="H47" i="3"/>
  <c r="I47" i="3" s="1"/>
  <c r="C32" i="3"/>
  <c r="D32" i="3" s="1"/>
  <c r="H44" i="3"/>
  <c r="I44" i="3" s="1"/>
  <c r="H19" i="3"/>
  <c r="I19" i="3" s="1"/>
  <c r="C47" i="3"/>
  <c r="D47" i="3" s="1"/>
  <c r="C72" i="3"/>
  <c r="D72" i="3" s="1"/>
  <c r="H7" i="3"/>
  <c r="I7" i="3" s="1"/>
  <c r="C9" i="3"/>
  <c r="D9" i="3" s="1"/>
  <c r="H9" i="3"/>
  <c r="I9" i="3" s="1"/>
  <c r="C19" i="3"/>
  <c r="D19" i="3" s="1"/>
  <c r="C44" i="3"/>
  <c r="D44" i="3" s="1"/>
  <c r="C66" i="3"/>
  <c r="D66" i="3" s="1"/>
  <c r="H66" i="3"/>
  <c r="I66" i="3" s="1"/>
  <c r="H72" i="3"/>
  <c r="I72" i="3" s="1"/>
  <c r="C35" i="3"/>
  <c r="D35" i="3" s="1"/>
  <c r="C36" i="3"/>
  <c r="D36" i="3" s="1"/>
  <c r="C39" i="3"/>
  <c r="D39" i="3" s="1"/>
  <c r="C40" i="3"/>
  <c r="D40" i="3" s="1"/>
  <c r="C41" i="3"/>
  <c r="D41" i="3" s="1"/>
  <c r="C42" i="3"/>
  <c r="D42" i="3" s="1"/>
  <c r="C43" i="3"/>
  <c r="D43" i="3" s="1"/>
  <c r="H35" i="3"/>
  <c r="I35" i="3" s="1"/>
  <c r="H36" i="3"/>
  <c r="I36" i="3" s="1"/>
  <c r="H39" i="3"/>
  <c r="I39" i="3" s="1"/>
  <c r="H40" i="3"/>
  <c r="I40" i="3" s="1"/>
  <c r="H41" i="3"/>
  <c r="I41" i="3" s="1"/>
  <c r="H42" i="3"/>
  <c r="I42" i="3" s="1"/>
  <c r="H43" i="3"/>
  <c r="I43" i="3" s="1"/>
  <c r="H14" i="3"/>
  <c r="I14" i="3" s="1"/>
  <c r="H15" i="3"/>
  <c r="I15" i="3" s="1"/>
  <c r="H16" i="3"/>
  <c r="I16" i="3" s="1"/>
  <c r="H20" i="3"/>
  <c r="I20" i="3" s="1"/>
  <c r="H26" i="3"/>
  <c r="I26" i="3" s="1"/>
  <c r="C14" i="3"/>
  <c r="D14" i="3" s="1"/>
  <c r="C15" i="3"/>
  <c r="D15" i="3" s="1"/>
  <c r="C16" i="3"/>
  <c r="D16" i="3" s="1"/>
  <c r="C17" i="3"/>
  <c r="D17" i="3" s="1"/>
  <c r="C20" i="3"/>
  <c r="D20" i="3" s="1"/>
  <c r="C26" i="3"/>
  <c r="D26" i="3" s="1"/>
  <c r="H17" i="3" l="1"/>
  <c r="I17" i="3" s="1"/>
  <c r="C7" i="1"/>
  <c r="C6" i="1"/>
  <c r="C5" i="1"/>
  <c r="C4" i="1"/>
  <c r="C3" i="1"/>
  <c r="A4" i="1"/>
  <c r="A5" i="1"/>
  <c r="A6" i="1"/>
  <c r="D6" i="1" s="1"/>
  <c r="A7" i="1"/>
  <c r="D7" i="1" s="1"/>
  <c r="A3" i="1"/>
  <c r="D3" i="1" s="1"/>
  <c r="D5" i="1"/>
  <c r="D4" i="1"/>
  <c r="H2" i="3"/>
  <c r="I2" i="3" s="1"/>
  <c r="H3" i="3"/>
  <c r="I3" i="3" s="1"/>
  <c r="H4" i="3"/>
  <c r="I4" i="3" s="1"/>
  <c r="H5" i="3"/>
  <c r="I5" i="3" s="1"/>
  <c r="H8" i="3"/>
  <c r="I8" i="3" s="1"/>
  <c r="H10" i="3"/>
  <c r="I10" i="3" s="1"/>
  <c r="H13" i="3"/>
  <c r="I13" i="3" s="1"/>
  <c r="H27" i="3"/>
  <c r="I27" i="3" s="1"/>
  <c r="H29" i="3"/>
  <c r="I29" i="3" s="1"/>
  <c r="H30" i="3"/>
  <c r="I30" i="3" s="1"/>
  <c r="H31" i="3"/>
  <c r="I31" i="3" s="1"/>
  <c r="H33" i="3"/>
  <c r="I33" i="3" s="1"/>
  <c r="H34" i="3"/>
  <c r="I34" i="3" s="1"/>
  <c r="H61" i="3"/>
  <c r="I61" i="3" s="1"/>
  <c r="H62" i="3"/>
  <c r="I62" i="3" s="1"/>
  <c r="H63" i="3"/>
  <c r="I63" i="3" s="1"/>
  <c r="H64" i="3"/>
  <c r="I64" i="3" s="1"/>
  <c r="H65" i="3"/>
  <c r="I65" i="3" s="1"/>
  <c r="H67" i="3"/>
  <c r="I67" i="3" s="1"/>
  <c r="H68" i="3"/>
  <c r="I68" i="3" s="1"/>
  <c r="H69" i="3"/>
  <c r="I69" i="3" s="1"/>
  <c r="H70" i="3"/>
  <c r="I70" i="3" s="1"/>
  <c r="H71" i="3"/>
  <c r="I71" i="3" s="1"/>
  <c r="H73" i="3"/>
  <c r="I73" i="3" s="1"/>
  <c r="H74" i="3"/>
  <c r="I74" i="3" s="1"/>
  <c r="H75" i="3"/>
  <c r="I75" i="3" s="1"/>
  <c r="H76" i="3"/>
  <c r="I76" i="3" s="1"/>
  <c r="H77" i="3"/>
  <c r="I77" i="3" s="1"/>
  <c r="H78" i="3"/>
  <c r="I78" i="3" s="1"/>
  <c r="H93" i="3"/>
  <c r="I93" i="3" s="1"/>
  <c r="H94" i="3"/>
  <c r="I94" i="3" s="1"/>
  <c r="H95" i="3"/>
  <c r="I95" i="3" s="1"/>
  <c r="H96" i="3"/>
  <c r="I96" i="3" s="1"/>
  <c r="H97" i="3"/>
  <c r="I97" i="3" s="1"/>
  <c r="H99" i="3"/>
  <c r="I99" i="3" s="1"/>
  <c r="H100" i="3"/>
  <c r="I100" i="3" s="1"/>
  <c r="H101" i="3"/>
  <c r="I101" i="3" s="1"/>
  <c r="C3" i="3"/>
  <c r="D3" i="3" s="1"/>
  <c r="C4" i="3"/>
  <c r="D4" i="3" s="1"/>
  <c r="C5" i="3"/>
  <c r="D5" i="3" s="1"/>
  <c r="C7" i="3"/>
  <c r="D7" i="3" s="1"/>
  <c r="C8" i="3"/>
  <c r="D8" i="3" s="1"/>
  <c r="C10" i="3"/>
  <c r="D10" i="3" s="1"/>
  <c r="C13" i="3"/>
  <c r="D13" i="3" s="1"/>
  <c r="C27" i="3"/>
  <c r="D27" i="3" s="1"/>
  <c r="C29" i="3"/>
  <c r="D29" i="3" s="1"/>
  <c r="C30" i="3"/>
  <c r="D30" i="3" s="1"/>
  <c r="C31" i="3"/>
  <c r="D31" i="3" s="1"/>
  <c r="C33" i="3"/>
  <c r="D33" i="3" s="1"/>
  <c r="C34" i="3"/>
  <c r="D34" i="3" s="1"/>
  <c r="C61" i="3"/>
  <c r="D61" i="3" s="1"/>
  <c r="C62" i="3"/>
  <c r="D62" i="3" s="1"/>
  <c r="C63" i="3"/>
  <c r="D63" i="3" s="1"/>
  <c r="C64" i="3"/>
  <c r="D64" i="3" s="1"/>
  <c r="C65" i="3"/>
  <c r="D65" i="3" s="1"/>
  <c r="C67" i="3"/>
  <c r="D67" i="3" s="1"/>
  <c r="C68" i="3"/>
  <c r="D68" i="3" s="1"/>
  <c r="C69" i="3"/>
  <c r="D69" i="3" s="1"/>
  <c r="C70" i="3"/>
  <c r="D70" i="3" s="1"/>
  <c r="C71" i="3"/>
  <c r="D71" i="3" s="1"/>
  <c r="C73" i="3"/>
  <c r="D73" i="3" s="1"/>
  <c r="C74" i="3"/>
  <c r="D74" i="3" s="1"/>
  <c r="C75" i="3"/>
  <c r="D75" i="3" s="1"/>
  <c r="C76" i="3"/>
  <c r="D76" i="3" s="1"/>
  <c r="C77" i="3"/>
  <c r="D77" i="3" s="1"/>
  <c r="C78" i="3"/>
  <c r="D78" i="3" s="1"/>
  <c r="C79" i="3"/>
  <c r="D79" i="3" s="1"/>
  <c r="C80" i="3"/>
  <c r="D80" i="3" s="1"/>
  <c r="C81" i="3"/>
  <c r="D81" i="3" s="1"/>
  <c r="C82" i="3"/>
  <c r="D82" i="3" s="1"/>
  <c r="C93" i="3"/>
  <c r="D93" i="3" s="1"/>
  <c r="C94" i="3"/>
  <c r="D94" i="3" s="1"/>
  <c r="C95" i="3"/>
  <c r="D95" i="3" s="1"/>
  <c r="C96" i="3"/>
  <c r="D96" i="3" s="1"/>
  <c r="C97" i="3"/>
  <c r="D97" i="3" s="1"/>
  <c r="C99" i="3"/>
  <c r="D99" i="3" s="1"/>
  <c r="C100" i="3"/>
  <c r="D100" i="3" s="1"/>
  <c r="C101" i="3"/>
  <c r="D101" i="3" s="1"/>
  <c r="H80" i="3" l="1"/>
  <c r="I80" i="3" s="1"/>
  <c r="H79" i="3"/>
  <c r="I79" i="3" s="1"/>
  <c r="H82" i="3"/>
  <c r="I82" i="3" s="1"/>
  <c r="H81" i="3"/>
  <c r="I81" i="3" s="1"/>
  <c r="L2" i="3"/>
  <c r="C2" i="3"/>
  <c r="D2" i="3" s="1"/>
  <c r="B8" i="1"/>
  <c r="D8" i="1"/>
  <c r="S76" i="3" l="1"/>
  <c r="O70" i="3"/>
  <c r="O75" i="3"/>
  <c r="S74" i="3"/>
  <c r="O76" i="3"/>
  <c r="S70" i="3"/>
  <c r="S71" i="3"/>
  <c r="O71" i="3"/>
  <c r="S73" i="3"/>
  <c r="O77" i="3"/>
  <c r="O72" i="3"/>
  <c r="O74" i="3"/>
  <c r="S69" i="3"/>
  <c r="O73" i="3"/>
  <c r="S75" i="3"/>
  <c r="O69" i="3"/>
  <c r="S72" i="3"/>
  <c r="S77" i="3"/>
</calcChain>
</file>

<file path=xl/comments1.xml><?xml version="1.0" encoding="utf-8"?>
<comments xmlns="http://schemas.openxmlformats.org/spreadsheetml/2006/main">
  <authors>
    <author>MUIR Jade</author>
  </authors>
  <commentList>
    <comment ref="F11" authorId="0">
      <text>
        <r>
          <rPr>
            <b/>
            <sz val="9"/>
            <color indexed="81"/>
            <rFont val="Tahoma"/>
            <family val="2"/>
          </rPr>
          <t>n° de verbatims saisis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<sst xmlns="http://schemas.openxmlformats.org/spreadsheetml/2006/main" count="133" uniqueCount="91">
  <si>
    <t>Google</t>
  </si>
  <si>
    <t>Tripadvisor</t>
  </si>
  <si>
    <t>Trustyou</t>
  </si>
  <si>
    <t>Booking.com</t>
  </si>
  <si>
    <t>Source</t>
  </si>
  <si>
    <t>Thème</t>
  </si>
  <si>
    <t>Positif</t>
  </si>
  <si>
    <t>Négatif</t>
  </si>
  <si>
    <t>Sujet</t>
  </si>
  <si>
    <t>Propre</t>
  </si>
  <si>
    <t>Confortable</t>
  </si>
  <si>
    <t>Bon Restaurant</t>
  </si>
  <si>
    <t>Bon Bar</t>
  </si>
  <si>
    <t>Bonnes animations</t>
  </si>
  <si>
    <t>Beau cadre</t>
  </si>
  <si>
    <t>Divers positifs</t>
  </si>
  <si>
    <t>Pas propre</t>
  </si>
  <si>
    <t>Pas bien décoré</t>
  </si>
  <si>
    <t>Pas confortable</t>
  </si>
  <si>
    <t>Mauvais Restaurant</t>
  </si>
  <si>
    <t>Mauvais bar</t>
  </si>
  <si>
    <t>Réception pas efficace</t>
  </si>
  <si>
    <t>Pas d'animation</t>
  </si>
  <si>
    <t>Pas bien situé</t>
  </si>
  <si>
    <t>Divers négatifs</t>
  </si>
  <si>
    <t>thèmes positifs</t>
  </si>
  <si>
    <t>thèmes négatifs</t>
  </si>
  <si>
    <t>Réception_efficace</t>
  </si>
  <si>
    <t>Bon_Restaurant</t>
  </si>
  <si>
    <t>Bon_Bar</t>
  </si>
  <si>
    <t>Bonnes_animations</t>
  </si>
  <si>
    <t>Beau_cadre</t>
  </si>
  <si>
    <t>Divers_positifs</t>
  </si>
  <si>
    <t>Pas_propre</t>
  </si>
  <si>
    <t>Pas_bien_décoré</t>
  </si>
  <si>
    <t>Pas_confortable</t>
  </si>
  <si>
    <t>Réception_pas_efficace</t>
  </si>
  <si>
    <t>Mauvais_Restaurant</t>
  </si>
  <si>
    <t>Mauvais_bar</t>
  </si>
  <si>
    <t>Pas_bien_situé</t>
  </si>
  <si>
    <t>Divers_négatifs</t>
  </si>
  <si>
    <t>Manque_animation</t>
  </si>
  <si>
    <t>Total</t>
  </si>
  <si>
    <t>Nombre d'occurrences</t>
  </si>
  <si>
    <t xml:space="preserve">% </t>
  </si>
  <si>
    <t>Personnel
(général)</t>
  </si>
  <si>
    <t>Personnel_négatif</t>
  </si>
  <si>
    <t>Personnel_positif</t>
  </si>
  <si>
    <t>Nombre d'occurrences (automatisé)</t>
  </si>
  <si>
    <t>Nombre d'avis
(saisie manuelle n° questionnaires)</t>
  </si>
  <si>
    <t>Style_Décoration</t>
  </si>
  <si>
    <t>total saisis</t>
  </si>
  <si>
    <t>Type de verbatim</t>
  </si>
  <si>
    <t>Mauvais_PDJ</t>
  </si>
  <si>
    <t>Bon_PDJ</t>
  </si>
  <si>
    <t>Bon PDJ</t>
  </si>
  <si>
    <t>Mauvais PDJ</t>
  </si>
  <si>
    <t>Resa_positif</t>
  </si>
  <si>
    <t>Résa_negatif</t>
  </si>
  <si>
    <t>mesures_covid_ok</t>
  </si>
  <si>
    <t>mesures_covid_pasok</t>
  </si>
  <si>
    <t>Période / JUIN 2021</t>
  </si>
  <si>
    <t>CX First</t>
  </si>
  <si>
    <t xml:space="preserve">pb résa 1 </t>
  </si>
  <si>
    <t>pb résa 2</t>
  </si>
  <si>
    <t>PROPRE 1</t>
  </si>
  <si>
    <t>PROPRE 2</t>
  </si>
  <si>
    <t>PROPRE 3</t>
  </si>
  <si>
    <t>PAS PROPRE 1</t>
  </si>
  <si>
    <t>PAS PROPRE 2</t>
  </si>
  <si>
    <t>PAS PROPRE 3</t>
  </si>
  <si>
    <t>BIEN DECORE</t>
  </si>
  <si>
    <t>BELLE CHAMBRE</t>
  </si>
  <si>
    <t>VIEILLISSANT</t>
  </si>
  <si>
    <t>TROP SOMBRE</t>
  </si>
  <si>
    <t>CONFO 1</t>
  </si>
  <si>
    <t>CONFO 2</t>
  </si>
  <si>
    <t>CONFO 3</t>
  </si>
  <si>
    <t>PAS CONFO 1</t>
  </si>
  <si>
    <t>PAS CONFO 2</t>
  </si>
  <si>
    <t>BON ACCUEIL</t>
  </si>
  <si>
    <t>BONNES INFORMATIONS</t>
  </si>
  <si>
    <t>ACCUEIL FROID / PAS AIMABLE</t>
  </si>
  <si>
    <t>ERREURS / INFOS</t>
  </si>
  <si>
    <t>BON RESTO 1</t>
  </si>
  <si>
    <t>BON RESTO 2</t>
  </si>
  <si>
    <t>BON RESTO 3</t>
  </si>
  <si>
    <t>MAUVAIS RESTO 1</t>
  </si>
  <si>
    <t>MAUVAIS RESTO 2</t>
  </si>
  <si>
    <t>ANALYSE VERBATIMS [     ] - JUILLET 2020 / Export réalisé le ….</t>
  </si>
  <si>
    <r>
      <rPr>
        <b/>
        <sz val="13"/>
        <color theme="1"/>
        <rFont val="Calibri"/>
        <family val="2"/>
        <scheme val="minor"/>
      </rPr>
      <t>Remarques générales :</t>
    </r>
    <r>
      <rPr>
        <sz val="13"/>
        <color theme="1"/>
        <rFont val="Calibri"/>
        <family val="2"/>
        <scheme val="minor"/>
      </rPr>
      <t xml:space="preserve">
- TEXTE
</t>
    </r>
    <r>
      <rPr>
        <b/>
        <sz val="13"/>
        <color theme="1"/>
        <rFont val="Calibri"/>
        <family val="2"/>
        <scheme val="minor"/>
      </rPr>
      <t>Concernant l'avant séjour</t>
    </r>
    <r>
      <rPr>
        <sz val="13"/>
        <color theme="1"/>
        <rFont val="Calibri"/>
        <family val="2"/>
        <scheme val="minor"/>
      </rPr>
      <t xml:space="preserve"> :
- 
</t>
    </r>
    <r>
      <rPr>
        <b/>
        <sz val="13"/>
        <color theme="1"/>
        <rFont val="Calibri"/>
        <family val="2"/>
        <scheme val="minor"/>
      </rPr>
      <t>Concernant la réception :</t>
    </r>
    <r>
      <rPr>
        <sz val="13"/>
        <color theme="1"/>
        <rFont val="Calibri"/>
        <family val="2"/>
        <scheme val="minor"/>
      </rPr>
      <t xml:space="preserve">
- TEXTE
</t>
    </r>
    <r>
      <rPr>
        <b/>
        <sz val="13"/>
        <color theme="1"/>
        <rFont val="Calibri"/>
        <family val="2"/>
        <scheme val="minor"/>
      </rPr>
      <t>Concernant le housekeeping</t>
    </r>
    <r>
      <rPr>
        <sz val="13"/>
        <color theme="1"/>
        <rFont val="Calibri"/>
        <family val="2"/>
        <scheme val="minor"/>
      </rPr>
      <t xml:space="preserve"> :
- TEXTE
</t>
    </r>
    <r>
      <rPr>
        <b/>
        <sz val="13"/>
        <color theme="1"/>
        <rFont val="Calibri"/>
        <family val="2"/>
        <scheme val="minor"/>
      </rPr>
      <t>Concernant le dîner :</t>
    </r>
    <r>
      <rPr>
        <sz val="13"/>
        <color theme="1"/>
        <rFont val="Calibri"/>
        <family val="2"/>
        <scheme val="minor"/>
      </rPr>
      <t xml:space="preserve">
-  
</t>
    </r>
    <r>
      <rPr>
        <b/>
        <sz val="13"/>
        <color theme="1"/>
        <rFont val="Calibri"/>
        <family val="2"/>
        <scheme val="minor"/>
      </rPr>
      <t xml:space="preserve">Concernant le PDJ : </t>
    </r>
    <r>
      <rPr>
        <sz val="13"/>
        <color theme="1"/>
        <rFont val="Calibri"/>
        <family val="2"/>
        <scheme val="minor"/>
      </rPr>
      <t xml:space="preserve">
-  
</t>
    </r>
    <r>
      <rPr>
        <b/>
        <sz val="13"/>
        <color theme="1"/>
        <rFont val="Calibri"/>
        <family val="2"/>
        <scheme val="minor"/>
      </rPr>
      <t xml:space="preserve">Concernant le bar </t>
    </r>
    <r>
      <rPr>
        <sz val="13"/>
        <color theme="1"/>
        <rFont val="Calibri"/>
        <family val="2"/>
        <scheme val="minor"/>
      </rPr>
      <t xml:space="preserve">: 
- 
</t>
    </r>
    <r>
      <rPr>
        <b/>
        <sz val="13"/>
        <color theme="1"/>
        <rFont val="Calibri"/>
        <family val="2"/>
        <scheme val="minor"/>
      </rPr>
      <t xml:space="preserve">
Concernant la maintenance</t>
    </r>
    <r>
      <rPr>
        <sz val="13"/>
        <color theme="1"/>
        <rFont val="Calibri"/>
        <family val="2"/>
        <scheme val="minor"/>
      </rPr>
      <t xml:space="preserve"> : 
- 
</t>
    </r>
    <r>
      <rPr>
        <b/>
        <sz val="13"/>
        <color theme="1"/>
        <rFont val="Calibri"/>
        <family val="2"/>
        <scheme val="minor"/>
      </rPr>
      <t xml:space="preserve">Divers : </t>
    </r>
    <r>
      <rPr>
        <sz val="13"/>
        <color theme="1"/>
        <rFont val="Calibri"/>
        <family val="2"/>
        <scheme val="minor"/>
      </rPr>
      <t xml:space="preserve">
-  TEXTE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</si>
</sst>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9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0" fillId="5" borderId="0" xfId="0" applyFont="1" applyFill="1" applyAlignment="1">
      <alignment vertical="center" wrapText="1"/>
    </xf>
    <xf numFmtId="0" fontId="11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9" fontId="10" fillId="0" borderId="11" xfId="1" applyFont="1" applyBorder="1" applyAlignment="1">
      <alignment horizontal="center" vertical="center"/>
    </xf>
    <xf numFmtId="0" fontId="10" fillId="5" borderId="0" xfId="0" applyFont="1" applyFill="1" applyAlignment="1">
      <alignment vertical="center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9" fontId="10" fillId="0" borderId="13" xfId="1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9" fontId="10" fillId="0" borderId="17" xfId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9" fontId="10" fillId="0" borderId="23" xfId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9" fontId="10" fillId="0" borderId="37" xfId="1" applyFont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17" fontId="7" fillId="2" borderId="5" xfId="0" applyNumberFormat="1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0" fillId="0" borderId="24" xfId="0" applyFont="1" applyBorder="1" applyAlignment="1">
      <alignment horizontal="left" vertical="top" wrapText="1"/>
    </xf>
    <xf numFmtId="0" fontId="10" fillId="0" borderId="21" xfId="0" applyFont="1" applyBorder="1" applyAlignment="1">
      <alignment horizontal="left" vertical="top" wrapText="1"/>
    </xf>
    <xf numFmtId="0" fontId="10" fillId="0" borderId="25" xfId="0" applyFont="1" applyBorder="1" applyAlignment="1">
      <alignment horizontal="left" vertical="top" wrapText="1"/>
    </xf>
    <xf numFmtId="0" fontId="10" fillId="0" borderId="26" xfId="0" applyFont="1" applyBorder="1" applyAlignment="1">
      <alignment horizontal="left" vertical="top" wrapText="1"/>
    </xf>
    <xf numFmtId="0" fontId="10" fillId="0" borderId="0" xfId="0" applyFont="1" applyBorder="1" applyAlignment="1">
      <alignment horizontal="left" vertical="top" wrapText="1"/>
    </xf>
    <xf numFmtId="0" fontId="10" fillId="0" borderId="27" xfId="0" applyFont="1" applyBorder="1" applyAlignment="1">
      <alignment horizontal="left" vertical="top" wrapText="1"/>
    </xf>
    <xf numFmtId="0" fontId="10" fillId="0" borderId="28" xfId="0" applyFont="1" applyBorder="1" applyAlignment="1">
      <alignment horizontal="left" vertical="top" wrapText="1"/>
    </xf>
    <xf numFmtId="0" fontId="10" fillId="0" borderId="29" xfId="0" applyFont="1" applyBorder="1" applyAlignment="1">
      <alignment horizontal="left" vertical="top" wrapText="1"/>
    </xf>
    <xf numFmtId="0" fontId="10" fillId="0" borderId="30" xfId="0" applyFont="1" applyBorder="1" applyAlignment="1">
      <alignment horizontal="left" vertical="top" wrapText="1"/>
    </xf>
    <xf numFmtId="0" fontId="11" fillId="0" borderId="12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3" fillId="7" borderId="39" xfId="0" applyFont="1" applyFill="1" applyBorder="1" applyAlignment="1">
      <alignment horizontal="center" vertical="center" wrapText="1"/>
    </xf>
    <xf numFmtId="0" fontId="13" fillId="7" borderId="40" xfId="0" applyFont="1" applyFill="1" applyBorder="1" applyAlignment="1">
      <alignment horizontal="center" vertical="center" wrapText="1"/>
    </xf>
    <xf numFmtId="0" fontId="13" fillId="7" borderId="41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6">
    <dxf>
      <fill>
        <patternFill>
          <bgColor theme="6" tint="0.79998168889431442"/>
        </patternFill>
      </fill>
    </dxf>
    <dxf>
      <font>
        <b/>
        <i val="0"/>
        <color rgb="FFFF0000"/>
      </font>
    </dxf>
    <dxf>
      <font>
        <color theme="0"/>
      </font>
      <fill>
        <patternFill patternType="lightGray">
          <fgColor theme="0"/>
          <bgColor theme="0"/>
        </patternFill>
      </fill>
    </dxf>
    <dxf>
      <fill>
        <patternFill>
          <bgColor theme="6" tint="0.79998168889431442"/>
        </patternFill>
      </fill>
    </dxf>
    <dxf>
      <font>
        <b/>
        <i val="0"/>
        <color rgb="FFFF0000"/>
      </font>
    </dxf>
    <dxf>
      <font>
        <color theme="0"/>
      </font>
      <fill>
        <patternFill patternType="lightGray">
          <fgColor theme="0"/>
          <bgColor theme="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rgb="FFFF0000"/>
      </font>
    </dxf>
    <dxf>
      <font>
        <color theme="0"/>
      </font>
      <fill>
        <patternFill patternType="lightGray">
          <fgColor theme="0"/>
          <bgColor theme="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rgb="FF00B050"/>
      </font>
    </dxf>
    <dxf>
      <font>
        <color theme="0"/>
      </font>
      <fill>
        <patternFill patternType="lightGray">
          <fgColor theme="0"/>
          <bgColor theme="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0</xdr:row>
          <xdr:rowOff>57150</xdr:rowOff>
        </xdr:from>
        <xdr:to>
          <xdr:col>0</xdr:col>
          <xdr:colOff>1409700</xdr:colOff>
          <xdr:row>0</xdr:row>
          <xdr:rowOff>342900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66675</xdr:rowOff>
        </xdr:from>
        <xdr:to>
          <xdr:col>12</xdr:col>
          <xdr:colOff>9525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819"/>
  <sheetViews>
    <sheetView zoomScale="85" zoomScaleNormal="85" workbookViewId="0">
      <pane ySplit="11" topLeftCell="A12" activePane="bottomLeft" state="frozen"/>
      <selection pane="bottomLeft" activeCell="F24" sqref="F24"/>
    </sheetView>
  </sheetViews>
  <sheetFormatPr baseColWidth="10" defaultColWidth="11.5703125" defaultRowHeight="15" x14ac:dyDescent="0.25"/>
  <cols>
    <col min="1" max="2" width="24" style="1" customWidth="1"/>
    <col min="3" max="3" width="26.7109375" style="1" customWidth="1"/>
    <col min="4" max="4" width="39.7109375" style="1" customWidth="1"/>
    <col min="5" max="16384" width="11.5703125" style="1"/>
  </cols>
  <sheetData>
    <row r="1" spans="1:11" ht="33" customHeight="1" x14ac:dyDescent="0.25">
      <c r="A1" s="56" t="s">
        <v>61</v>
      </c>
      <c r="B1" s="57"/>
      <c r="C1" s="57"/>
      <c r="D1" s="57"/>
      <c r="F1" s="55"/>
      <c r="G1" s="55"/>
      <c r="H1" s="55"/>
      <c r="I1" s="55"/>
      <c r="J1" s="55"/>
      <c r="K1" s="55"/>
    </row>
    <row r="2" spans="1:11" ht="28.15" customHeight="1" x14ac:dyDescent="0.25">
      <c r="A2" s="54" t="s">
        <v>49</v>
      </c>
      <c r="B2" s="54"/>
      <c r="C2" s="54" t="s">
        <v>48</v>
      </c>
      <c r="D2" s="54"/>
    </row>
    <row r="3" spans="1:11" ht="15.6" customHeight="1" x14ac:dyDescent="0.3">
      <c r="A3" s="2" t="str">
        <f>listes!$A1</f>
        <v>Booking.com</v>
      </c>
      <c r="B3" s="11"/>
      <c r="C3" s="2" t="str">
        <f>listes!$A1</f>
        <v>Booking.com</v>
      </c>
      <c r="D3" s="10">
        <f>COUNTIF($A$12:$A$10782,$A3)</f>
        <v>0</v>
      </c>
    </row>
    <row r="4" spans="1:11" ht="15.6" customHeight="1" x14ac:dyDescent="0.3">
      <c r="A4" s="2" t="str">
        <f>listes!$A2</f>
        <v>Google</v>
      </c>
      <c r="B4" s="11"/>
      <c r="C4" s="2" t="str">
        <f>listes!$A2</f>
        <v>Google</v>
      </c>
      <c r="D4" s="10">
        <f>COUNTIF($A$12:$A$10782,$A4)</f>
        <v>0</v>
      </c>
    </row>
    <row r="5" spans="1:11" ht="15.6" customHeight="1" x14ac:dyDescent="0.3">
      <c r="A5" s="2" t="str">
        <f>listes!$A3</f>
        <v>Tripadvisor</v>
      </c>
      <c r="B5" s="11"/>
      <c r="C5" s="2" t="str">
        <f>listes!$A3</f>
        <v>Tripadvisor</v>
      </c>
      <c r="D5" s="10">
        <f>COUNTIF($A$12:$A$10782,$A5)</f>
        <v>0</v>
      </c>
    </row>
    <row r="6" spans="1:11" ht="15.6" customHeight="1" x14ac:dyDescent="0.3">
      <c r="A6" s="2" t="str">
        <f>listes!$A4</f>
        <v>Trustyou</v>
      </c>
      <c r="B6" s="11"/>
      <c r="C6" s="2" t="str">
        <f>listes!$A4</f>
        <v>Trustyou</v>
      </c>
      <c r="D6" s="10">
        <f>COUNTIF($A$12:$A$10782,$A6)</f>
        <v>0</v>
      </c>
    </row>
    <row r="7" spans="1:11" ht="15.6" customHeight="1" x14ac:dyDescent="0.25">
      <c r="A7" s="2" t="str">
        <f>listes!$A5</f>
        <v>CX First</v>
      </c>
      <c r="B7" s="11">
        <v>195</v>
      </c>
      <c r="C7" s="2" t="str">
        <f>listes!$A5</f>
        <v>CX First</v>
      </c>
      <c r="D7" s="10">
        <f>COUNTIF($A$12:$A$10782,$A7)</f>
        <v>0</v>
      </c>
    </row>
    <row r="8" spans="1:11" ht="21.6" customHeight="1" x14ac:dyDescent="0.3">
      <c r="A8" s="7" t="s">
        <v>42</v>
      </c>
      <c r="B8" s="7">
        <f>SUM(B3:B7)</f>
        <v>195</v>
      </c>
      <c r="C8" s="7" t="s">
        <v>42</v>
      </c>
      <c r="D8" s="7">
        <f>SUM(D3:D7)</f>
        <v>0</v>
      </c>
    </row>
    <row r="9" spans="1:11" ht="14.45" customHeight="1" x14ac:dyDescent="0.3">
      <c r="A9" s="8"/>
      <c r="B9" s="8"/>
    </row>
    <row r="10" spans="1:11" ht="13.15" customHeight="1" x14ac:dyDescent="0.3"/>
    <row r="11" spans="1:11" s="6" customFormat="1" ht="28.9" customHeight="1" x14ac:dyDescent="0.25">
      <c r="A11" s="12" t="s">
        <v>4</v>
      </c>
      <c r="B11" s="12" t="s">
        <v>52</v>
      </c>
      <c r="C11" s="12" t="s">
        <v>5</v>
      </c>
      <c r="D11" s="12" t="s">
        <v>8</v>
      </c>
      <c r="E11" s="23" t="s">
        <v>51</v>
      </c>
      <c r="F11" s="23">
        <f>COUNTIF(A12:A2440,"&gt;&lt;")</f>
        <v>0</v>
      </c>
    </row>
    <row r="12" spans="1:11" ht="21" customHeight="1" x14ac:dyDescent="0.25">
      <c r="A12" s="13"/>
      <c r="B12" s="13"/>
      <c r="C12" s="13"/>
      <c r="D12" s="13"/>
    </row>
    <row r="13" spans="1:11" ht="21" customHeight="1" x14ac:dyDescent="0.25">
      <c r="A13" s="13"/>
      <c r="B13" s="13"/>
      <c r="C13" s="13"/>
      <c r="D13" s="13"/>
    </row>
    <row r="14" spans="1:11" ht="21" customHeight="1" x14ac:dyDescent="0.25">
      <c r="A14" s="13"/>
      <c r="B14" s="13"/>
      <c r="C14" s="13"/>
      <c r="D14" s="13"/>
    </row>
    <row r="15" spans="1:11" ht="21" customHeight="1" x14ac:dyDescent="0.25">
      <c r="A15" s="13"/>
      <c r="B15" s="13"/>
      <c r="C15" s="13"/>
      <c r="D15" s="13"/>
    </row>
    <row r="16" spans="1:11" ht="21" customHeight="1" x14ac:dyDescent="0.25">
      <c r="A16" s="13"/>
      <c r="B16" s="13"/>
      <c r="C16" s="13"/>
      <c r="D16" s="13"/>
    </row>
    <row r="17" spans="1:4" ht="21" customHeight="1" x14ac:dyDescent="0.25">
      <c r="A17" s="13"/>
      <c r="B17" s="13"/>
      <c r="C17" s="13"/>
      <c r="D17" s="13"/>
    </row>
    <row r="18" spans="1:4" ht="21" customHeight="1" x14ac:dyDescent="0.25">
      <c r="A18" s="13"/>
      <c r="B18" s="13"/>
      <c r="C18" s="13"/>
      <c r="D18" s="13"/>
    </row>
    <row r="19" spans="1:4" ht="21" customHeight="1" x14ac:dyDescent="0.25">
      <c r="A19" s="13"/>
      <c r="B19" s="13"/>
      <c r="C19" s="13"/>
      <c r="D19" s="13"/>
    </row>
    <row r="20" spans="1:4" ht="21" customHeight="1" x14ac:dyDescent="0.25">
      <c r="A20" s="13"/>
      <c r="B20" s="13"/>
      <c r="C20" s="13"/>
      <c r="D20" s="13"/>
    </row>
    <row r="21" spans="1:4" ht="21" customHeight="1" x14ac:dyDescent="0.25">
      <c r="A21" s="13"/>
      <c r="B21" s="13"/>
      <c r="C21" s="13"/>
      <c r="D21" s="13"/>
    </row>
    <row r="22" spans="1:4" ht="21" customHeight="1" x14ac:dyDescent="0.25">
      <c r="A22" s="13"/>
      <c r="B22" s="13"/>
      <c r="C22" s="13"/>
      <c r="D22" s="13"/>
    </row>
    <row r="23" spans="1:4" ht="21" customHeight="1" x14ac:dyDescent="0.25">
      <c r="A23" s="13"/>
      <c r="B23" s="13"/>
      <c r="C23" s="13"/>
      <c r="D23" s="13"/>
    </row>
    <row r="24" spans="1:4" ht="21" customHeight="1" x14ac:dyDescent="0.25">
      <c r="A24" s="13"/>
      <c r="B24" s="13"/>
      <c r="C24" s="13"/>
      <c r="D24" s="13"/>
    </row>
    <row r="25" spans="1:4" ht="21" customHeight="1" x14ac:dyDescent="0.25">
      <c r="A25" s="13"/>
      <c r="B25" s="13"/>
      <c r="C25" s="13"/>
      <c r="D25" s="13"/>
    </row>
    <row r="26" spans="1:4" ht="21" customHeight="1" x14ac:dyDescent="0.25">
      <c r="A26" s="13"/>
      <c r="B26" s="13"/>
      <c r="C26" s="13"/>
      <c r="D26" s="13"/>
    </row>
    <row r="27" spans="1:4" ht="21" customHeight="1" x14ac:dyDescent="0.25">
      <c r="A27" s="13"/>
      <c r="B27" s="13"/>
      <c r="C27" s="13"/>
      <c r="D27" s="13"/>
    </row>
    <row r="28" spans="1:4" ht="21" customHeight="1" x14ac:dyDescent="0.25">
      <c r="A28" s="13"/>
      <c r="B28" s="13"/>
      <c r="C28" s="13"/>
      <c r="D28" s="13"/>
    </row>
    <row r="29" spans="1:4" ht="21" customHeight="1" x14ac:dyDescent="0.25">
      <c r="A29" s="13"/>
      <c r="B29" s="13"/>
      <c r="C29" s="13"/>
      <c r="D29" s="13"/>
    </row>
    <row r="30" spans="1:4" ht="21" customHeight="1" x14ac:dyDescent="0.25">
      <c r="A30" s="13"/>
      <c r="B30" s="13"/>
      <c r="C30" s="13"/>
      <c r="D30" s="13"/>
    </row>
    <row r="31" spans="1:4" ht="21" customHeight="1" x14ac:dyDescent="0.25">
      <c r="A31" s="13"/>
      <c r="B31" s="13"/>
      <c r="C31" s="13"/>
      <c r="D31" s="13"/>
    </row>
    <row r="32" spans="1:4" ht="21" customHeight="1" x14ac:dyDescent="0.25">
      <c r="A32" s="13"/>
      <c r="B32" s="13"/>
      <c r="C32" s="13"/>
      <c r="D32" s="13"/>
    </row>
    <row r="33" spans="1:4" ht="21" customHeight="1" x14ac:dyDescent="0.25">
      <c r="A33" s="13"/>
      <c r="B33" s="13"/>
      <c r="C33" s="13"/>
      <c r="D33" s="13"/>
    </row>
    <row r="34" spans="1:4" ht="21" customHeight="1" x14ac:dyDescent="0.25">
      <c r="A34" s="13"/>
      <c r="B34" s="13"/>
      <c r="C34" s="13"/>
      <c r="D34" s="13"/>
    </row>
    <row r="35" spans="1:4" ht="21" customHeight="1" x14ac:dyDescent="0.25">
      <c r="A35" s="13"/>
      <c r="B35" s="13"/>
      <c r="C35" s="13"/>
      <c r="D35" s="13"/>
    </row>
    <row r="36" spans="1:4" ht="21" customHeight="1" x14ac:dyDescent="0.25">
      <c r="A36" s="13"/>
      <c r="B36" s="13"/>
      <c r="C36" s="13"/>
      <c r="D36" s="13"/>
    </row>
    <row r="37" spans="1:4" ht="21" customHeight="1" x14ac:dyDescent="0.25">
      <c r="A37" s="13"/>
      <c r="B37" s="13"/>
      <c r="C37" s="13"/>
      <c r="D37" s="13"/>
    </row>
    <row r="38" spans="1:4" ht="21" customHeight="1" x14ac:dyDescent="0.25">
      <c r="A38" s="13"/>
      <c r="B38" s="13"/>
      <c r="C38" s="13"/>
      <c r="D38" s="13"/>
    </row>
    <row r="39" spans="1:4" ht="21" customHeight="1" x14ac:dyDescent="0.25">
      <c r="A39" s="13"/>
      <c r="B39" s="13"/>
      <c r="C39" s="13"/>
      <c r="D39" s="13"/>
    </row>
    <row r="40" spans="1:4" ht="21" customHeight="1" x14ac:dyDescent="0.25">
      <c r="A40" s="13"/>
      <c r="B40" s="13"/>
      <c r="C40" s="13"/>
      <c r="D40" s="13"/>
    </row>
    <row r="41" spans="1:4" ht="21" customHeight="1" x14ac:dyDescent="0.25">
      <c r="A41" s="13"/>
      <c r="B41" s="13"/>
      <c r="C41" s="13"/>
      <c r="D41" s="13"/>
    </row>
    <row r="42" spans="1:4" ht="21" customHeight="1" x14ac:dyDescent="0.25">
      <c r="A42" s="13"/>
      <c r="B42" s="13"/>
      <c r="C42" s="13"/>
      <c r="D42" s="13"/>
    </row>
    <row r="43" spans="1:4" ht="21" customHeight="1" x14ac:dyDescent="0.25">
      <c r="A43" s="13"/>
      <c r="B43" s="13"/>
      <c r="C43" s="13"/>
      <c r="D43" s="13"/>
    </row>
    <row r="44" spans="1:4" ht="21" customHeight="1" x14ac:dyDescent="0.25">
      <c r="A44" s="13"/>
      <c r="B44" s="13"/>
      <c r="C44" s="13"/>
      <c r="D44" s="13"/>
    </row>
    <row r="45" spans="1:4" ht="21" customHeight="1" x14ac:dyDescent="0.25">
      <c r="A45" s="13"/>
      <c r="B45" s="13"/>
      <c r="C45" s="13"/>
      <c r="D45" s="13"/>
    </row>
    <row r="46" spans="1:4" ht="21" customHeight="1" x14ac:dyDescent="0.25">
      <c r="A46" s="13"/>
      <c r="B46" s="13"/>
      <c r="C46" s="13"/>
      <c r="D46" s="13"/>
    </row>
    <row r="47" spans="1:4" ht="21" customHeight="1" x14ac:dyDescent="0.25">
      <c r="A47" s="13"/>
      <c r="B47" s="13"/>
      <c r="C47" s="13"/>
      <c r="D47" s="13"/>
    </row>
    <row r="48" spans="1:4" ht="21" customHeight="1" x14ac:dyDescent="0.25">
      <c r="A48" s="13"/>
      <c r="B48" s="13"/>
      <c r="C48" s="13"/>
      <c r="D48" s="13"/>
    </row>
    <row r="49" spans="1:4" ht="21" customHeight="1" x14ac:dyDescent="0.25">
      <c r="A49" s="13"/>
      <c r="B49" s="13"/>
      <c r="C49" s="13"/>
      <c r="D49" s="13"/>
    </row>
    <row r="50" spans="1:4" ht="21" customHeight="1" x14ac:dyDescent="0.25">
      <c r="A50" s="13"/>
      <c r="B50" s="13"/>
      <c r="C50" s="13"/>
      <c r="D50" s="13"/>
    </row>
    <row r="51" spans="1:4" ht="21" customHeight="1" x14ac:dyDescent="0.25">
      <c r="A51" s="13"/>
      <c r="B51" s="13"/>
      <c r="C51" s="13"/>
      <c r="D51" s="13"/>
    </row>
    <row r="52" spans="1:4" ht="21" customHeight="1" x14ac:dyDescent="0.25">
      <c r="A52" s="13"/>
      <c r="B52" s="13"/>
      <c r="C52" s="13"/>
      <c r="D52" s="13"/>
    </row>
    <row r="53" spans="1:4" ht="21" customHeight="1" x14ac:dyDescent="0.25">
      <c r="A53" s="13"/>
      <c r="B53" s="13"/>
      <c r="C53" s="13"/>
      <c r="D53" s="13"/>
    </row>
    <row r="54" spans="1:4" ht="21" customHeight="1" x14ac:dyDescent="0.25">
      <c r="A54" s="13"/>
      <c r="B54" s="13"/>
      <c r="C54" s="13"/>
      <c r="D54" s="13"/>
    </row>
    <row r="55" spans="1:4" ht="21" customHeight="1" x14ac:dyDescent="0.25">
      <c r="A55" s="13"/>
      <c r="B55" s="13"/>
      <c r="C55" s="13"/>
      <c r="D55" s="13"/>
    </row>
    <row r="56" spans="1:4" ht="21" customHeight="1" x14ac:dyDescent="0.25">
      <c r="A56" s="13"/>
      <c r="B56" s="13"/>
      <c r="C56" s="13"/>
      <c r="D56" s="13"/>
    </row>
    <row r="57" spans="1:4" ht="21" customHeight="1" x14ac:dyDescent="0.25">
      <c r="A57" s="13"/>
      <c r="B57" s="13"/>
      <c r="C57" s="13"/>
      <c r="D57" s="13"/>
    </row>
    <row r="58" spans="1:4" ht="21" customHeight="1" x14ac:dyDescent="0.25">
      <c r="A58" s="13"/>
      <c r="B58" s="13"/>
      <c r="C58" s="13"/>
      <c r="D58" s="13"/>
    </row>
    <row r="59" spans="1:4" ht="21" customHeight="1" x14ac:dyDescent="0.25">
      <c r="A59" s="13"/>
      <c r="B59" s="13"/>
      <c r="C59" s="13"/>
      <c r="D59" s="13"/>
    </row>
    <row r="60" spans="1:4" ht="21" customHeight="1" x14ac:dyDescent="0.25">
      <c r="A60" s="13"/>
      <c r="B60" s="13"/>
      <c r="C60" s="13"/>
      <c r="D60" s="13"/>
    </row>
    <row r="61" spans="1:4" ht="21" customHeight="1" x14ac:dyDescent="0.25">
      <c r="A61" s="13"/>
      <c r="B61" s="13"/>
      <c r="C61" s="13"/>
      <c r="D61" s="13"/>
    </row>
    <row r="62" spans="1:4" ht="21" customHeight="1" x14ac:dyDescent="0.25">
      <c r="A62" s="13"/>
      <c r="B62" s="13"/>
      <c r="C62" s="13"/>
      <c r="D62" s="13"/>
    </row>
    <row r="63" spans="1:4" ht="21" customHeight="1" x14ac:dyDescent="0.25">
      <c r="A63" s="13"/>
      <c r="B63" s="13"/>
      <c r="C63" s="13"/>
      <c r="D63" s="13"/>
    </row>
    <row r="64" spans="1:4" ht="21" customHeight="1" x14ac:dyDescent="0.25">
      <c r="A64" s="13"/>
      <c r="B64" s="13"/>
      <c r="C64" s="13"/>
      <c r="D64" s="13"/>
    </row>
    <row r="65" spans="1:4" ht="21" customHeight="1" x14ac:dyDescent="0.25">
      <c r="A65" s="13"/>
      <c r="B65" s="13"/>
      <c r="C65" s="13"/>
      <c r="D65" s="13"/>
    </row>
    <row r="66" spans="1:4" ht="21" customHeight="1" x14ac:dyDescent="0.25">
      <c r="A66" s="13"/>
      <c r="B66" s="13"/>
      <c r="C66" s="13"/>
      <c r="D66" s="13"/>
    </row>
    <row r="67" spans="1:4" ht="21" customHeight="1" x14ac:dyDescent="0.25">
      <c r="A67" s="13"/>
      <c r="B67" s="13"/>
      <c r="C67" s="13"/>
      <c r="D67" s="13"/>
    </row>
    <row r="68" spans="1:4" ht="21" customHeight="1" x14ac:dyDescent="0.25">
      <c r="A68" s="13"/>
      <c r="B68" s="13"/>
      <c r="C68" s="13"/>
      <c r="D68" s="13"/>
    </row>
    <row r="69" spans="1:4" ht="21" customHeight="1" x14ac:dyDescent="0.25">
      <c r="A69" s="13"/>
      <c r="B69" s="13"/>
      <c r="C69" s="13"/>
      <c r="D69" s="13"/>
    </row>
    <row r="70" spans="1:4" ht="21" customHeight="1" x14ac:dyDescent="0.25">
      <c r="A70" s="13"/>
      <c r="B70" s="13"/>
      <c r="C70" s="13"/>
      <c r="D70" s="13"/>
    </row>
    <row r="71" spans="1:4" ht="21" customHeight="1" x14ac:dyDescent="0.25">
      <c r="A71" s="13"/>
      <c r="B71" s="13"/>
      <c r="C71" s="13"/>
      <c r="D71" s="13"/>
    </row>
    <row r="72" spans="1:4" ht="21" customHeight="1" x14ac:dyDescent="0.25">
      <c r="A72" s="13"/>
      <c r="B72" s="13"/>
      <c r="C72" s="13"/>
      <c r="D72" s="13"/>
    </row>
    <row r="73" spans="1:4" ht="21" customHeight="1" x14ac:dyDescent="0.25">
      <c r="A73" s="13"/>
      <c r="B73" s="13"/>
      <c r="C73" s="13"/>
      <c r="D73" s="13"/>
    </row>
    <row r="74" spans="1:4" ht="21" customHeight="1" x14ac:dyDescent="0.25">
      <c r="A74" s="13"/>
      <c r="B74" s="13"/>
      <c r="C74" s="13"/>
      <c r="D74" s="13"/>
    </row>
    <row r="75" spans="1:4" ht="21" customHeight="1" x14ac:dyDescent="0.25">
      <c r="A75" s="13"/>
      <c r="B75" s="13"/>
      <c r="C75" s="13"/>
      <c r="D75" s="13"/>
    </row>
    <row r="76" spans="1:4" ht="21" customHeight="1" x14ac:dyDescent="0.25">
      <c r="A76" s="13"/>
      <c r="B76" s="13"/>
      <c r="C76" s="13"/>
      <c r="D76" s="13"/>
    </row>
    <row r="77" spans="1:4" ht="21" customHeight="1" x14ac:dyDescent="0.25">
      <c r="A77" s="13"/>
      <c r="B77" s="13"/>
      <c r="C77" s="13"/>
      <c r="D77" s="13"/>
    </row>
    <row r="78" spans="1:4" ht="21" customHeight="1" x14ac:dyDescent="0.25">
      <c r="A78" s="13"/>
      <c r="B78" s="13"/>
      <c r="C78" s="13"/>
      <c r="D78" s="13"/>
    </row>
    <row r="79" spans="1:4" ht="21" customHeight="1" x14ac:dyDescent="0.25">
      <c r="A79" s="13"/>
      <c r="B79" s="13"/>
      <c r="C79" s="13"/>
      <c r="D79" s="13"/>
    </row>
    <row r="80" spans="1:4" ht="21" customHeight="1" x14ac:dyDescent="0.25">
      <c r="A80" s="13"/>
      <c r="B80" s="13"/>
      <c r="C80" s="13"/>
      <c r="D80" s="13"/>
    </row>
    <row r="81" spans="1:4" ht="21" customHeight="1" x14ac:dyDescent="0.25">
      <c r="A81" s="13"/>
      <c r="B81" s="13"/>
      <c r="C81" s="13"/>
      <c r="D81" s="13"/>
    </row>
    <row r="82" spans="1:4" ht="21" customHeight="1" x14ac:dyDescent="0.25">
      <c r="A82" s="13"/>
      <c r="B82" s="13"/>
      <c r="C82" s="13"/>
      <c r="D82" s="13"/>
    </row>
    <row r="83" spans="1:4" ht="21" customHeight="1" x14ac:dyDescent="0.25">
      <c r="A83" s="13"/>
      <c r="B83" s="13"/>
      <c r="C83" s="13"/>
      <c r="D83" s="13"/>
    </row>
    <row r="84" spans="1:4" ht="21" customHeight="1" x14ac:dyDescent="0.25">
      <c r="A84" s="13"/>
      <c r="B84" s="13"/>
      <c r="C84" s="13"/>
      <c r="D84" s="13"/>
    </row>
    <row r="85" spans="1:4" ht="21" customHeight="1" x14ac:dyDescent="0.25">
      <c r="A85" s="13"/>
      <c r="B85" s="13"/>
      <c r="C85" s="13"/>
      <c r="D85" s="13"/>
    </row>
    <row r="86" spans="1:4" ht="21" customHeight="1" x14ac:dyDescent="0.25">
      <c r="A86" s="13"/>
      <c r="B86" s="13"/>
      <c r="C86" s="13"/>
      <c r="D86" s="13"/>
    </row>
    <row r="87" spans="1:4" ht="21" customHeight="1" x14ac:dyDescent="0.25">
      <c r="A87" s="13"/>
      <c r="B87" s="13"/>
      <c r="C87" s="13"/>
      <c r="D87" s="13"/>
    </row>
    <row r="88" spans="1:4" ht="21" customHeight="1" x14ac:dyDescent="0.25">
      <c r="A88" s="13"/>
      <c r="B88" s="13"/>
      <c r="C88" s="13"/>
      <c r="D88" s="13"/>
    </row>
    <row r="89" spans="1:4" ht="21" customHeight="1" x14ac:dyDescent="0.25">
      <c r="A89" s="13"/>
      <c r="B89" s="13"/>
      <c r="C89" s="13"/>
      <c r="D89" s="13"/>
    </row>
    <row r="90" spans="1:4" ht="21" customHeight="1" x14ac:dyDescent="0.25">
      <c r="A90" s="13"/>
      <c r="B90" s="13"/>
      <c r="C90" s="13"/>
      <c r="D90" s="13"/>
    </row>
    <row r="91" spans="1:4" ht="21" customHeight="1" x14ac:dyDescent="0.25">
      <c r="A91" s="13"/>
      <c r="B91" s="13"/>
      <c r="C91" s="13"/>
      <c r="D91" s="13"/>
    </row>
    <row r="92" spans="1:4" ht="21" customHeight="1" x14ac:dyDescent="0.25">
      <c r="A92" s="13"/>
      <c r="B92" s="13"/>
      <c r="C92" s="13"/>
      <c r="D92" s="13"/>
    </row>
    <row r="93" spans="1:4" ht="21" customHeight="1" x14ac:dyDescent="0.25">
      <c r="A93" s="13"/>
      <c r="B93" s="13"/>
      <c r="C93" s="13"/>
      <c r="D93" s="13"/>
    </row>
    <row r="94" spans="1:4" ht="21" customHeight="1" x14ac:dyDescent="0.25">
      <c r="A94" s="13"/>
      <c r="B94" s="13"/>
      <c r="C94" s="13"/>
      <c r="D94" s="13"/>
    </row>
    <row r="95" spans="1:4" ht="21" customHeight="1" x14ac:dyDescent="0.25">
      <c r="A95" s="13"/>
      <c r="B95" s="13"/>
      <c r="C95" s="13"/>
      <c r="D95" s="13"/>
    </row>
    <row r="96" spans="1:4" ht="21" customHeight="1" x14ac:dyDescent="0.25">
      <c r="A96" s="13"/>
      <c r="B96" s="13"/>
      <c r="C96" s="13"/>
      <c r="D96" s="13"/>
    </row>
    <row r="97" spans="1:4" ht="21" customHeight="1" x14ac:dyDescent="0.25">
      <c r="A97" s="13"/>
      <c r="B97" s="13"/>
      <c r="C97" s="13"/>
      <c r="D97" s="13"/>
    </row>
    <row r="98" spans="1:4" ht="21" customHeight="1" x14ac:dyDescent="0.25">
      <c r="A98" s="13"/>
      <c r="B98" s="13"/>
      <c r="C98" s="13"/>
      <c r="D98" s="13"/>
    </row>
    <row r="99" spans="1:4" ht="21" customHeight="1" x14ac:dyDescent="0.25">
      <c r="A99" s="13"/>
      <c r="B99" s="13"/>
      <c r="C99" s="13"/>
      <c r="D99" s="13"/>
    </row>
    <row r="100" spans="1:4" ht="21" customHeight="1" x14ac:dyDescent="0.25">
      <c r="A100" s="13"/>
      <c r="B100" s="13"/>
      <c r="C100" s="13"/>
      <c r="D100" s="13"/>
    </row>
    <row r="101" spans="1:4" ht="21" customHeight="1" x14ac:dyDescent="0.25">
      <c r="A101" s="13"/>
      <c r="B101" s="13"/>
      <c r="C101" s="13"/>
      <c r="D101" s="13"/>
    </row>
    <row r="102" spans="1:4" ht="21" customHeight="1" x14ac:dyDescent="0.25">
      <c r="A102" s="13"/>
      <c r="B102" s="13"/>
      <c r="C102" s="13"/>
      <c r="D102" s="13"/>
    </row>
    <row r="103" spans="1:4" ht="21" customHeight="1" x14ac:dyDescent="0.25">
      <c r="A103" s="13"/>
      <c r="B103" s="13"/>
      <c r="C103" s="13"/>
      <c r="D103" s="13"/>
    </row>
    <row r="104" spans="1:4" ht="21" customHeight="1" x14ac:dyDescent="0.25">
      <c r="A104" s="13"/>
      <c r="B104" s="13"/>
      <c r="C104" s="13"/>
      <c r="D104" s="13"/>
    </row>
    <row r="105" spans="1:4" ht="21" customHeight="1" x14ac:dyDescent="0.25">
      <c r="A105" s="13"/>
      <c r="B105" s="13"/>
      <c r="C105" s="13"/>
      <c r="D105" s="13"/>
    </row>
    <row r="106" spans="1:4" ht="21" customHeight="1" x14ac:dyDescent="0.25">
      <c r="A106" s="13"/>
      <c r="B106" s="13"/>
      <c r="C106" s="13"/>
      <c r="D106" s="13"/>
    </row>
    <row r="107" spans="1:4" ht="21" customHeight="1" x14ac:dyDescent="0.25">
      <c r="A107" s="13"/>
      <c r="B107" s="13"/>
      <c r="C107" s="13"/>
      <c r="D107" s="13"/>
    </row>
    <row r="108" spans="1:4" ht="21" customHeight="1" x14ac:dyDescent="0.25">
      <c r="A108" s="13"/>
      <c r="B108" s="13"/>
      <c r="C108" s="13"/>
      <c r="D108" s="13"/>
    </row>
    <row r="109" spans="1:4" ht="21" customHeight="1" x14ac:dyDescent="0.25">
      <c r="A109" s="13"/>
      <c r="B109" s="13"/>
      <c r="C109" s="13"/>
      <c r="D109" s="13"/>
    </row>
    <row r="110" spans="1:4" ht="21" customHeight="1" x14ac:dyDescent="0.25">
      <c r="A110" s="13"/>
      <c r="B110" s="13"/>
      <c r="C110" s="13"/>
      <c r="D110" s="13"/>
    </row>
    <row r="111" spans="1:4" ht="21" customHeight="1" x14ac:dyDescent="0.25">
      <c r="A111" s="13"/>
      <c r="B111" s="13"/>
      <c r="C111" s="13"/>
      <c r="D111" s="13"/>
    </row>
    <row r="112" spans="1:4" ht="21" customHeight="1" x14ac:dyDescent="0.25">
      <c r="A112" s="13"/>
      <c r="B112" s="13"/>
      <c r="C112" s="13"/>
      <c r="D112" s="13"/>
    </row>
    <row r="113" spans="1:4" ht="21" customHeight="1" x14ac:dyDescent="0.25">
      <c r="A113" s="13"/>
      <c r="B113" s="13"/>
      <c r="C113" s="13"/>
      <c r="D113" s="13"/>
    </row>
    <row r="114" spans="1:4" ht="21" customHeight="1" x14ac:dyDescent="0.25">
      <c r="A114" s="13"/>
      <c r="B114" s="13"/>
      <c r="C114" s="13"/>
      <c r="D114" s="13"/>
    </row>
    <row r="115" spans="1:4" ht="21" customHeight="1" x14ac:dyDescent="0.25">
      <c r="A115" s="13"/>
      <c r="B115" s="13"/>
      <c r="C115" s="13"/>
      <c r="D115" s="13"/>
    </row>
    <row r="116" spans="1:4" ht="21" customHeight="1" x14ac:dyDescent="0.25">
      <c r="A116" s="13"/>
      <c r="B116" s="13"/>
      <c r="C116" s="13"/>
      <c r="D116" s="13"/>
    </row>
    <row r="117" spans="1:4" ht="21" customHeight="1" x14ac:dyDescent="0.25">
      <c r="A117" s="13"/>
      <c r="B117" s="13"/>
      <c r="C117" s="13"/>
      <c r="D117" s="13"/>
    </row>
    <row r="118" spans="1:4" ht="21" customHeight="1" x14ac:dyDescent="0.25">
      <c r="A118" s="13"/>
      <c r="B118" s="13"/>
      <c r="C118" s="13"/>
      <c r="D118" s="13"/>
    </row>
    <row r="119" spans="1:4" ht="21" customHeight="1" x14ac:dyDescent="0.25">
      <c r="A119" s="13"/>
      <c r="B119" s="13"/>
      <c r="C119" s="13"/>
      <c r="D119" s="13"/>
    </row>
    <row r="120" spans="1:4" ht="21" customHeight="1" x14ac:dyDescent="0.25">
      <c r="A120" s="13"/>
      <c r="B120" s="13"/>
      <c r="C120" s="13"/>
      <c r="D120" s="13"/>
    </row>
    <row r="121" spans="1:4" ht="21" customHeight="1" x14ac:dyDescent="0.25">
      <c r="A121" s="13"/>
      <c r="B121" s="13"/>
      <c r="C121" s="13"/>
      <c r="D121" s="13"/>
    </row>
    <row r="122" spans="1:4" ht="21" customHeight="1" x14ac:dyDescent="0.25">
      <c r="A122" s="13"/>
      <c r="B122" s="13"/>
      <c r="C122" s="13"/>
      <c r="D122" s="13"/>
    </row>
    <row r="123" spans="1:4" ht="21" customHeight="1" x14ac:dyDescent="0.25">
      <c r="A123" s="13"/>
      <c r="B123" s="13"/>
      <c r="C123" s="13"/>
      <c r="D123" s="13"/>
    </row>
    <row r="124" spans="1:4" ht="21" customHeight="1" x14ac:dyDescent="0.25">
      <c r="A124" s="13"/>
      <c r="B124" s="13"/>
      <c r="C124" s="13"/>
      <c r="D124" s="13"/>
    </row>
    <row r="125" spans="1:4" ht="21" customHeight="1" x14ac:dyDescent="0.25">
      <c r="A125" s="13"/>
      <c r="B125" s="13"/>
      <c r="C125" s="13"/>
      <c r="D125" s="13"/>
    </row>
    <row r="126" spans="1:4" ht="21" customHeight="1" x14ac:dyDescent="0.25">
      <c r="A126" s="13"/>
      <c r="B126" s="13"/>
      <c r="C126" s="13"/>
      <c r="D126" s="13"/>
    </row>
    <row r="127" spans="1:4" ht="21" customHeight="1" x14ac:dyDescent="0.25">
      <c r="A127" s="13"/>
      <c r="B127" s="13"/>
      <c r="C127" s="13"/>
      <c r="D127" s="13"/>
    </row>
    <row r="128" spans="1:4" ht="21" customHeight="1" x14ac:dyDescent="0.25">
      <c r="A128" s="13"/>
      <c r="B128" s="13"/>
      <c r="C128" s="13"/>
      <c r="D128" s="13"/>
    </row>
    <row r="129" spans="1:4" ht="21" customHeight="1" x14ac:dyDescent="0.25">
      <c r="A129" s="13"/>
      <c r="B129" s="13"/>
      <c r="C129" s="13"/>
      <c r="D129" s="13"/>
    </row>
    <row r="130" spans="1:4" ht="21" customHeight="1" x14ac:dyDescent="0.25">
      <c r="A130" s="13"/>
      <c r="B130" s="13"/>
      <c r="C130" s="13"/>
      <c r="D130" s="13"/>
    </row>
    <row r="131" spans="1:4" ht="21" customHeight="1" x14ac:dyDescent="0.25">
      <c r="A131" s="13"/>
      <c r="B131" s="13"/>
      <c r="C131" s="13"/>
      <c r="D131" s="13"/>
    </row>
    <row r="132" spans="1:4" ht="21" customHeight="1" x14ac:dyDescent="0.25">
      <c r="A132" s="13"/>
      <c r="B132" s="13"/>
      <c r="C132" s="13"/>
      <c r="D132" s="13"/>
    </row>
    <row r="133" spans="1:4" ht="21" customHeight="1" x14ac:dyDescent="0.25">
      <c r="A133" s="13"/>
      <c r="B133" s="13"/>
      <c r="C133" s="13"/>
      <c r="D133" s="13"/>
    </row>
    <row r="134" spans="1:4" ht="21" customHeight="1" x14ac:dyDescent="0.25">
      <c r="A134" s="13"/>
      <c r="B134" s="13"/>
      <c r="C134" s="13"/>
      <c r="D134" s="13"/>
    </row>
    <row r="135" spans="1:4" ht="21" customHeight="1" x14ac:dyDescent="0.25">
      <c r="A135" s="13"/>
      <c r="B135" s="13"/>
      <c r="C135" s="13"/>
      <c r="D135" s="13"/>
    </row>
    <row r="136" spans="1:4" ht="21" customHeight="1" x14ac:dyDescent="0.25">
      <c r="A136" s="13"/>
      <c r="B136" s="13"/>
      <c r="C136" s="13"/>
      <c r="D136" s="13"/>
    </row>
    <row r="137" spans="1:4" ht="21" customHeight="1" x14ac:dyDescent="0.25">
      <c r="A137" s="13"/>
      <c r="B137" s="13"/>
      <c r="C137" s="13"/>
      <c r="D137" s="13"/>
    </row>
    <row r="138" spans="1:4" ht="21" customHeight="1" x14ac:dyDescent="0.25">
      <c r="A138" s="13"/>
      <c r="B138" s="13"/>
      <c r="C138" s="13"/>
      <c r="D138" s="13"/>
    </row>
    <row r="139" spans="1:4" ht="21" customHeight="1" x14ac:dyDescent="0.25">
      <c r="A139" s="13"/>
      <c r="B139" s="13"/>
      <c r="C139" s="13"/>
      <c r="D139" s="13"/>
    </row>
    <row r="140" spans="1:4" ht="21" customHeight="1" x14ac:dyDescent="0.25">
      <c r="A140" s="13"/>
      <c r="B140" s="13"/>
      <c r="C140" s="13"/>
      <c r="D140" s="13"/>
    </row>
    <row r="141" spans="1:4" ht="21" customHeight="1" x14ac:dyDescent="0.25">
      <c r="A141" s="13"/>
      <c r="B141" s="13"/>
      <c r="C141" s="13"/>
      <c r="D141" s="13"/>
    </row>
    <row r="142" spans="1:4" ht="21" customHeight="1" x14ac:dyDescent="0.25">
      <c r="A142" s="13"/>
      <c r="B142" s="13"/>
      <c r="C142" s="13"/>
      <c r="D142" s="13"/>
    </row>
    <row r="143" spans="1:4" ht="21" customHeight="1" x14ac:dyDescent="0.25">
      <c r="A143" s="13"/>
      <c r="B143" s="13"/>
      <c r="C143" s="13"/>
      <c r="D143" s="13"/>
    </row>
    <row r="144" spans="1:4" ht="21" customHeight="1" x14ac:dyDescent="0.25">
      <c r="A144" s="13"/>
      <c r="B144" s="13"/>
      <c r="C144" s="13"/>
      <c r="D144" s="13"/>
    </row>
    <row r="145" spans="1:4" ht="21" customHeight="1" x14ac:dyDescent="0.25">
      <c r="A145" s="13"/>
      <c r="B145" s="13"/>
      <c r="C145" s="13"/>
      <c r="D145" s="13"/>
    </row>
    <row r="146" spans="1:4" ht="21" customHeight="1" x14ac:dyDescent="0.25">
      <c r="A146" s="13"/>
      <c r="B146" s="13"/>
      <c r="C146" s="13"/>
      <c r="D146" s="13"/>
    </row>
    <row r="147" spans="1:4" ht="21" customHeight="1" x14ac:dyDescent="0.25">
      <c r="A147" s="13"/>
      <c r="B147" s="13"/>
      <c r="C147" s="13"/>
      <c r="D147" s="13"/>
    </row>
    <row r="148" spans="1:4" ht="21" customHeight="1" x14ac:dyDescent="0.25">
      <c r="A148" s="13"/>
      <c r="B148" s="13"/>
      <c r="C148" s="13"/>
      <c r="D148" s="13"/>
    </row>
    <row r="149" spans="1:4" ht="21" customHeight="1" x14ac:dyDescent="0.25">
      <c r="A149" s="13"/>
      <c r="B149" s="13"/>
      <c r="C149" s="13"/>
      <c r="D149" s="13"/>
    </row>
    <row r="150" spans="1:4" ht="21" customHeight="1" x14ac:dyDescent="0.25">
      <c r="A150" s="13"/>
      <c r="B150" s="13"/>
      <c r="C150" s="13"/>
      <c r="D150" s="13"/>
    </row>
    <row r="151" spans="1:4" ht="21" customHeight="1" x14ac:dyDescent="0.25">
      <c r="A151" s="13"/>
      <c r="B151" s="13"/>
      <c r="C151" s="13"/>
      <c r="D151" s="13"/>
    </row>
    <row r="152" spans="1:4" ht="21" customHeight="1" x14ac:dyDescent="0.25">
      <c r="A152" s="13"/>
      <c r="B152" s="13"/>
      <c r="C152" s="13"/>
      <c r="D152" s="13"/>
    </row>
    <row r="153" spans="1:4" ht="21" customHeight="1" x14ac:dyDescent="0.25">
      <c r="A153" s="13"/>
      <c r="B153" s="13"/>
      <c r="C153" s="13"/>
      <c r="D153" s="13"/>
    </row>
    <row r="154" spans="1:4" ht="21" customHeight="1" x14ac:dyDescent="0.25">
      <c r="A154" s="13"/>
      <c r="B154" s="13"/>
      <c r="C154" s="13"/>
      <c r="D154" s="13"/>
    </row>
    <row r="155" spans="1:4" ht="21" customHeight="1" x14ac:dyDescent="0.25">
      <c r="A155" s="13"/>
      <c r="B155" s="13"/>
      <c r="C155" s="13"/>
      <c r="D155" s="13"/>
    </row>
    <row r="156" spans="1:4" ht="21" customHeight="1" x14ac:dyDescent="0.25">
      <c r="A156" s="13"/>
      <c r="B156" s="13"/>
      <c r="C156" s="13"/>
      <c r="D156" s="13"/>
    </row>
    <row r="157" spans="1:4" ht="21" customHeight="1" x14ac:dyDescent="0.25">
      <c r="A157" s="13"/>
      <c r="B157" s="13"/>
      <c r="C157" s="13"/>
      <c r="D157" s="13"/>
    </row>
    <row r="158" spans="1:4" ht="21" customHeight="1" x14ac:dyDescent="0.25">
      <c r="A158" s="13"/>
      <c r="B158" s="13"/>
      <c r="C158" s="13"/>
      <c r="D158" s="13"/>
    </row>
    <row r="159" spans="1:4" ht="21" customHeight="1" x14ac:dyDescent="0.25">
      <c r="A159" s="13"/>
      <c r="B159" s="13"/>
      <c r="C159" s="13"/>
      <c r="D159" s="13"/>
    </row>
    <row r="160" spans="1:4" ht="21" customHeight="1" x14ac:dyDescent="0.25">
      <c r="A160" s="13"/>
      <c r="B160" s="13"/>
      <c r="C160" s="13"/>
      <c r="D160" s="13"/>
    </row>
    <row r="161" spans="1:4" ht="21" customHeight="1" x14ac:dyDescent="0.25">
      <c r="A161" s="13"/>
      <c r="B161" s="13"/>
      <c r="C161" s="13"/>
      <c r="D161" s="13"/>
    </row>
    <row r="162" spans="1:4" ht="21" customHeight="1" x14ac:dyDescent="0.25">
      <c r="A162" s="13"/>
      <c r="B162" s="13"/>
      <c r="C162" s="13"/>
      <c r="D162" s="13"/>
    </row>
    <row r="163" spans="1:4" ht="21" customHeight="1" x14ac:dyDescent="0.25">
      <c r="A163" s="13"/>
      <c r="B163" s="13"/>
      <c r="C163" s="13"/>
      <c r="D163" s="13"/>
    </row>
    <row r="164" spans="1:4" ht="21" customHeight="1" x14ac:dyDescent="0.25">
      <c r="A164" s="13"/>
      <c r="B164" s="13"/>
      <c r="C164" s="13"/>
      <c r="D164" s="13"/>
    </row>
    <row r="165" spans="1:4" ht="21" customHeight="1" x14ac:dyDescent="0.25">
      <c r="A165" s="13"/>
      <c r="B165" s="13"/>
      <c r="C165" s="13"/>
      <c r="D165" s="13"/>
    </row>
    <row r="166" spans="1:4" ht="21" customHeight="1" x14ac:dyDescent="0.25">
      <c r="A166" s="13"/>
      <c r="B166" s="13"/>
      <c r="C166" s="13"/>
      <c r="D166" s="13"/>
    </row>
    <row r="167" spans="1:4" ht="21" customHeight="1" x14ac:dyDescent="0.25">
      <c r="A167" s="13"/>
      <c r="B167" s="13"/>
      <c r="C167" s="13"/>
      <c r="D167" s="13"/>
    </row>
    <row r="168" spans="1:4" ht="21" customHeight="1" x14ac:dyDescent="0.25">
      <c r="A168" s="13"/>
      <c r="B168" s="13"/>
      <c r="C168" s="13"/>
      <c r="D168" s="13"/>
    </row>
    <row r="169" spans="1:4" ht="21" customHeight="1" x14ac:dyDescent="0.25">
      <c r="A169" s="13"/>
      <c r="B169" s="13"/>
      <c r="C169" s="13"/>
      <c r="D169" s="13"/>
    </row>
    <row r="170" spans="1:4" ht="21" customHeight="1" x14ac:dyDescent="0.25">
      <c r="A170" s="13"/>
      <c r="B170" s="13"/>
      <c r="C170" s="13"/>
      <c r="D170" s="13"/>
    </row>
    <row r="171" spans="1:4" ht="21" customHeight="1" x14ac:dyDescent="0.25">
      <c r="A171" s="13"/>
      <c r="B171" s="13"/>
      <c r="C171" s="13"/>
      <c r="D171" s="13"/>
    </row>
    <row r="172" spans="1:4" ht="21" customHeight="1" x14ac:dyDescent="0.25">
      <c r="A172" s="13"/>
      <c r="B172" s="13"/>
      <c r="C172" s="13"/>
      <c r="D172" s="13"/>
    </row>
    <row r="173" spans="1:4" ht="21" customHeight="1" x14ac:dyDescent="0.25">
      <c r="A173" s="13"/>
      <c r="B173" s="13"/>
      <c r="C173" s="13"/>
      <c r="D173" s="13"/>
    </row>
    <row r="174" spans="1:4" ht="21" customHeight="1" x14ac:dyDescent="0.25">
      <c r="A174" s="13"/>
      <c r="B174" s="13"/>
      <c r="C174" s="13"/>
      <c r="D174" s="13"/>
    </row>
    <row r="175" spans="1:4" ht="21" customHeight="1" x14ac:dyDescent="0.25">
      <c r="A175" s="13"/>
      <c r="B175" s="13"/>
      <c r="C175" s="13"/>
      <c r="D175" s="13"/>
    </row>
    <row r="176" spans="1:4" ht="21" customHeight="1" x14ac:dyDescent="0.25">
      <c r="A176" s="13"/>
      <c r="B176" s="13"/>
      <c r="C176" s="13"/>
      <c r="D176" s="13"/>
    </row>
    <row r="177" spans="1:4" ht="21" customHeight="1" x14ac:dyDescent="0.25">
      <c r="A177" s="13"/>
      <c r="B177" s="13"/>
      <c r="C177" s="13"/>
      <c r="D177" s="13"/>
    </row>
    <row r="178" spans="1:4" ht="21" customHeight="1" x14ac:dyDescent="0.25">
      <c r="A178" s="13"/>
      <c r="B178" s="13"/>
      <c r="C178" s="13"/>
      <c r="D178" s="13"/>
    </row>
    <row r="179" spans="1:4" ht="21" customHeight="1" x14ac:dyDescent="0.25">
      <c r="A179" s="13"/>
      <c r="B179" s="13"/>
      <c r="C179" s="13"/>
      <c r="D179" s="13"/>
    </row>
    <row r="180" spans="1:4" ht="21" customHeight="1" x14ac:dyDescent="0.25">
      <c r="A180" s="13"/>
      <c r="B180" s="13"/>
      <c r="C180" s="13"/>
      <c r="D180" s="13"/>
    </row>
    <row r="181" spans="1:4" ht="21" customHeight="1" x14ac:dyDescent="0.25">
      <c r="A181" s="13"/>
      <c r="B181" s="13"/>
      <c r="C181" s="13"/>
      <c r="D181" s="13"/>
    </row>
    <row r="182" spans="1:4" ht="21" customHeight="1" x14ac:dyDescent="0.25">
      <c r="A182" s="13"/>
      <c r="B182" s="13"/>
      <c r="C182" s="13"/>
      <c r="D182" s="13"/>
    </row>
    <row r="183" spans="1:4" ht="21" customHeight="1" x14ac:dyDescent="0.25">
      <c r="A183" s="13"/>
      <c r="B183" s="13"/>
      <c r="C183" s="13"/>
      <c r="D183" s="13"/>
    </row>
    <row r="184" spans="1:4" ht="21" customHeight="1" x14ac:dyDescent="0.25">
      <c r="A184" s="13"/>
      <c r="B184" s="13"/>
      <c r="C184" s="13"/>
      <c r="D184" s="13"/>
    </row>
    <row r="185" spans="1:4" ht="21" customHeight="1" x14ac:dyDescent="0.25">
      <c r="A185" s="13"/>
      <c r="B185" s="13"/>
      <c r="C185" s="13"/>
      <c r="D185" s="13"/>
    </row>
    <row r="186" spans="1:4" ht="21" customHeight="1" x14ac:dyDescent="0.25">
      <c r="A186" s="13"/>
      <c r="B186" s="13"/>
      <c r="C186" s="13"/>
      <c r="D186" s="13"/>
    </row>
    <row r="187" spans="1:4" ht="21" customHeight="1" x14ac:dyDescent="0.25">
      <c r="A187" s="13"/>
      <c r="B187" s="13"/>
      <c r="C187" s="13"/>
      <c r="D187" s="13"/>
    </row>
    <row r="188" spans="1:4" ht="21" customHeight="1" x14ac:dyDescent="0.25">
      <c r="A188" s="13"/>
      <c r="B188" s="13"/>
      <c r="C188" s="13"/>
      <c r="D188" s="13"/>
    </row>
    <row r="189" spans="1:4" ht="21" customHeight="1" x14ac:dyDescent="0.25">
      <c r="A189" s="13"/>
      <c r="B189" s="13"/>
      <c r="C189" s="13"/>
      <c r="D189" s="13"/>
    </row>
    <row r="190" spans="1:4" ht="21" customHeight="1" x14ac:dyDescent="0.25">
      <c r="A190" s="13"/>
      <c r="B190" s="13"/>
      <c r="C190" s="13"/>
      <c r="D190" s="13"/>
    </row>
    <row r="191" spans="1:4" ht="21" customHeight="1" x14ac:dyDescent="0.25">
      <c r="A191" s="13"/>
      <c r="B191" s="13"/>
      <c r="C191" s="13"/>
      <c r="D191" s="13"/>
    </row>
    <row r="192" spans="1:4" ht="21" customHeight="1" x14ac:dyDescent="0.25">
      <c r="A192" s="13"/>
      <c r="B192" s="13"/>
      <c r="C192" s="13"/>
      <c r="D192" s="13"/>
    </row>
    <row r="193" spans="1:4" ht="21" customHeight="1" x14ac:dyDescent="0.25">
      <c r="A193" s="13"/>
      <c r="B193" s="13"/>
      <c r="C193" s="13"/>
      <c r="D193" s="13"/>
    </row>
    <row r="194" spans="1:4" ht="21" customHeight="1" x14ac:dyDescent="0.25">
      <c r="A194" s="13"/>
      <c r="B194" s="13"/>
      <c r="C194" s="13"/>
      <c r="D194" s="13"/>
    </row>
    <row r="195" spans="1:4" ht="21" customHeight="1" x14ac:dyDescent="0.25">
      <c r="A195" s="13"/>
      <c r="B195" s="13"/>
      <c r="C195" s="13"/>
      <c r="D195" s="13"/>
    </row>
    <row r="196" spans="1:4" ht="21" customHeight="1" x14ac:dyDescent="0.25">
      <c r="A196" s="13"/>
      <c r="B196" s="13"/>
      <c r="C196" s="13"/>
      <c r="D196" s="13"/>
    </row>
    <row r="197" spans="1:4" ht="21" customHeight="1" x14ac:dyDescent="0.25">
      <c r="A197" s="13"/>
      <c r="B197" s="13"/>
      <c r="C197" s="13"/>
      <c r="D197" s="13"/>
    </row>
    <row r="198" spans="1:4" ht="21" customHeight="1" x14ac:dyDescent="0.25">
      <c r="A198" s="13"/>
      <c r="B198" s="13"/>
      <c r="C198" s="13"/>
      <c r="D198" s="13"/>
    </row>
    <row r="199" spans="1:4" ht="21" customHeight="1" x14ac:dyDescent="0.25">
      <c r="A199" s="13"/>
      <c r="B199" s="13"/>
      <c r="C199" s="13"/>
      <c r="D199" s="13"/>
    </row>
    <row r="200" spans="1:4" ht="21" customHeight="1" x14ac:dyDescent="0.25">
      <c r="A200" s="13"/>
      <c r="B200" s="13"/>
      <c r="C200" s="13"/>
      <c r="D200" s="13"/>
    </row>
    <row r="201" spans="1:4" ht="21" customHeight="1" x14ac:dyDescent="0.25">
      <c r="A201" s="13"/>
      <c r="B201" s="13"/>
      <c r="C201" s="13"/>
      <c r="D201" s="13"/>
    </row>
    <row r="202" spans="1:4" ht="21" customHeight="1" x14ac:dyDescent="0.25">
      <c r="A202" s="13"/>
      <c r="B202" s="13"/>
      <c r="C202" s="13"/>
      <c r="D202" s="13"/>
    </row>
    <row r="203" spans="1:4" ht="21" customHeight="1" x14ac:dyDescent="0.25">
      <c r="A203" s="13"/>
      <c r="B203" s="13"/>
      <c r="C203" s="13"/>
      <c r="D203" s="13"/>
    </row>
    <row r="204" spans="1:4" ht="21" customHeight="1" x14ac:dyDescent="0.25">
      <c r="A204" s="13"/>
      <c r="B204" s="13"/>
      <c r="C204" s="13"/>
      <c r="D204" s="13"/>
    </row>
    <row r="205" spans="1:4" ht="21" customHeight="1" x14ac:dyDescent="0.25">
      <c r="A205" s="13"/>
      <c r="B205" s="13"/>
      <c r="C205" s="13"/>
      <c r="D205" s="13"/>
    </row>
    <row r="206" spans="1:4" ht="21" customHeight="1" x14ac:dyDescent="0.25">
      <c r="A206" s="13"/>
      <c r="B206" s="13"/>
      <c r="C206" s="13"/>
      <c r="D206" s="13"/>
    </row>
    <row r="207" spans="1:4" ht="21" customHeight="1" x14ac:dyDescent="0.25">
      <c r="A207" s="13"/>
      <c r="B207" s="13"/>
      <c r="C207" s="13"/>
      <c r="D207" s="13"/>
    </row>
    <row r="208" spans="1:4" ht="21" customHeight="1" x14ac:dyDescent="0.25">
      <c r="A208" s="13"/>
      <c r="B208" s="13"/>
      <c r="C208" s="13"/>
      <c r="D208" s="13"/>
    </row>
    <row r="209" spans="1:4" ht="21" customHeight="1" x14ac:dyDescent="0.25">
      <c r="A209" s="13"/>
      <c r="B209" s="13"/>
      <c r="C209" s="13"/>
      <c r="D209" s="13"/>
    </row>
    <row r="210" spans="1:4" ht="21" customHeight="1" x14ac:dyDescent="0.25">
      <c r="A210" s="13"/>
      <c r="B210" s="13"/>
      <c r="C210" s="13"/>
      <c r="D210" s="13"/>
    </row>
    <row r="211" spans="1:4" ht="21" customHeight="1" x14ac:dyDescent="0.25">
      <c r="A211" s="13"/>
      <c r="B211" s="13"/>
      <c r="C211" s="13"/>
      <c r="D211" s="13"/>
    </row>
    <row r="212" spans="1:4" ht="21" customHeight="1" x14ac:dyDescent="0.25">
      <c r="A212" s="13"/>
      <c r="B212" s="13"/>
      <c r="C212" s="13"/>
      <c r="D212" s="13"/>
    </row>
    <row r="213" spans="1:4" ht="21" customHeight="1" x14ac:dyDescent="0.25">
      <c r="A213" s="13"/>
      <c r="B213" s="13"/>
      <c r="C213" s="13"/>
      <c r="D213" s="13"/>
    </row>
    <row r="214" spans="1:4" ht="21" customHeight="1" x14ac:dyDescent="0.25">
      <c r="A214" s="13"/>
      <c r="B214" s="13"/>
      <c r="C214" s="13"/>
      <c r="D214" s="13"/>
    </row>
    <row r="215" spans="1:4" ht="21" customHeight="1" x14ac:dyDescent="0.25">
      <c r="A215" s="13"/>
      <c r="B215" s="13"/>
      <c r="C215" s="13"/>
      <c r="D215" s="13"/>
    </row>
    <row r="216" spans="1:4" ht="21" customHeight="1" x14ac:dyDescent="0.25">
      <c r="A216" s="13"/>
      <c r="B216" s="13"/>
      <c r="C216" s="13"/>
      <c r="D216" s="13"/>
    </row>
    <row r="217" spans="1:4" ht="21" customHeight="1" x14ac:dyDescent="0.25">
      <c r="A217" s="13"/>
      <c r="B217" s="13"/>
      <c r="C217" s="13"/>
      <c r="D217" s="13"/>
    </row>
    <row r="218" spans="1:4" ht="21" customHeight="1" x14ac:dyDescent="0.25">
      <c r="A218" s="13"/>
      <c r="B218" s="13"/>
      <c r="C218" s="13"/>
      <c r="D218" s="13"/>
    </row>
    <row r="219" spans="1:4" ht="21" customHeight="1" x14ac:dyDescent="0.25">
      <c r="A219" s="13"/>
      <c r="B219" s="13"/>
      <c r="C219" s="13"/>
      <c r="D219" s="13"/>
    </row>
    <row r="220" spans="1:4" ht="21" customHeight="1" x14ac:dyDescent="0.25">
      <c r="A220" s="13"/>
      <c r="B220" s="13"/>
      <c r="C220" s="13"/>
      <c r="D220" s="13"/>
    </row>
    <row r="221" spans="1:4" ht="21" customHeight="1" x14ac:dyDescent="0.25">
      <c r="A221" s="13"/>
      <c r="B221" s="13"/>
      <c r="C221" s="13"/>
      <c r="D221" s="13"/>
    </row>
    <row r="222" spans="1:4" ht="21" customHeight="1" x14ac:dyDescent="0.25">
      <c r="A222" s="13"/>
      <c r="B222" s="13"/>
      <c r="C222" s="13"/>
      <c r="D222" s="13"/>
    </row>
    <row r="223" spans="1:4" ht="21" customHeight="1" x14ac:dyDescent="0.25">
      <c r="A223" s="13"/>
      <c r="B223" s="13"/>
      <c r="C223" s="13"/>
      <c r="D223" s="13"/>
    </row>
    <row r="224" spans="1:4" ht="21" customHeight="1" x14ac:dyDescent="0.25">
      <c r="A224" s="13"/>
      <c r="B224" s="13"/>
      <c r="C224" s="13"/>
      <c r="D224" s="13"/>
    </row>
    <row r="225" spans="1:4" ht="21" customHeight="1" x14ac:dyDescent="0.25">
      <c r="A225" s="13"/>
      <c r="B225" s="13"/>
      <c r="C225" s="13"/>
      <c r="D225" s="13"/>
    </row>
    <row r="226" spans="1:4" ht="21" customHeight="1" x14ac:dyDescent="0.25">
      <c r="A226" s="13"/>
      <c r="B226" s="13"/>
      <c r="C226" s="13"/>
      <c r="D226" s="13"/>
    </row>
    <row r="227" spans="1:4" ht="21" customHeight="1" x14ac:dyDescent="0.25">
      <c r="A227" s="13"/>
      <c r="B227" s="13"/>
      <c r="C227" s="13"/>
      <c r="D227" s="13"/>
    </row>
    <row r="228" spans="1:4" ht="21" customHeight="1" x14ac:dyDescent="0.25">
      <c r="A228" s="13"/>
      <c r="B228" s="13"/>
      <c r="C228" s="13"/>
      <c r="D228" s="13"/>
    </row>
    <row r="229" spans="1:4" ht="21" customHeight="1" x14ac:dyDescent="0.25">
      <c r="A229" s="13"/>
      <c r="B229" s="13"/>
      <c r="C229" s="13"/>
      <c r="D229" s="13"/>
    </row>
    <row r="230" spans="1:4" ht="21" customHeight="1" x14ac:dyDescent="0.25">
      <c r="A230" s="13"/>
      <c r="B230" s="13"/>
      <c r="C230" s="13"/>
      <c r="D230" s="13"/>
    </row>
    <row r="231" spans="1:4" ht="21" customHeight="1" x14ac:dyDescent="0.25">
      <c r="A231" s="13"/>
      <c r="B231" s="13"/>
      <c r="C231" s="13"/>
      <c r="D231" s="13"/>
    </row>
    <row r="232" spans="1:4" ht="21" customHeight="1" x14ac:dyDescent="0.25">
      <c r="A232" s="13"/>
      <c r="B232" s="13"/>
      <c r="C232" s="13"/>
      <c r="D232" s="13"/>
    </row>
    <row r="233" spans="1:4" ht="21" customHeight="1" x14ac:dyDescent="0.25">
      <c r="A233" s="13"/>
      <c r="B233" s="13"/>
      <c r="C233" s="13"/>
      <c r="D233" s="13"/>
    </row>
    <row r="234" spans="1:4" ht="21" customHeight="1" x14ac:dyDescent="0.25">
      <c r="A234" s="13"/>
      <c r="B234" s="13"/>
      <c r="C234" s="13"/>
      <c r="D234" s="13"/>
    </row>
    <row r="235" spans="1:4" ht="21" customHeight="1" x14ac:dyDescent="0.25">
      <c r="A235" s="13"/>
      <c r="B235" s="13"/>
      <c r="C235" s="13"/>
      <c r="D235" s="13"/>
    </row>
    <row r="236" spans="1:4" ht="21" customHeight="1" x14ac:dyDescent="0.25">
      <c r="A236" s="13"/>
      <c r="B236" s="13"/>
      <c r="C236" s="13"/>
      <c r="D236" s="13"/>
    </row>
    <row r="237" spans="1:4" ht="21" customHeight="1" x14ac:dyDescent="0.25">
      <c r="A237" s="13"/>
      <c r="B237" s="13"/>
      <c r="C237" s="13"/>
      <c r="D237" s="13"/>
    </row>
    <row r="238" spans="1:4" ht="21" customHeight="1" x14ac:dyDescent="0.25">
      <c r="A238" s="13"/>
      <c r="B238" s="13"/>
      <c r="C238" s="13"/>
      <c r="D238" s="13"/>
    </row>
    <row r="239" spans="1:4" ht="21" customHeight="1" x14ac:dyDescent="0.25">
      <c r="A239" s="13"/>
      <c r="B239" s="13"/>
      <c r="C239" s="13"/>
      <c r="D239" s="13"/>
    </row>
    <row r="240" spans="1:4" ht="21" customHeight="1" x14ac:dyDescent="0.25">
      <c r="A240" s="13"/>
      <c r="B240" s="13"/>
      <c r="C240" s="13"/>
      <c r="D240" s="13"/>
    </row>
    <row r="241" spans="1:4" ht="21" customHeight="1" x14ac:dyDescent="0.25">
      <c r="A241" s="13"/>
      <c r="B241" s="13"/>
      <c r="C241" s="13"/>
      <c r="D241" s="13"/>
    </row>
    <row r="242" spans="1:4" ht="21" customHeight="1" x14ac:dyDescent="0.25">
      <c r="A242" s="13"/>
      <c r="B242" s="13"/>
      <c r="C242" s="13"/>
      <c r="D242" s="13"/>
    </row>
    <row r="243" spans="1:4" ht="21" customHeight="1" x14ac:dyDescent="0.25">
      <c r="A243" s="13"/>
      <c r="B243" s="13"/>
      <c r="C243" s="13"/>
      <c r="D243" s="13"/>
    </row>
    <row r="244" spans="1:4" ht="21" customHeight="1" x14ac:dyDescent="0.25">
      <c r="A244" s="13"/>
      <c r="B244" s="13"/>
      <c r="C244" s="13"/>
      <c r="D244" s="13"/>
    </row>
    <row r="245" spans="1:4" ht="21" customHeight="1" x14ac:dyDescent="0.25">
      <c r="A245" s="13"/>
      <c r="B245" s="13"/>
      <c r="C245" s="13"/>
      <c r="D245" s="13"/>
    </row>
    <row r="246" spans="1:4" ht="21" customHeight="1" x14ac:dyDescent="0.25">
      <c r="A246" s="13"/>
      <c r="B246" s="13"/>
      <c r="C246" s="13"/>
      <c r="D246" s="13"/>
    </row>
    <row r="247" spans="1:4" ht="21" customHeight="1" x14ac:dyDescent="0.25">
      <c r="A247" s="13"/>
      <c r="B247" s="13"/>
      <c r="C247" s="13"/>
      <c r="D247" s="13"/>
    </row>
    <row r="248" spans="1:4" ht="21" customHeight="1" x14ac:dyDescent="0.25">
      <c r="A248" s="13"/>
      <c r="B248" s="13"/>
      <c r="C248" s="13"/>
      <c r="D248" s="13"/>
    </row>
    <row r="249" spans="1:4" ht="21" customHeight="1" x14ac:dyDescent="0.25">
      <c r="A249" s="13"/>
      <c r="B249" s="13"/>
      <c r="C249" s="13"/>
      <c r="D249" s="13"/>
    </row>
    <row r="250" spans="1:4" ht="21" customHeight="1" x14ac:dyDescent="0.25">
      <c r="A250" s="13"/>
      <c r="B250" s="13"/>
      <c r="C250" s="13"/>
      <c r="D250" s="13"/>
    </row>
    <row r="251" spans="1:4" ht="21" customHeight="1" x14ac:dyDescent="0.25">
      <c r="A251" s="13"/>
      <c r="B251" s="13"/>
      <c r="C251" s="13"/>
      <c r="D251" s="13"/>
    </row>
    <row r="252" spans="1:4" ht="21" customHeight="1" x14ac:dyDescent="0.25">
      <c r="A252" s="13"/>
      <c r="B252" s="13"/>
      <c r="C252" s="13"/>
      <c r="D252" s="13"/>
    </row>
    <row r="253" spans="1:4" ht="21" customHeight="1" x14ac:dyDescent="0.25">
      <c r="A253" s="13"/>
      <c r="B253" s="13"/>
      <c r="C253" s="13"/>
      <c r="D253" s="13"/>
    </row>
    <row r="254" spans="1:4" ht="21" customHeight="1" x14ac:dyDescent="0.25">
      <c r="A254" s="13"/>
      <c r="B254" s="13"/>
      <c r="C254" s="13"/>
      <c r="D254" s="13"/>
    </row>
    <row r="255" spans="1:4" ht="21" customHeight="1" x14ac:dyDescent="0.25">
      <c r="A255" s="13"/>
      <c r="B255" s="13"/>
      <c r="C255" s="13"/>
      <c r="D255" s="13"/>
    </row>
    <row r="256" spans="1:4" ht="21" customHeight="1" x14ac:dyDescent="0.25">
      <c r="A256" s="13"/>
      <c r="B256" s="13"/>
      <c r="C256" s="13"/>
      <c r="D256" s="13"/>
    </row>
    <row r="257" spans="1:4" ht="21" customHeight="1" x14ac:dyDescent="0.25">
      <c r="A257" s="13"/>
      <c r="B257" s="13"/>
      <c r="C257" s="13"/>
      <c r="D257" s="13"/>
    </row>
    <row r="258" spans="1:4" ht="21" customHeight="1" x14ac:dyDescent="0.25">
      <c r="A258" s="13"/>
      <c r="B258" s="13"/>
      <c r="C258" s="13"/>
      <c r="D258" s="13"/>
    </row>
    <row r="259" spans="1:4" ht="21" customHeight="1" x14ac:dyDescent="0.25">
      <c r="A259" s="13"/>
      <c r="B259" s="13"/>
      <c r="C259" s="13"/>
      <c r="D259" s="13"/>
    </row>
    <row r="260" spans="1:4" ht="21" customHeight="1" x14ac:dyDescent="0.25">
      <c r="A260" s="13"/>
      <c r="B260" s="13"/>
      <c r="C260" s="13"/>
      <c r="D260" s="13"/>
    </row>
    <row r="261" spans="1:4" ht="21" customHeight="1" x14ac:dyDescent="0.25">
      <c r="A261" s="13"/>
      <c r="B261" s="13"/>
      <c r="C261" s="13"/>
      <c r="D261" s="13"/>
    </row>
    <row r="262" spans="1:4" ht="21" customHeight="1" x14ac:dyDescent="0.25">
      <c r="A262" s="13"/>
      <c r="B262" s="13"/>
      <c r="C262" s="13"/>
      <c r="D262" s="13"/>
    </row>
    <row r="263" spans="1:4" ht="21" customHeight="1" x14ac:dyDescent="0.25">
      <c r="A263" s="13"/>
      <c r="B263" s="13"/>
      <c r="C263" s="13"/>
      <c r="D263" s="13"/>
    </row>
    <row r="264" spans="1:4" ht="21" customHeight="1" x14ac:dyDescent="0.25">
      <c r="A264" s="13"/>
      <c r="B264" s="13"/>
      <c r="C264" s="13"/>
      <c r="D264" s="13"/>
    </row>
    <row r="265" spans="1:4" ht="21" customHeight="1" x14ac:dyDescent="0.25">
      <c r="A265" s="13"/>
      <c r="B265" s="13"/>
      <c r="C265" s="13"/>
      <c r="D265" s="13"/>
    </row>
    <row r="266" spans="1:4" ht="21" customHeight="1" x14ac:dyDescent="0.25">
      <c r="A266" s="13"/>
      <c r="B266" s="13"/>
      <c r="C266" s="13"/>
      <c r="D266" s="13"/>
    </row>
    <row r="267" spans="1:4" ht="21" customHeight="1" x14ac:dyDescent="0.25">
      <c r="A267" s="13"/>
      <c r="B267" s="13"/>
      <c r="C267" s="13"/>
      <c r="D267" s="13"/>
    </row>
    <row r="268" spans="1:4" ht="21" customHeight="1" x14ac:dyDescent="0.25">
      <c r="A268" s="13"/>
      <c r="B268" s="13"/>
      <c r="C268" s="13"/>
      <c r="D268" s="13"/>
    </row>
    <row r="269" spans="1:4" ht="21" customHeight="1" x14ac:dyDescent="0.25">
      <c r="A269" s="13"/>
      <c r="B269" s="13"/>
      <c r="C269" s="13"/>
      <c r="D269" s="13"/>
    </row>
    <row r="270" spans="1:4" ht="21" customHeight="1" x14ac:dyDescent="0.25">
      <c r="A270" s="13"/>
      <c r="B270" s="13"/>
      <c r="C270" s="13"/>
      <c r="D270" s="13"/>
    </row>
    <row r="271" spans="1:4" ht="21" customHeight="1" x14ac:dyDescent="0.25">
      <c r="A271" s="13"/>
      <c r="B271" s="13"/>
      <c r="C271" s="13"/>
      <c r="D271" s="13"/>
    </row>
    <row r="272" spans="1:4" ht="21" customHeight="1" x14ac:dyDescent="0.25">
      <c r="A272" s="13"/>
      <c r="B272" s="13"/>
      <c r="C272" s="13"/>
      <c r="D272" s="13"/>
    </row>
    <row r="273" spans="1:4" ht="21" customHeight="1" x14ac:dyDescent="0.25">
      <c r="A273" s="13"/>
      <c r="B273" s="13"/>
      <c r="C273" s="13"/>
      <c r="D273" s="13"/>
    </row>
    <row r="274" spans="1:4" ht="21" customHeight="1" x14ac:dyDescent="0.25">
      <c r="A274" s="13"/>
      <c r="B274" s="13"/>
      <c r="C274" s="13"/>
      <c r="D274" s="13"/>
    </row>
    <row r="275" spans="1:4" ht="21" customHeight="1" x14ac:dyDescent="0.25">
      <c r="A275" s="13"/>
      <c r="B275" s="13"/>
      <c r="C275" s="13"/>
      <c r="D275" s="13"/>
    </row>
    <row r="276" spans="1:4" ht="21" customHeight="1" x14ac:dyDescent="0.25">
      <c r="A276" s="13"/>
      <c r="B276" s="13"/>
      <c r="C276" s="13"/>
      <c r="D276" s="13"/>
    </row>
    <row r="277" spans="1:4" ht="21" customHeight="1" x14ac:dyDescent="0.25">
      <c r="A277" s="13"/>
      <c r="B277" s="13"/>
      <c r="C277" s="13"/>
      <c r="D277" s="13"/>
    </row>
    <row r="278" spans="1:4" ht="21" customHeight="1" x14ac:dyDescent="0.25">
      <c r="A278" s="13"/>
      <c r="B278" s="13"/>
      <c r="C278" s="13"/>
      <c r="D278" s="13"/>
    </row>
    <row r="279" spans="1:4" ht="21" customHeight="1" x14ac:dyDescent="0.25">
      <c r="A279" s="13"/>
      <c r="B279" s="13"/>
      <c r="C279" s="13"/>
      <c r="D279" s="13"/>
    </row>
    <row r="280" spans="1:4" ht="21" customHeight="1" x14ac:dyDescent="0.25">
      <c r="A280" s="13"/>
      <c r="B280" s="13"/>
      <c r="C280" s="13"/>
      <c r="D280" s="13"/>
    </row>
    <row r="281" spans="1:4" ht="21" customHeight="1" x14ac:dyDescent="0.25">
      <c r="A281" s="13"/>
      <c r="B281" s="13"/>
      <c r="C281" s="13"/>
      <c r="D281" s="13"/>
    </row>
    <row r="282" spans="1:4" ht="21" customHeight="1" x14ac:dyDescent="0.25">
      <c r="A282" s="13"/>
      <c r="B282" s="13"/>
      <c r="C282" s="13"/>
      <c r="D282" s="13"/>
    </row>
    <row r="283" spans="1:4" ht="21" customHeight="1" x14ac:dyDescent="0.25">
      <c r="A283" s="13"/>
      <c r="B283" s="13"/>
      <c r="C283" s="13"/>
      <c r="D283" s="13"/>
    </row>
    <row r="284" spans="1:4" ht="21" customHeight="1" x14ac:dyDescent="0.25">
      <c r="A284" s="13"/>
      <c r="B284" s="13"/>
      <c r="C284" s="13"/>
      <c r="D284" s="13"/>
    </row>
    <row r="285" spans="1:4" ht="21" customHeight="1" x14ac:dyDescent="0.25">
      <c r="A285" s="13"/>
      <c r="B285" s="13"/>
      <c r="C285" s="13"/>
      <c r="D285" s="13"/>
    </row>
    <row r="286" spans="1:4" ht="21" customHeight="1" x14ac:dyDescent="0.25">
      <c r="A286" s="13"/>
      <c r="B286" s="13"/>
      <c r="C286" s="13"/>
      <c r="D286" s="13"/>
    </row>
    <row r="287" spans="1:4" ht="21" customHeight="1" x14ac:dyDescent="0.25">
      <c r="A287" s="13"/>
      <c r="B287" s="13"/>
      <c r="C287" s="13"/>
      <c r="D287" s="13"/>
    </row>
    <row r="288" spans="1:4" ht="21" customHeight="1" x14ac:dyDescent="0.25">
      <c r="A288" s="13"/>
      <c r="B288" s="13"/>
      <c r="C288" s="13"/>
      <c r="D288" s="13"/>
    </row>
    <row r="289" spans="1:4" ht="21" customHeight="1" x14ac:dyDescent="0.25">
      <c r="A289" s="13"/>
      <c r="B289" s="13"/>
      <c r="C289" s="13"/>
      <c r="D289" s="13"/>
    </row>
    <row r="290" spans="1:4" ht="21" customHeight="1" x14ac:dyDescent="0.25">
      <c r="A290" s="13"/>
      <c r="B290" s="13"/>
      <c r="C290" s="13"/>
      <c r="D290" s="13"/>
    </row>
    <row r="291" spans="1:4" ht="21" customHeight="1" x14ac:dyDescent="0.25">
      <c r="A291" s="13"/>
      <c r="B291" s="13"/>
      <c r="C291" s="13"/>
      <c r="D291" s="13"/>
    </row>
    <row r="292" spans="1:4" ht="21" customHeight="1" x14ac:dyDescent="0.25">
      <c r="A292" s="13"/>
      <c r="B292" s="13"/>
      <c r="C292" s="13"/>
      <c r="D292" s="13"/>
    </row>
    <row r="293" spans="1:4" ht="21" customHeight="1" x14ac:dyDescent="0.25">
      <c r="A293" s="13"/>
      <c r="B293" s="13"/>
      <c r="C293" s="13"/>
      <c r="D293" s="13"/>
    </row>
    <row r="294" spans="1:4" ht="21" customHeight="1" x14ac:dyDescent="0.25">
      <c r="A294" s="13"/>
      <c r="B294" s="13"/>
      <c r="C294" s="13"/>
      <c r="D294" s="13"/>
    </row>
    <row r="295" spans="1:4" ht="21" customHeight="1" x14ac:dyDescent="0.25">
      <c r="A295" s="13"/>
      <c r="B295" s="13"/>
      <c r="C295" s="13"/>
      <c r="D295" s="13"/>
    </row>
    <row r="296" spans="1:4" ht="21" customHeight="1" x14ac:dyDescent="0.25">
      <c r="A296" s="13"/>
      <c r="B296" s="13"/>
      <c r="C296" s="13"/>
      <c r="D296" s="13"/>
    </row>
    <row r="297" spans="1:4" ht="21" customHeight="1" x14ac:dyDescent="0.25">
      <c r="A297" s="13"/>
      <c r="B297" s="13"/>
      <c r="C297" s="13"/>
      <c r="D297" s="13"/>
    </row>
    <row r="298" spans="1:4" ht="21" customHeight="1" x14ac:dyDescent="0.25">
      <c r="A298" s="13"/>
      <c r="B298" s="13"/>
      <c r="C298" s="13"/>
      <c r="D298" s="13"/>
    </row>
    <row r="299" spans="1:4" ht="21" customHeight="1" x14ac:dyDescent="0.25">
      <c r="A299" s="13"/>
      <c r="B299" s="13"/>
      <c r="C299" s="13"/>
      <c r="D299" s="13"/>
    </row>
    <row r="300" spans="1:4" ht="21" customHeight="1" x14ac:dyDescent="0.25">
      <c r="A300" s="13"/>
      <c r="B300" s="13"/>
      <c r="C300" s="13"/>
      <c r="D300" s="13"/>
    </row>
    <row r="301" spans="1:4" ht="21" customHeight="1" x14ac:dyDescent="0.25">
      <c r="A301" s="13"/>
      <c r="B301" s="13"/>
      <c r="C301" s="13"/>
      <c r="D301" s="13"/>
    </row>
    <row r="302" spans="1:4" ht="21" customHeight="1" x14ac:dyDescent="0.25">
      <c r="A302" s="13"/>
      <c r="B302" s="13"/>
      <c r="C302" s="13"/>
      <c r="D302" s="13"/>
    </row>
    <row r="303" spans="1:4" ht="21" customHeight="1" x14ac:dyDescent="0.25">
      <c r="A303" s="13"/>
      <c r="B303" s="13"/>
      <c r="C303" s="13"/>
      <c r="D303" s="13"/>
    </row>
    <row r="304" spans="1:4" ht="21" customHeight="1" x14ac:dyDescent="0.25">
      <c r="A304" s="13"/>
      <c r="B304" s="13"/>
      <c r="C304" s="13"/>
      <c r="D304" s="13"/>
    </row>
    <row r="305" spans="1:4" ht="21" customHeight="1" x14ac:dyDescent="0.25">
      <c r="A305" s="13"/>
      <c r="B305" s="13"/>
      <c r="C305" s="13"/>
      <c r="D305" s="13"/>
    </row>
    <row r="306" spans="1:4" ht="21" customHeight="1" x14ac:dyDescent="0.25">
      <c r="A306" s="13"/>
      <c r="B306" s="13"/>
      <c r="C306" s="13"/>
      <c r="D306" s="13"/>
    </row>
    <row r="307" spans="1:4" ht="21" customHeight="1" x14ac:dyDescent="0.25">
      <c r="A307" s="13"/>
      <c r="B307" s="13"/>
      <c r="C307" s="13"/>
      <c r="D307" s="13"/>
    </row>
    <row r="308" spans="1:4" ht="21" customHeight="1" x14ac:dyDescent="0.25">
      <c r="A308" s="13"/>
      <c r="B308" s="13"/>
      <c r="C308" s="13"/>
      <c r="D308" s="13"/>
    </row>
    <row r="309" spans="1:4" ht="21" customHeight="1" x14ac:dyDescent="0.25">
      <c r="A309" s="13"/>
      <c r="B309" s="13"/>
      <c r="C309" s="13"/>
      <c r="D309" s="13"/>
    </row>
    <row r="310" spans="1:4" ht="21" customHeight="1" x14ac:dyDescent="0.25">
      <c r="A310" s="13"/>
      <c r="B310" s="13"/>
      <c r="C310" s="13"/>
      <c r="D310" s="13"/>
    </row>
    <row r="311" spans="1:4" ht="21" customHeight="1" x14ac:dyDescent="0.25">
      <c r="A311" s="13"/>
      <c r="B311" s="13"/>
      <c r="C311" s="13"/>
      <c r="D311" s="13"/>
    </row>
    <row r="312" spans="1:4" ht="21" customHeight="1" x14ac:dyDescent="0.25">
      <c r="A312" s="13"/>
      <c r="B312" s="13"/>
      <c r="C312" s="13"/>
      <c r="D312" s="13"/>
    </row>
    <row r="313" spans="1:4" ht="21" customHeight="1" x14ac:dyDescent="0.25">
      <c r="A313" s="13"/>
      <c r="B313" s="13"/>
      <c r="C313" s="13"/>
      <c r="D313" s="13"/>
    </row>
    <row r="314" spans="1:4" ht="21" customHeight="1" x14ac:dyDescent="0.25">
      <c r="A314" s="13"/>
      <c r="B314" s="13"/>
      <c r="C314" s="13"/>
      <c r="D314" s="13"/>
    </row>
    <row r="315" spans="1:4" ht="21" customHeight="1" x14ac:dyDescent="0.25">
      <c r="A315" s="13"/>
      <c r="B315" s="13"/>
      <c r="C315" s="13"/>
      <c r="D315" s="13"/>
    </row>
    <row r="316" spans="1:4" ht="21" customHeight="1" x14ac:dyDescent="0.25">
      <c r="A316" s="13"/>
      <c r="B316" s="13"/>
      <c r="C316" s="13"/>
      <c r="D316" s="13"/>
    </row>
    <row r="317" spans="1:4" ht="21" customHeight="1" x14ac:dyDescent="0.25">
      <c r="A317" s="13"/>
      <c r="B317" s="13"/>
      <c r="C317" s="13"/>
      <c r="D317" s="13"/>
    </row>
    <row r="318" spans="1:4" ht="21" customHeight="1" x14ac:dyDescent="0.25">
      <c r="A318" s="13"/>
      <c r="B318" s="13"/>
      <c r="C318" s="13"/>
      <c r="D318" s="13"/>
    </row>
    <row r="319" spans="1:4" ht="21" customHeight="1" x14ac:dyDescent="0.25">
      <c r="A319" s="13"/>
      <c r="B319" s="13"/>
      <c r="C319" s="13"/>
      <c r="D319" s="13"/>
    </row>
    <row r="320" spans="1:4" ht="21" customHeight="1" x14ac:dyDescent="0.25">
      <c r="A320" s="13"/>
      <c r="B320" s="13"/>
      <c r="C320" s="13"/>
      <c r="D320" s="13"/>
    </row>
    <row r="321" spans="1:4" ht="21" customHeight="1" x14ac:dyDescent="0.25">
      <c r="A321" s="13"/>
      <c r="B321" s="13"/>
      <c r="C321" s="13"/>
      <c r="D321" s="13"/>
    </row>
    <row r="322" spans="1:4" ht="21" customHeight="1" x14ac:dyDescent="0.25">
      <c r="A322" s="13"/>
      <c r="B322" s="13"/>
      <c r="C322" s="13"/>
      <c r="D322" s="13"/>
    </row>
    <row r="323" spans="1:4" ht="21" customHeight="1" x14ac:dyDescent="0.25">
      <c r="A323" s="13"/>
      <c r="B323" s="13"/>
      <c r="C323" s="13"/>
      <c r="D323" s="13"/>
    </row>
    <row r="324" spans="1:4" ht="21" customHeight="1" x14ac:dyDescent="0.25">
      <c r="A324" s="13"/>
      <c r="B324" s="13"/>
      <c r="C324" s="13"/>
      <c r="D324" s="13"/>
    </row>
    <row r="325" spans="1:4" ht="21" customHeight="1" x14ac:dyDescent="0.25">
      <c r="A325" s="13"/>
      <c r="B325" s="13"/>
      <c r="C325" s="13"/>
      <c r="D325" s="13"/>
    </row>
    <row r="326" spans="1:4" ht="21" customHeight="1" x14ac:dyDescent="0.25">
      <c r="A326" s="13"/>
      <c r="B326" s="13"/>
      <c r="C326" s="13"/>
      <c r="D326" s="13"/>
    </row>
    <row r="327" spans="1:4" ht="21" customHeight="1" x14ac:dyDescent="0.25">
      <c r="A327" s="13"/>
      <c r="B327" s="13"/>
      <c r="C327" s="13"/>
      <c r="D327" s="13"/>
    </row>
    <row r="328" spans="1:4" ht="21" customHeight="1" x14ac:dyDescent="0.25">
      <c r="A328" s="13"/>
      <c r="B328" s="13"/>
      <c r="C328" s="13"/>
      <c r="D328" s="13"/>
    </row>
    <row r="329" spans="1:4" ht="21" customHeight="1" x14ac:dyDescent="0.25">
      <c r="A329" s="13"/>
      <c r="B329" s="13"/>
      <c r="C329" s="13"/>
      <c r="D329" s="13"/>
    </row>
    <row r="330" spans="1:4" ht="21" customHeight="1" x14ac:dyDescent="0.25">
      <c r="A330" s="13"/>
      <c r="B330" s="13"/>
      <c r="C330" s="13"/>
      <c r="D330" s="13"/>
    </row>
    <row r="331" spans="1:4" ht="21" customHeight="1" x14ac:dyDescent="0.25">
      <c r="A331" s="13"/>
      <c r="B331" s="13"/>
      <c r="C331" s="13"/>
      <c r="D331" s="13"/>
    </row>
    <row r="332" spans="1:4" ht="21" customHeight="1" x14ac:dyDescent="0.25">
      <c r="A332" s="13"/>
      <c r="B332" s="13"/>
      <c r="C332" s="13"/>
      <c r="D332" s="13"/>
    </row>
    <row r="333" spans="1:4" ht="21" customHeight="1" x14ac:dyDescent="0.25">
      <c r="A333" s="13"/>
      <c r="B333" s="13"/>
      <c r="C333" s="13"/>
      <c r="D333" s="13"/>
    </row>
    <row r="334" spans="1:4" ht="21" customHeight="1" x14ac:dyDescent="0.25">
      <c r="A334" s="13"/>
      <c r="B334" s="13"/>
      <c r="C334" s="13"/>
      <c r="D334" s="13"/>
    </row>
    <row r="335" spans="1:4" ht="21" customHeight="1" x14ac:dyDescent="0.25">
      <c r="A335" s="13"/>
      <c r="B335" s="13"/>
      <c r="C335" s="13"/>
      <c r="D335" s="13"/>
    </row>
    <row r="336" spans="1:4" ht="21" customHeight="1" x14ac:dyDescent="0.25">
      <c r="A336" s="13"/>
      <c r="B336" s="13"/>
      <c r="C336" s="13"/>
      <c r="D336" s="13"/>
    </row>
    <row r="337" spans="1:4" ht="21" customHeight="1" x14ac:dyDescent="0.25">
      <c r="A337" s="13"/>
      <c r="B337" s="13"/>
      <c r="C337" s="13"/>
      <c r="D337" s="13"/>
    </row>
    <row r="338" spans="1:4" ht="21" customHeight="1" x14ac:dyDescent="0.25">
      <c r="A338" s="13"/>
      <c r="B338" s="13"/>
      <c r="C338" s="13"/>
      <c r="D338" s="13"/>
    </row>
    <row r="339" spans="1:4" ht="21" customHeight="1" x14ac:dyDescent="0.25">
      <c r="A339" s="13"/>
      <c r="B339" s="13"/>
      <c r="C339" s="13"/>
      <c r="D339" s="13"/>
    </row>
    <row r="340" spans="1:4" ht="21" customHeight="1" x14ac:dyDescent="0.25">
      <c r="A340" s="13"/>
      <c r="B340" s="13"/>
      <c r="C340" s="13"/>
      <c r="D340" s="13"/>
    </row>
    <row r="341" spans="1:4" ht="21" customHeight="1" x14ac:dyDescent="0.25">
      <c r="A341" s="13"/>
      <c r="B341" s="13"/>
      <c r="C341" s="13"/>
      <c r="D341" s="13"/>
    </row>
    <row r="342" spans="1:4" ht="21" customHeight="1" x14ac:dyDescent="0.25">
      <c r="A342" s="13"/>
      <c r="B342" s="13"/>
      <c r="C342" s="13"/>
      <c r="D342" s="13"/>
    </row>
    <row r="343" spans="1:4" ht="21" customHeight="1" x14ac:dyDescent="0.25">
      <c r="A343" s="13"/>
      <c r="B343" s="13"/>
      <c r="C343" s="13"/>
      <c r="D343" s="13"/>
    </row>
    <row r="344" spans="1:4" ht="21" customHeight="1" x14ac:dyDescent="0.25">
      <c r="A344" s="13"/>
      <c r="B344" s="13"/>
      <c r="C344" s="13"/>
      <c r="D344" s="13"/>
    </row>
    <row r="345" spans="1:4" ht="21" customHeight="1" x14ac:dyDescent="0.25">
      <c r="A345" s="13"/>
      <c r="B345" s="13"/>
      <c r="C345" s="13"/>
      <c r="D345" s="13"/>
    </row>
    <row r="346" spans="1:4" ht="21" customHeight="1" x14ac:dyDescent="0.25">
      <c r="A346" s="13"/>
      <c r="B346" s="13"/>
      <c r="C346" s="13"/>
      <c r="D346" s="13"/>
    </row>
    <row r="347" spans="1:4" ht="21" customHeight="1" x14ac:dyDescent="0.25">
      <c r="A347" s="13"/>
      <c r="B347" s="13"/>
      <c r="C347" s="13"/>
      <c r="D347" s="13"/>
    </row>
    <row r="348" spans="1:4" ht="21" customHeight="1" x14ac:dyDescent="0.25">
      <c r="A348" s="13"/>
      <c r="B348" s="13"/>
      <c r="C348" s="13"/>
      <c r="D348" s="13"/>
    </row>
    <row r="349" spans="1:4" ht="21" customHeight="1" x14ac:dyDescent="0.25">
      <c r="A349" s="13"/>
      <c r="B349" s="13"/>
      <c r="C349" s="13"/>
      <c r="D349" s="13"/>
    </row>
    <row r="350" spans="1:4" ht="21" customHeight="1" x14ac:dyDescent="0.25">
      <c r="A350" s="13"/>
      <c r="B350" s="13"/>
      <c r="C350" s="13"/>
      <c r="D350" s="13"/>
    </row>
    <row r="351" spans="1:4" ht="21" customHeight="1" x14ac:dyDescent="0.25">
      <c r="A351" s="13"/>
      <c r="B351" s="13"/>
      <c r="C351" s="13"/>
      <c r="D351" s="13"/>
    </row>
    <row r="352" spans="1:4" ht="21" customHeight="1" x14ac:dyDescent="0.25">
      <c r="A352" s="13"/>
      <c r="B352" s="13"/>
      <c r="C352" s="13"/>
      <c r="D352" s="13"/>
    </row>
    <row r="353" spans="1:4" ht="21" customHeight="1" x14ac:dyDescent="0.25">
      <c r="A353" s="13"/>
      <c r="B353" s="13"/>
      <c r="C353" s="13"/>
      <c r="D353" s="13"/>
    </row>
    <row r="354" spans="1:4" ht="21" customHeight="1" x14ac:dyDescent="0.25">
      <c r="A354" s="13"/>
      <c r="B354" s="13"/>
      <c r="C354" s="13"/>
      <c r="D354" s="13"/>
    </row>
    <row r="355" spans="1:4" ht="21" customHeight="1" x14ac:dyDescent="0.25">
      <c r="A355" s="13"/>
      <c r="B355" s="13"/>
      <c r="C355" s="13"/>
      <c r="D355" s="13"/>
    </row>
    <row r="356" spans="1:4" ht="21" customHeight="1" x14ac:dyDescent="0.25">
      <c r="A356" s="13"/>
      <c r="B356" s="13"/>
      <c r="C356" s="13"/>
      <c r="D356" s="13"/>
    </row>
    <row r="357" spans="1:4" ht="21" customHeight="1" x14ac:dyDescent="0.25">
      <c r="A357" s="13"/>
      <c r="B357" s="13"/>
      <c r="C357" s="13"/>
      <c r="D357" s="13"/>
    </row>
    <row r="358" spans="1:4" ht="21" customHeight="1" x14ac:dyDescent="0.25">
      <c r="A358" s="13"/>
      <c r="B358" s="13"/>
      <c r="C358" s="13"/>
      <c r="D358" s="13"/>
    </row>
    <row r="359" spans="1:4" ht="21" customHeight="1" x14ac:dyDescent="0.25">
      <c r="A359" s="13"/>
      <c r="B359" s="13"/>
      <c r="C359" s="13"/>
      <c r="D359" s="13"/>
    </row>
    <row r="360" spans="1:4" ht="21" customHeight="1" x14ac:dyDescent="0.25">
      <c r="A360" s="13"/>
      <c r="B360" s="13"/>
      <c r="C360" s="13"/>
      <c r="D360" s="13"/>
    </row>
    <row r="361" spans="1:4" ht="21" customHeight="1" x14ac:dyDescent="0.25">
      <c r="A361" s="13"/>
      <c r="B361" s="13"/>
      <c r="C361" s="13"/>
      <c r="D361" s="13"/>
    </row>
    <row r="362" spans="1:4" ht="21" customHeight="1" x14ac:dyDescent="0.25">
      <c r="A362" s="13"/>
      <c r="B362" s="13"/>
      <c r="C362" s="13"/>
      <c r="D362" s="13"/>
    </row>
    <row r="363" spans="1:4" ht="21" customHeight="1" x14ac:dyDescent="0.25">
      <c r="A363" s="13"/>
      <c r="B363" s="13"/>
      <c r="C363" s="13"/>
      <c r="D363" s="13"/>
    </row>
    <row r="364" spans="1:4" ht="21" customHeight="1" x14ac:dyDescent="0.25">
      <c r="A364" s="13"/>
      <c r="B364" s="13"/>
      <c r="C364" s="13"/>
      <c r="D364" s="13"/>
    </row>
    <row r="365" spans="1:4" ht="21" customHeight="1" x14ac:dyDescent="0.25">
      <c r="A365" s="13"/>
      <c r="B365" s="13"/>
      <c r="C365" s="13"/>
      <c r="D365" s="13"/>
    </row>
    <row r="366" spans="1:4" ht="21" customHeight="1" x14ac:dyDescent="0.25">
      <c r="A366" s="13"/>
      <c r="B366" s="13"/>
      <c r="C366" s="13"/>
      <c r="D366" s="13"/>
    </row>
    <row r="367" spans="1:4" ht="21" customHeight="1" x14ac:dyDescent="0.25">
      <c r="A367" s="13"/>
      <c r="B367" s="13"/>
      <c r="C367" s="13"/>
      <c r="D367" s="13"/>
    </row>
    <row r="368" spans="1:4" ht="21" customHeight="1" x14ac:dyDescent="0.25">
      <c r="A368" s="13"/>
      <c r="B368" s="13"/>
      <c r="C368" s="13"/>
      <c r="D368" s="13"/>
    </row>
    <row r="369" spans="1:4" ht="21" customHeight="1" x14ac:dyDescent="0.25">
      <c r="A369" s="13"/>
      <c r="B369" s="13"/>
      <c r="C369" s="13"/>
      <c r="D369" s="13"/>
    </row>
    <row r="370" spans="1:4" ht="21" customHeight="1" x14ac:dyDescent="0.25">
      <c r="A370" s="13"/>
      <c r="B370" s="13"/>
      <c r="C370" s="13"/>
      <c r="D370" s="13"/>
    </row>
    <row r="371" spans="1:4" ht="21" customHeight="1" x14ac:dyDescent="0.25">
      <c r="A371" s="13"/>
      <c r="B371" s="13"/>
      <c r="C371" s="13"/>
      <c r="D371" s="13"/>
    </row>
    <row r="372" spans="1:4" ht="21" customHeight="1" x14ac:dyDescent="0.25">
      <c r="A372" s="13"/>
      <c r="B372" s="13"/>
      <c r="C372" s="13"/>
      <c r="D372" s="13"/>
    </row>
    <row r="373" spans="1:4" ht="21" customHeight="1" x14ac:dyDescent="0.25">
      <c r="A373" s="13"/>
      <c r="B373" s="13"/>
      <c r="C373" s="13"/>
      <c r="D373" s="13"/>
    </row>
    <row r="374" spans="1:4" ht="21" customHeight="1" x14ac:dyDescent="0.25">
      <c r="A374" s="13"/>
      <c r="B374" s="13"/>
      <c r="C374" s="13"/>
      <c r="D374" s="13"/>
    </row>
    <row r="375" spans="1:4" ht="21" customHeight="1" x14ac:dyDescent="0.25">
      <c r="A375" s="13"/>
      <c r="B375" s="13"/>
      <c r="C375" s="13"/>
      <c r="D375" s="13"/>
    </row>
    <row r="376" spans="1:4" ht="21" customHeight="1" x14ac:dyDescent="0.25">
      <c r="A376" s="13"/>
      <c r="B376" s="13"/>
      <c r="C376" s="13"/>
      <c r="D376" s="13"/>
    </row>
    <row r="377" spans="1:4" ht="21" customHeight="1" x14ac:dyDescent="0.25">
      <c r="A377" s="13"/>
      <c r="B377" s="13"/>
      <c r="C377" s="13"/>
      <c r="D377" s="13"/>
    </row>
    <row r="378" spans="1:4" ht="21" customHeight="1" x14ac:dyDescent="0.25">
      <c r="A378" s="13"/>
      <c r="B378" s="13"/>
      <c r="C378" s="13"/>
      <c r="D378" s="13"/>
    </row>
    <row r="379" spans="1:4" ht="21" customHeight="1" x14ac:dyDescent="0.25">
      <c r="A379" s="13"/>
      <c r="B379" s="13"/>
      <c r="C379" s="13"/>
      <c r="D379" s="13"/>
    </row>
    <row r="380" spans="1:4" ht="21" customHeight="1" x14ac:dyDescent="0.25">
      <c r="A380" s="13"/>
      <c r="B380" s="13"/>
      <c r="C380" s="13"/>
      <c r="D380" s="13"/>
    </row>
    <row r="381" spans="1:4" ht="21" customHeight="1" x14ac:dyDescent="0.25">
      <c r="A381" s="13"/>
      <c r="B381" s="13"/>
      <c r="C381" s="13"/>
      <c r="D381" s="13"/>
    </row>
    <row r="382" spans="1:4" ht="21" customHeight="1" x14ac:dyDescent="0.25">
      <c r="A382" s="13"/>
      <c r="B382" s="13"/>
      <c r="C382" s="13"/>
      <c r="D382" s="13"/>
    </row>
    <row r="383" spans="1:4" ht="21" customHeight="1" x14ac:dyDescent="0.25">
      <c r="A383" s="13"/>
      <c r="B383" s="13"/>
      <c r="C383" s="13"/>
      <c r="D383" s="13"/>
    </row>
    <row r="384" spans="1:4" ht="21" customHeight="1" x14ac:dyDescent="0.25">
      <c r="A384" s="13"/>
      <c r="B384" s="13"/>
      <c r="C384" s="13"/>
      <c r="D384" s="13"/>
    </row>
    <row r="385" spans="1:4" ht="21" customHeight="1" x14ac:dyDescent="0.25">
      <c r="A385" s="13"/>
      <c r="B385" s="13"/>
      <c r="C385" s="13"/>
      <c r="D385" s="13"/>
    </row>
    <row r="386" spans="1:4" ht="21" customHeight="1" x14ac:dyDescent="0.25">
      <c r="A386" s="13"/>
      <c r="B386" s="13"/>
      <c r="C386" s="13"/>
      <c r="D386" s="13"/>
    </row>
    <row r="387" spans="1:4" ht="21" customHeight="1" x14ac:dyDescent="0.25">
      <c r="A387" s="13"/>
      <c r="B387" s="13"/>
      <c r="C387" s="13"/>
      <c r="D387" s="13"/>
    </row>
    <row r="388" spans="1:4" ht="21" customHeight="1" x14ac:dyDescent="0.25">
      <c r="A388" s="13"/>
      <c r="B388" s="13"/>
      <c r="C388" s="13"/>
      <c r="D388" s="13"/>
    </row>
    <row r="389" spans="1:4" ht="21" customHeight="1" x14ac:dyDescent="0.25">
      <c r="A389" s="13"/>
      <c r="B389" s="13"/>
      <c r="C389" s="13"/>
      <c r="D389" s="13"/>
    </row>
    <row r="390" spans="1:4" ht="21" customHeight="1" x14ac:dyDescent="0.25">
      <c r="A390" s="13"/>
      <c r="B390" s="13"/>
      <c r="C390" s="13"/>
      <c r="D390" s="13"/>
    </row>
    <row r="391" spans="1:4" ht="21" customHeight="1" x14ac:dyDescent="0.25">
      <c r="A391" s="13"/>
      <c r="B391" s="13"/>
      <c r="C391" s="13"/>
      <c r="D391" s="13"/>
    </row>
    <row r="392" spans="1:4" ht="21" customHeight="1" x14ac:dyDescent="0.25">
      <c r="A392" s="13"/>
      <c r="B392" s="13"/>
      <c r="C392" s="13"/>
      <c r="D392" s="13"/>
    </row>
    <row r="393" spans="1:4" ht="21" customHeight="1" x14ac:dyDescent="0.25">
      <c r="A393" s="13"/>
      <c r="B393" s="13"/>
      <c r="C393" s="13"/>
      <c r="D393" s="13"/>
    </row>
    <row r="394" spans="1:4" ht="21" customHeight="1" x14ac:dyDescent="0.25">
      <c r="A394" s="13"/>
      <c r="B394" s="13"/>
      <c r="C394" s="13"/>
      <c r="D394" s="13"/>
    </row>
    <row r="395" spans="1:4" ht="21" customHeight="1" x14ac:dyDescent="0.25">
      <c r="A395" s="13"/>
      <c r="B395" s="13"/>
      <c r="C395" s="13"/>
      <c r="D395" s="13"/>
    </row>
    <row r="396" spans="1:4" ht="21" customHeight="1" x14ac:dyDescent="0.25">
      <c r="A396" s="13"/>
      <c r="B396" s="13"/>
      <c r="C396" s="13"/>
      <c r="D396" s="13"/>
    </row>
    <row r="397" spans="1:4" ht="21" customHeight="1" x14ac:dyDescent="0.25">
      <c r="A397" s="13"/>
      <c r="B397" s="13"/>
      <c r="C397" s="13"/>
      <c r="D397" s="13"/>
    </row>
    <row r="398" spans="1:4" ht="21" customHeight="1" x14ac:dyDescent="0.25">
      <c r="A398" s="13"/>
      <c r="B398" s="13"/>
      <c r="C398" s="13"/>
      <c r="D398" s="13"/>
    </row>
    <row r="399" spans="1:4" ht="21" customHeight="1" x14ac:dyDescent="0.25">
      <c r="A399" s="13"/>
      <c r="B399" s="13"/>
      <c r="C399" s="13"/>
      <c r="D399" s="13"/>
    </row>
    <row r="400" spans="1:4" ht="21" customHeight="1" x14ac:dyDescent="0.25">
      <c r="A400" s="13"/>
      <c r="B400" s="13"/>
      <c r="C400" s="13"/>
      <c r="D400" s="13"/>
    </row>
    <row r="401" spans="1:4" ht="21" customHeight="1" x14ac:dyDescent="0.25">
      <c r="A401" s="13"/>
      <c r="B401" s="13"/>
      <c r="C401" s="13"/>
      <c r="D401" s="13"/>
    </row>
    <row r="402" spans="1:4" ht="21" customHeight="1" x14ac:dyDescent="0.25">
      <c r="A402" s="13"/>
      <c r="B402" s="13"/>
      <c r="C402" s="13"/>
      <c r="D402" s="13"/>
    </row>
    <row r="403" spans="1:4" ht="21" customHeight="1" x14ac:dyDescent="0.25">
      <c r="A403" s="13"/>
      <c r="B403" s="13"/>
      <c r="C403" s="13"/>
      <c r="D403" s="13"/>
    </row>
    <row r="404" spans="1:4" ht="21" customHeight="1" x14ac:dyDescent="0.25">
      <c r="A404" s="13"/>
      <c r="B404" s="13"/>
      <c r="C404" s="13"/>
      <c r="D404" s="13"/>
    </row>
    <row r="405" spans="1:4" ht="21" customHeight="1" x14ac:dyDescent="0.25">
      <c r="A405" s="13"/>
      <c r="B405" s="13"/>
      <c r="C405" s="13"/>
      <c r="D405" s="13"/>
    </row>
    <row r="406" spans="1:4" ht="21" customHeight="1" x14ac:dyDescent="0.25">
      <c r="A406" s="13"/>
      <c r="B406" s="13"/>
      <c r="C406" s="13"/>
      <c r="D406" s="13"/>
    </row>
    <row r="407" spans="1:4" ht="21" customHeight="1" x14ac:dyDescent="0.25">
      <c r="A407" s="13"/>
      <c r="B407" s="13"/>
      <c r="C407" s="13"/>
      <c r="D407" s="13"/>
    </row>
    <row r="408" spans="1:4" ht="21" customHeight="1" x14ac:dyDescent="0.25">
      <c r="A408" s="13"/>
      <c r="B408" s="13"/>
      <c r="C408" s="13"/>
      <c r="D408" s="13"/>
    </row>
    <row r="409" spans="1:4" ht="21" customHeight="1" x14ac:dyDescent="0.25">
      <c r="A409" s="13"/>
      <c r="B409" s="13"/>
      <c r="C409" s="13"/>
      <c r="D409" s="13"/>
    </row>
    <row r="410" spans="1:4" ht="21" customHeight="1" x14ac:dyDescent="0.25">
      <c r="A410" s="13"/>
      <c r="B410" s="13"/>
      <c r="C410" s="13"/>
      <c r="D410" s="13"/>
    </row>
    <row r="411" spans="1:4" ht="21" customHeight="1" x14ac:dyDescent="0.25">
      <c r="A411" s="13"/>
      <c r="B411" s="13"/>
      <c r="C411" s="13"/>
      <c r="D411" s="13"/>
    </row>
    <row r="412" spans="1:4" ht="21" customHeight="1" x14ac:dyDescent="0.25">
      <c r="A412" s="13"/>
      <c r="B412" s="13"/>
      <c r="C412" s="13"/>
      <c r="D412" s="13"/>
    </row>
    <row r="413" spans="1:4" ht="21" customHeight="1" x14ac:dyDescent="0.25">
      <c r="A413" s="13"/>
      <c r="B413" s="13"/>
      <c r="C413" s="13"/>
      <c r="D413" s="13"/>
    </row>
    <row r="414" spans="1:4" ht="21" customHeight="1" x14ac:dyDescent="0.25">
      <c r="A414" s="13"/>
      <c r="B414" s="13"/>
      <c r="C414" s="13"/>
      <c r="D414" s="13"/>
    </row>
    <row r="415" spans="1:4" ht="21" customHeight="1" x14ac:dyDescent="0.25">
      <c r="A415" s="13"/>
      <c r="B415" s="13"/>
      <c r="C415" s="13"/>
      <c r="D415" s="13"/>
    </row>
    <row r="416" spans="1:4" ht="21" customHeight="1" x14ac:dyDescent="0.25">
      <c r="A416" s="13"/>
      <c r="B416" s="13"/>
      <c r="C416" s="13"/>
      <c r="D416" s="13"/>
    </row>
    <row r="417" spans="1:4" ht="21" customHeight="1" x14ac:dyDescent="0.25">
      <c r="A417" s="13"/>
      <c r="B417" s="13"/>
      <c r="C417" s="13"/>
      <c r="D417" s="13"/>
    </row>
    <row r="418" spans="1:4" ht="21" customHeight="1" x14ac:dyDescent="0.25">
      <c r="A418" s="13"/>
      <c r="B418" s="13"/>
      <c r="C418" s="13"/>
      <c r="D418" s="13"/>
    </row>
    <row r="419" spans="1:4" ht="21" customHeight="1" x14ac:dyDescent="0.25">
      <c r="A419" s="13"/>
      <c r="B419" s="13"/>
      <c r="C419" s="13"/>
      <c r="D419" s="13"/>
    </row>
    <row r="420" spans="1:4" ht="21" customHeight="1" x14ac:dyDescent="0.25">
      <c r="A420" s="13"/>
      <c r="B420" s="13"/>
      <c r="C420" s="13"/>
      <c r="D420" s="13"/>
    </row>
    <row r="421" spans="1:4" ht="21" customHeight="1" x14ac:dyDescent="0.25">
      <c r="A421" s="13"/>
      <c r="B421" s="13"/>
      <c r="C421" s="13"/>
      <c r="D421" s="13"/>
    </row>
    <row r="422" spans="1:4" ht="21" customHeight="1" x14ac:dyDescent="0.25">
      <c r="A422" s="13"/>
      <c r="B422" s="13"/>
      <c r="C422" s="13"/>
      <c r="D422" s="13"/>
    </row>
    <row r="423" spans="1:4" ht="21" customHeight="1" x14ac:dyDescent="0.25">
      <c r="A423" s="13"/>
      <c r="B423" s="13"/>
      <c r="C423" s="13"/>
      <c r="D423" s="13"/>
    </row>
    <row r="424" spans="1:4" ht="21" customHeight="1" x14ac:dyDescent="0.25">
      <c r="A424" s="13"/>
      <c r="B424" s="13"/>
      <c r="C424" s="13"/>
      <c r="D424" s="13"/>
    </row>
    <row r="425" spans="1:4" ht="21" customHeight="1" x14ac:dyDescent="0.25">
      <c r="A425" s="13"/>
      <c r="B425" s="13"/>
      <c r="C425" s="13"/>
      <c r="D425" s="13"/>
    </row>
    <row r="426" spans="1:4" ht="21" customHeight="1" x14ac:dyDescent="0.25">
      <c r="A426" s="13"/>
      <c r="B426" s="13"/>
      <c r="C426" s="13"/>
      <c r="D426" s="13"/>
    </row>
    <row r="427" spans="1:4" ht="21" customHeight="1" x14ac:dyDescent="0.25">
      <c r="A427" s="13"/>
      <c r="B427" s="13"/>
      <c r="C427" s="13"/>
      <c r="D427" s="13"/>
    </row>
    <row r="428" spans="1:4" ht="21" customHeight="1" x14ac:dyDescent="0.25">
      <c r="A428" s="13"/>
      <c r="B428" s="13"/>
      <c r="C428" s="13"/>
      <c r="D428" s="13"/>
    </row>
    <row r="429" spans="1:4" ht="21" customHeight="1" x14ac:dyDescent="0.25">
      <c r="A429" s="13"/>
      <c r="B429" s="13"/>
      <c r="C429" s="13"/>
      <c r="D429" s="13"/>
    </row>
    <row r="430" spans="1:4" ht="21" customHeight="1" x14ac:dyDescent="0.25">
      <c r="A430" s="13"/>
      <c r="B430" s="13"/>
      <c r="C430" s="13"/>
      <c r="D430" s="13"/>
    </row>
    <row r="431" spans="1:4" ht="21" customHeight="1" x14ac:dyDescent="0.25">
      <c r="A431" s="13"/>
      <c r="B431" s="13"/>
      <c r="C431" s="13"/>
      <c r="D431" s="13"/>
    </row>
    <row r="432" spans="1:4" ht="21" customHeight="1" x14ac:dyDescent="0.25">
      <c r="A432" s="13"/>
      <c r="B432" s="13"/>
      <c r="C432" s="13"/>
      <c r="D432" s="13"/>
    </row>
    <row r="433" spans="1:4" ht="21" customHeight="1" x14ac:dyDescent="0.25">
      <c r="A433" s="13"/>
      <c r="B433" s="13"/>
      <c r="C433" s="13"/>
      <c r="D433" s="13"/>
    </row>
    <row r="434" spans="1:4" ht="21" customHeight="1" x14ac:dyDescent="0.25">
      <c r="A434" s="13"/>
      <c r="B434" s="13"/>
      <c r="C434" s="13"/>
      <c r="D434" s="13"/>
    </row>
    <row r="435" spans="1:4" ht="21" customHeight="1" x14ac:dyDescent="0.25">
      <c r="A435" s="13"/>
      <c r="B435" s="13"/>
      <c r="C435" s="13"/>
      <c r="D435" s="13"/>
    </row>
    <row r="436" spans="1:4" ht="21" customHeight="1" x14ac:dyDescent="0.25">
      <c r="A436" s="13"/>
      <c r="B436" s="13"/>
      <c r="C436" s="13"/>
      <c r="D436" s="13"/>
    </row>
    <row r="437" spans="1:4" ht="21" customHeight="1" x14ac:dyDescent="0.25">
      <c r="A437" s="13"/>
      <c r="B437" s="13"/>
      <c r="C437" s="13"/>
      <c r="D437" s="13"/>
    </row>
    <row r="438" spans="1:4" ht="21" customHeight="1" x14ac:dyDescent="0.25">
      <c r="A438" s="13"/>
      <c r="B438" s="13"/>
      <c r="C438" s="13"/>
      <c r="D438" s="13"/>
    </row>
    <row r="439" spans="1:4" ht="21" customHeight="1" x14ac:dyDescent="0.25">
      <c r="A439" s="13"/>
      <c r="B439" s="13"/>
      <c r="C439" s="13"/>
      <c r="D439" s="13"/>
    </row>
    <row r="440" spans="1:4" ht="21" customHeight="1" x14ac:dyDescent="0.25">
      <c r="A440" s="13"/>
      <c r="B440" s="13"/>
      <c r="C440" s="13"/>
      <c r="D440" s="13"/>
    </row>
    <row r="441" spans="1:4" ht="21" customHeight="1" x14ac:dyDescent="0.25">
      <c r="A441" s="13"/>
      <c r="B441" s="13"/>
      <c r="C441" s="13"/>
      <c r="D441" s="13"/>
    </row>
    <row r="442" spans="1:4" ht="21" customHeight="1" x14ac:dyDescent="0.25">
      <c r="A442" s="13"/>
      <c r="B442" s="13"/>
      <c r="C442" s="13"/>
      <c r="D442" s="13"/>
    </row>
    <row r="443" spans="1:4" ht="21" customHeight="1" x14ac:dyDescent="0.25">
      <c r="A443" s="13"/>
      <c r="B443" s="13"/>
      <c r="C443" s="13"/>
      <c r="D443" s="13"/>
    </row>
    <row r="444" spans="1:4" ht="21" customHeight="1" x14ac:dyDescent="0.25">
      <c r="A444" s="13"/>
      <c r="B444" s="13"/>
      <c r="C444" s="13"/>
      <c r="D444" s="13"/>
    </row>
    <row r="445" spans="1:4" ht="21" customHeight="1" x14ac:dyDescent="0.25">
      <c r="A445" s="13"/>
      <c r="B445" s="13"/>
      <c r="C445" s="13"/>
      <c r="D445" s="13"/>
    </row>
    <row r="446" spans="1:4" ht="21" customHeight="1" x14ac:dyDescent="0.25">
      <c r="A446" s="13"/>
      <c r="B446" s="13"/>
      <c r="C446" s="13"/>
      <c r="D446" s="13"/>
    </row>
    <row r="447" spans="1:4" ht="21" customHeight="1" x14ac:dyDescent="0.25">
      <c r="A447" s="13"/>
      <c r="B447" s="13"/>
      <c r="C447" s="13"/>
      <c r="D447" s="13"/>
    </row>
    <row r="448" spans="1:4" ht="21" customHeight="1" x14ac:dyDescent="0.25">
      <c r="A448" s="13"/>
      <c r="B448" s="13"/>
      <c r="C448" s="13"/>
      <c r="D448" s="13"/>
    </row>
    <row r="449" spans="1:4" ht="21" customHeight="1" x14ac:dyDescent="0.25">
      <c r="A449" s="13"/>
      <c r="B449" s="13"/>
      <c r="C449" s="13"/>
      <c r="D449" s="13"/>
    </row>
    <row r="450" spans="1:4" ht="21" customHeight="1" x14ac:dyDescent="0.25">
      <c r="A450" s="13"/>
      <c r="B450" s="13"/>
      <c r="C450" s="13"/>
      <c r="D450" s="13"/>
    </row>
    <row r="451" spans="1:4" ht="21" customHeight="1" x14ac:dyDescent="0.25">
      <c r="A451" s="13"/>
      <c r="B451" s="13"/>
      <c r="C451" s="13"/>
      <c r="D451" s="13"/>
    </row>
    <row r="452" spans="1:4" ht="21" customHeight="1" x14ac:dyDescent="0.25">
      <c r="A452" s="13"/>
      <c r="B452" s="13"/>
      <c r="C452" s="13"/>
      <c r="D452" s="13"/>
    </row>
    <row r="453" spans="1:4" ht="21" customHeight="1" x14ac:dyDescent="0.25">
      <c r="A453" s="13"/>
      <c r="B453" s="13"/>
      <c r="C453" s="13"/>
      <c r="D453" s="13"/>
    </row>
    <row r="454" spans="1:4" ht="21" customHeight="1" x14ac:dyDescent="0.25">
      <c r="A454" s="13"/>
      <c r="B454" s="13"/>
      <c r="C454" s="13"/>
      <c r="D454" s="13"/>
    </row>
    <row r="455" spans="1:4" ht="21" customHeight="1" x14ac:dyDescent="0.25">
      <c r="A455" s="13"/>
      <c r="B455" s="13"/>
      <c r="C455" s="13"/>
      <c r="D455" s="13"/>
    </row>
    <row r="456" spans="1:4" ht="21" customHeight="1" x14ac:dyDescent="0.25">
      <c r="A456" s="13"/>
      <c r="B456" s="13"/>
      <c r="C456" s="13"/>
      <c r="D456" s="13"/>
    </row>
    <row r="457" spans="1:4" ht="21" customHeight="1" x14ac:dyDescent="0.25">
      <c r="A457" s="13"/>
      <c r="B457" s="13"/>
      <c r="C457" s="13"/>
      <c r="D457" s="13"/>
    </row>
    <row r="458" spans="1:4" ht="21" customHeight="1" x14ac:dyDescent="0.25">
      <c r="A458" s="13"/>
      <c r="B458" s="13"/>
      <c r="C458" s="13"/>
      <c r="D458" s="13"/>
    </row>
    <row r="459" spans="1:4" ht="21" customHeight="1" x14ac:dyDescent="0.25">
      <c r="A459" s="13"/>
      <c r="B459" s="13"/>
      <c r="C459" s="13"/>
      <c r="D459" s="13"/>
    </row>
    <row r="460" spans="1:4" ht="21" customHeight="1" x14ac:dyDescent="0.25">
      <c r="A460" s="13"/>
      <c r="B460" s="13"/>
      <c r="C460" s="13"/>
      <c r="D460" s="13"/>
    </row>
    <row r="461" spans="1:4" ht="21" customHeight="1" x14ac:dyDescent="0.25">
      <c r="A461" s="13"/>
      <c r="B461" s="13"/>
      <c r="C461" s="13"/>
      <c r="D461" s="13"/>
    </row>
    <row r="462" spans="1:4" ht="21" customHeight="1" x14ac:dyDescent="0.25">
      <c r="A462" s="13"/>
      <c r="B462" s="13"/>
      <c r="C462" s="13"/>
      <c r="D462" s="13"/>
    </row>
    <row r="463" spans="1:4" ht="21" customHeight="1" x14ac:dyDescent="0.25">
      <c r="A463" s="13"/>
      <c r="B463" s="13"/>
      <c r="C463" s="13"/>
      <c r="D463" s="13"/>
    </row>
    <row r="464" spans="1:4" ht="21" customHeight="1" x14ac:dyDescent="0.25">
      <c r="A464" s="13"/>
      <c r="B464" s="13"/>
      <c r="C464" s="13"/>
      <c r="D464" s="13"/>
    </row>
    <row r="465" spans="1:4" ht="21" customHeight="1" x14ac:dyDescent="0.25">
      <c r="A465" s="13"/>
      <c r="B465" s="13"/>
      <c r="C465" s="13"/>
      <c r="D465" s="13"/>
    </row>
    <row r="466" spans="1:4" ht="21" customHeight="1" x14ac:dyDescent="0.25">
      <c r="A466" s="13"/>
      <c r="B466" s="13"/>
      <c r="C466" s="13"/>
      <c r="D466" s="13"/>
    </row>
    <row r="467" spans="1:4" ht="21" customHeight="1" x14ac:dyDescent="0.25">
      <c r="A467" s="13"/>
      <c r="B467" s="13"/>
      <c r="C467" s="13"/>
      <c r="D467" s="13"/>
    </row>
    <row r="468" spans="1:4" ht="21" customHeight="1" x14ac:dyDescent="0.25">
      <c r="A468" s="13"/>
      <c r="B468" s="13"/>
      <c r="C468" s="13"/>
      <c r="D468" s="13"/>
    </row>
    <row r="469" spans="1:4" ht="21" customHeight="1" x14ac:dyDescent="0.25">
      <c r="A469" s="13"/>
      <c r="B469" s="13"/>
      <c r="C469" s="13"/>
      <c r="D469" s="13"/>
    </row>
    <row r="470" spans="1:4" ht="21" customHeight="1" x14ac:dyDescent="0.25">
      <c r="A470" s="13"/>
      <c r="B470" s="13"/>
      <c r="C470" s="13"/>
      <c r="D470" s="13"/>
    </row>
    <row r="471" spans="1:4" ht="21" customHeight="1" x14ac:dyDescent="0.25">
      <c r="A471" s="13"/>
      <c r="B471" s="13"/>
      <c r="C471" s="13"/>
      <c r="D471" s="13"/>
    </row>
    <row r="472" spans="1:4" ht="21" customHeight="1" x14ac:dyDescent="0.25">
      <c r="A472" s="13"/>
      <c r="B472" s="13"/>
      <c r="C472" s="13"/>
      <c r="D472" s="13"/>
    </row>
    <row r="473" spans="1:4" ht="21" customHeight="1" x14ac:dyDescent="0.25">
      <c r="A473" s="13"/>
      <c r="B473" s="13"/>
      <c r="C473" s="13"/>
      <c r="D473" s="13"/>
    </row>
    <row r="474" spans="1:4" ht="21" customHeight="1" x14ac:dyDescent="0.25">
      <c r="A474" s="13"/>
      <c r="B474" s="13"/>
      <c r="C474" s="13"/>
      <c r="D474" s="13"/>
    </row>
    <row r="475" spans="1:4" ht="21" customHeight="1" x14ac:dyDescent="0.25">
      <c r="A475" s="13"/>
      <c r="B475" s="13"/>
      <c r="C475" s="13"/>
      <c r="D475" s="13"/>
    </row>
    <row r="476" spans="1:4" ht="21" customHeight="1" x14ac:dyDescent="0.25">
      <c r="A476" s="13"/>
      <c r="B476" s="13"/>
      <c r="C476" s="13"/>
      <c r="D476" s="13"/>
    </row>
    <row r="477" spans="1:4" ht="21" customHeight="1" x14ac:dyDescent="0.25">
      <c r="A477" s="13"/>
      <c r="B477" s="13"/>
      <c r="C477" s="13"/>
      <c r="D477" s="13"/>
    </row>
    <row r="478" spans="1:4" ht="21" customHeight="1" x14ac:dyDescent="0.25">
      <c r="A478" s="13"/>
      <c r="B478" s="13"/>
      <c r="C478" s="13"/>
      <c r="D478" s="13"/>
    </row>
    <row r="479" spans="1:4" ht="21" customHeight="1" x14ac:dyDescent="0.25">
      <c r="A479" s="13"/>
      <c r="B479" s="13"/>
      <c r="C479" s="13"/>
      <c r="D479" s="13"/>
    </row>
    <row r="480" spans="1:4" ht="21" customHeight="1" x14ac:dyDescent="0.25">
      <c r="A480" s="13"/>
      <c r="B480" s="13"/>
      <c r="C480" s="13"/>
      <c r="D480" s="13"/>
    </row>
    <row r="481" spans="1:4" ht="21" customHeight="1" x14ac:dyDescent="0.25">
      <c r="A481" s="13"/>
      <c r="B481" s="13"/>
      <c r="C481" s="13"/>
      <c r="D481" s="13"/>
    </row>
    <row r="482" spans="1:4" ht="21" customHeight="1" x14ac:dyDescent="0.25">
      <c r="A482" s="13"/>
      <c r="B482" s="13"/>
      <c r="C482" s="13"/>
      <c r="D482" s="13"/>
    </row>
    <row r="483" spans="1:4" ht="21" customHeight="1" x14ac:dyDescent="0.25">
      <c r="A483" s="13"/>
      <c r="B483" s="13"/>
      <c r="C483" s="13"/>
      <c r="D483" s="13"/>
    </row>
    <row r="484" spans="1:4" ht="21" customHeight="1" x14ac:dyDescent="0.25">
      <c r="A484" s="13"/>
      <c r="B484" s="13"/>
      <c r="C484" s="13"/>
      <c r="D484" s="13"/>
    </row>
    <row r="485" spans="1:4" ht="21" customHeight="1" x14ac:dyDescent="0.25">
      <c r="A485" s="13"/>
      <c r="B485" s="13"/>
      <c r="C485" s="13"/>
      <c r="D485" s="13"/>
    </row>
    <row r="486" spans="1:4" ht="21" customHeight="1" x14ac:dyDescent="0.25">
      <c r="A486" s="13"/>
      <c r="B486" s="13"/>
      <c r="C486" s="13"/>
      <c r="D486" s="13"/>
    </row>
    <row r="487" spans="1:4" ht="21" customHeight="1" x14ac:dyDescent="0.25">
      <c r="A487" s="13"/>
      <c r="B487" s="13"/>
      <c r="C487" s="13"/>
      <c r="D487" s="13"/>
    </row>
    <row r="488" spans="1:4" ht="21" customHeight="1" x14ac:dyDescent="0.25">
      <c r="A488" s="13"/>
      <c r="B488" s="13"/>
      <c r="C488" s="13"/>
      <c r="D488" s="13"/>
    </row>
    <row r="489" spans="1:4" ht="21" customHeight="1" x14ac:dyDescent="0.25">
      <c r="A489" s="13"/>
      <c r="B489" s="13"/>
      <c r="C489" s="13"/>
      <c r="D489" s="13"/>
    </row>
    <row r="490" spans="1:4" ht="21" customHeight="1" x14ac:dyDescent="0.25">
      <c r="A490" s="13"/>
      <c r="B490" s="13"/>
      <c r="C490" s="13"/>
      <c r="D490" s="13"/>
    </row>
    <row r="491" spans="1:4" ht="21" customHeight="1" x14ac:dyDescent="0.25">
      <c r="A491" s="13"/>
      <c r="B491" s="13"/>
      <c r="C491" s="13"/>
      <c r="D491" s="13"/>
    </row>
    <row r="492" spans="1:4" ht="21" customHeight="1" x14ac:dyDescent="0.25">
      <c r="A492" s="13"/>
      <c r="B492" s="13"/>
      <c r="C492" s="13"/>
      <c r="D492" s="13"/>
    </row>
    <row r="493" spans="1:4" ht="21" customHeight="1" x14ac:dyDescent="0.25">
      <c r="A493" s="13"/>
      <c r="B493" s="13"/>
      <c r="C493" s="13"/>
      <c r="D493" s="13"/>
    </row>
    <row r="494" spans="1:4" ht="21" customHeight="1" x14ac:dyDescent="0.25">
      <c r="A494" s="13"/>
      <c r="B494" s="13"/>
      <c r="C494" s="13"/>
      <c r="D494" s="13"/>
    </row>
    <row r="495" spans="1:4" ht="21" customHeight="1" x14ac:dyDescent="0.25">
      <c r="A495" s="13"/>
      <c r="B495" s="13"/>
      <c r="C495" s="13"/>
      <c r="D495" s="13"/>
    </row>
    <row r="496" spans="1:4" ht="21" customHeight="1" x14ac:dyDescent="0.25">
      <c r="A496" s="13"/>
      <c r="B496" s="13"/>
      <c r="C496" s="13"/>
      <c r="D496" s="13"/>
    </row>
    <row r="497" spans="1:4" ht="21" customHeight="1" x14ac:dyDescent="0.25">
      <c r="A497" s="13"/>
      <c r="B497" s="13"/>
      <c r="C497" s="13"/>
      <c r="D497" s="13"/>
    </row>
    <row r="498" spans="1:4" ht="21" customHeight="1" x14ac:dyDescent="0.25">
      <c r="A498" s="13"/>
      <c r="B498" s="13"/>
      <c r="C498" s="13"/>
      <c r="D498" s="13"/>
    </row>
    <row r="499" spans="1:4" ht="21" customHeight="1" x14ac:dyDescent="0.25">
      <c r="A499" s="13"/>
      <c r="B499" s="13"/>
      <c r="C499" s="13"/>
      <c r="D499" s="13"/>
    </row>
    <row r="500" spans="1:4" ht="21" customHeight="1" x14ac:dyDescent="0.25">
      <c r="A500" s="13"/>
      <c r="B500" s="13"/>
      <c r="C500" s="13"/>
      <c r="D500" s="13"/>
    </row>
    <row r="501" spans="1:4" ht="21" customHeight="1" x14ac:dyDescent="0.25">
      <c r="A501" s="13"/>
      <c r="B501" s="13"/>
      <c r="C501" s="13"/>
      <c r="D501" s="13"/>
    </row>
    <row r="502" spans="1:4" ht="21" customHeight="1" x14ac:dyDescent="0.25">
      <c r="A502" s="13"/>
      <c r="B502" s="13"/>
      <c r="C502" s="13"/>
      <c r="D502" s="13"/>
    </row>
    <row r="503" spans="1:4" ht="21" customHeight="1" x14ac:dyDescent="0.25">
      <c r="A503" s="13"/>
      <c r="B503" s="13"/>
      <c r="C503" s="13"/>
      <c r="D503" s="13"/>
    </row>
    <row r="504" spans="1:4" ht="21" customHeight="1" x14ac:dyDescent="0.25">
      <c r="A504" s="13"/>
      <c r="B504" s="13"/>
      <c r="C504" s="13"/>
      <c r="D504" s="13"/>
    </row>
    <row r="505" spans="1:4" ht="21" customHeight="1" x14ac:dyDescent="0.25">
      <c r="A505" s="13"/>
      <c r="B505" s="13"/>
      <c r="C505" s="13"/>
      <c r="D505" s="13"/>
    </row>
    <row r="506" spans="1:4" ht="21" customHeight="1" x14ac:dyDescent="0.25">
      <c r="A506" s="13"/>
      <c r="B506" s="13"/>
      <c r="C506" s="13"/>
      <c r="D506" s="13"/>
    </row>
    <row r="507" spans="1:4" ht="21" customHeight="1" x14ac:dyDescent="0.25">
      <c r="A507" s="13"/>
      <c r="B507" s="13"/>
      <c r="C507" s="13"/>
      <c r="D507" s="13"/>
    </row>
    <row r="508" spans="1:4" ht="21" customHeight="1" x14ac:dyDescent="0.25">
      <c r="A508" s="13"/>
      <c r="B508" s="13"/>
      <c r="C508" s="13"/>
      <c r="D508" s="13"/>
    </row>
    <row r="509" spans="1:4" ht="21" customHeight="1" x14ac:dyDescent="0.25">
      <c r="A509" s="13"/>
      <c r="B509" s="13"/>
      <c r="C509" s="13"/>
      <c r="D509" s="13"/>
    </row>
    <row r="510" spans="1:4" ht="21" customHeight="1" x14ac:dyDescent="0.25">
      <c r="A510" s="13"/>
      <c r="B510" s="13"/>
      <c r="C510" s="13"/>
      <c r="D510" s="13"/>
    </row>
    <row r="511" spans="1:4" ht="21" customHeight="1" x14ac:dyDescent="0.25">
      <c r="A511" s="13"/>
      <c r="B511" s="13"/>
      <c r="C511" s="13"/>
      <c r="D511" s="13"/>
    </row>
    <row r="512" spans="1:4" ht="21" customHeight="1" x14ac:dyDescent="0.25">
      <c r="A512" s="13"/>
      <c r="B512" s="13"/>
      <c r="C512" s="13"/>
      <c r="D512" s="13"/>
    </row>
    <row r="513" spans="1:4" ht="21" customHeight="1" x14ac:dyDescent="0.25">
      <c r="A513" s="13"/>
      <c r="B513" s="13"/>
      <c r="C513" s="13"/>
      <c r="D513" s="13"/>
    </row>
    <row r="514" spans="1:4" ht="21" customHeight="1" x14ac:dyDescent="0.25">
      <c r="A514" s="13"/>
      <c r="B514" s="13"/>
      <c r="C514" s="13"/>
      <c r="D514" s="13"/>
    </row>
    <row r="515" spans="1:4" ht="21" customHeight="1" x14ac:dyDescent="0.25">
      <c r="A515" s="13"/>
      <c r="B515" s="13"/>
      <c r="C515" s="13"/>
      <c r="D515" s="13"/>
    </row>
    <row r="516" spans="1:4" ht="21" customHeight="1" x14ac:dyDescent="0.25">
      <c r="A516" s="13"/>
      <c r="B516" s="13"/>
      <c r="C516" s="13"/>
      <c r="D516" s="13"/>
    </row>
    <row r="517" spans="1:4" ht="21" customHeight="1" x14ac:dyDescent="0.25">
      <c r="A517" s="13"/>
      <c r="B517" s="13"/>
      <c r="C517" s="13"/>
      <c r="D517" s="13"/>
    </row>
    <row r="518" spans="1:4" ht="21" customHeight="1" x14ac:dyDescent="0.25">
      <c r="A518" s="13"/>
      <c r="B518" s="13"/>
      <c r="C518" s="13"/>
      <c r="D518" s="13"/>
    </row>
    <row r="519" spans="1:4" ht="21" customHeight="1" x14ac:dyDescent="0.25">
      <c r="A519" s="13"/>
      <c r="B519" s="13"/>
      <c r="C519" s="13"/>
      <c r="D519" s="13"/>
    </row>
    <row r="520" spans="1:4" ht="21" customHeight="1" x14ac:dyDescent="0.25">
      <c r="A520" s="13"/>
      <c r="B520" s="13"/>
      <c r="C520" s="13"/>
      <c r="D520" s="13"/>
    </row>
    <row r="521" spans="1:4" ht="21" customHeight="1" x14ac:dyDescent="0.25">
      <c r="A521" s="13"/>
      <c r="B521" s="13"/>
      <c r="C521" s="13"/>
      <c r="D521" s="13"/>
    </row>
    <row r="522" spans="1:4" ht="21" customHeight="1" x14ac:dyDescent="0.25">
      <c r="A522" s="13"/>
      <c r="B522" s="13"/>
      <c r="C522" s="13"/>
      <c r="D522" s="13"/>
    </row>
    <row r="523" spans="1:4" ht="21" customHeight="1" x14ac:dyDescent="0.25">
      <c r="A523" s="13"/>
      <c r="B523" s="13"/>
      <c r="C523" s="13"/>
      <c r="D523" s="13"/>
    </row>
    <row r="524" spans="1:4" ht="21" customHeight="1" x14ac:dyDescent="0.25">
      <c r="A524" s="13"/>
      <c r="B524" s="13"/>
      <c r="C524" s="13"/>
      <c r="D524" s="13"/>
    </row>
    <row r="525" spans="1:4" ht="21" customHeight="1" x14ac:dyDescent="0.25">
      <c r="A525" s="13"/>
      <c r="B525" s="13"/>
      <c r="C525" s="13"/>
      <c r="D525" s="13"/>
    </row>
    <row r="526" spans="1:4" ht="21" customHeight="1" x14ac:dyDescent="0.25">
      <c r="A526" s="13"/>
      <c r="B526" s="13"/>
      <c r="C526" s="13"/>
      <c r="D526" s="13"/>
    </row>
    <row r="527" spans="1:4" ht="21" customHeight="1" x14ac:dyDescent="0.25">
      <c r="A527" s="13"/>
      <c r="B527" s="13"/>
      <c r="C527" s="13"/>
      <c r="D527" s="13"/>
    </row>
    <row r="528" spans="1:4" ht="21" customHeight="1" x14ac:dyDescent="0.25">
      <c r="A528" s="13"/>
      <c r="B528" s="13"/>
      <c r="C528" s="13"/>
      <c r="D528" s="13"/>
    </row>
    <row r="529" spans="1:4" ht="21" customHeight="1" x14ac:dyDescent="0.25">
      <c r="A529" s="13"/>
      <c r="B529" s="13"/>
      <c r="C529" s="13"/>
      <c r="D529" s="13"/>
    </row>
    <row r="530" spans="1:4" ht="21" customHeight="1" x14ac:dyDescent="0.25">
      <c r="A530" s="13"/>
      <c r="B530" s="13"/>
      <c r="C530" s="13"/>
      <c r="D530" s="13"/>
    </row>
    <row r="531" spans="1:4" ht="21" customHeight="1" x14ac:dyDescent="0.25">
      <c r="A531" s="13"/>
      <c r="B531" s="13"/>
      <c r="C531" s="13"/>
      <c r="D531" s="13"/>
    </row>
    <row r="532" spans="1:4" ht="21" customHeight="1" x14ac:dyDescent="0.25">
      <c r="A532" s="13"/>
      <c r="B532" s="13"/>
      <c r="C532" s="13"/>
      <c r="D532" s="13"/>
    </row>
    <row r="533" spans="1:4" ht="21" customHeight="1" x14ac:dyDescent="0.25">
      <c r="A533" s="13"/>
      <c r="B533" s="13"/>
      <c r="C533" s="13"/>
      <c r="D533" s="13"/>
    </row>
    <row r="534" spans="1:4" ht="21" customHeight="1" x14ac:dyDescent="0.25">
      <c r="A534" s="13"/>
      <c r="B534" s="13"/>
      <c r="C534" s="13"/>
      <c r="D534" s="13"/>
    </row>
    <row r="535" spans="1:4" ht="21" customHeight="1" x14ac:dyDescent="0.25">
      <c r="A535" s="13"/>
      <c r="B535" s="13"/>
      <c r="C535" s="13"/>
      <c r="D535" s="13"/>
    </row>
    <row r="536" spans="1:4" ht="21" customHeight="1" x14ac:dyDescent="0.25">
      <c r="A536" s="13"/>
      <c r="B536" s="13"/>
      <c r="C536" s="13"/>
      <c r="D536" s="13"/>
    </row>
    <row r="537" spans="1:4" ht="21" customHeight="1" x14ac:dyDescent="0.25">
      <c r="A537" s="13"/>
      <c r="B537" s="13"/>
      <c r="C537" s="13"/>
      <c r="D537" s="13"/>
    </row>
    <row r="538" spans="1:4" ht="21" customHeight="1" x14ac:dyDescent="0.25">
      <c r="A538" s="13"/>
      <c r="B538" s="13"/>
      <c r="C538" s="13"/>
      <c r="D538" s="13"/>
    </row>
    <row r="539" spans="1:4" ht="21" customHeight="1" x14ac:dyDescent="0.25">
      <c r="A539" s="13"/>
      <c r="B539" s="13"/>
      <c r="C539" s="13"/>
      <c r="D539" s="13"/>
    </row>
    <row r="540" spans="1:4" ht="21" customHeight="1" x14ac:dyDescent="0.25">
      <c r="A540" s="13"/>
      <c r="B540" s="13"/>
      <c r="C540" s="13"/>
      <c r="D540" s="13"/>
    </row>
    <row r="541" spans="1:4" ht="21" customHeight="1" x14ac:dyDescent="0.25">
      <c r="A541" s="13"/>
      <c r="B541" s="13"/>
      <c r="C541" s="13"/>
      <c r="D541" s="13"/>
    </row>
    <row r="542" spans="1:4" ht="21" customHeight="1" x14ac:dyDescent="0.25">
      <c r="A542" s="13"/>
      <c r="B542" s="13"/>
      <c r="C542" s="13"/>
      <c r="D542" s="13"/>
    </row>
    <row r="543" spans="1:4" ht="21" customHeight="1" x14ac:dyDescent="0.25">
      <c r="A543" s="13"/>
      <c r="B543" s="13"/>
      <c r="C543" s="13"/>
      <c r="D543" s="13"/>
    </row>
    <row r="544" spans="1:4" ht="21" customHeight="1" x14ac:dyDescent="0.25">
      <c r="A544" s="13"/>
      <c r="B544" s="13"/>
      <c r="C544" s="13"/>
      <c r="D544" s="13"/>
    </row>
    <row r="545" spans="1:4" ht="21" customHeight="1" x14ac:dyDescent="0.25">
      <c r="A545" s="13"/>
      <c r="B545" s="13"/>
      <c r="C545" s="13"/>
      <c r="D545" s="13"/>
    </row>
    <row r="546" spans="1:4" ht="21" customHeight="1" x14ac:dyDescent="0.25">
      <c r="A546" s="13"/>
      <c r="B546" s="13"/>
      <c r="C546" s="13"/>
      <c r="D546" s="13"/>
    </row>
    <row r="547" spans="1:4" ht="21" customHeight="1" x14ac:dyDescent="0.25">
      <c r="A547" s="13"/>
      <c r="B547" s="13"/>
      <c r="C547" s="13"/>
      <c r="D547" s="13"/>
    </row>
    <row r="548" spans="1:4" ht="21" customHeight="1" x14ac:dyDescent="0.25">
      <c r="A548" s="13"/>
      <c r="B548" s="13"/>
      <c r="C548" s="13"/>
      <c r="D548" s="13"/>
    </row>
    <row r="549" spans="1:4" ht="21" customHeight="1" x14ac:dyDescent="0.25">
      <c r="A549" s="13"/>
      <c r="B549" s="13"/>
      <c r="C549" s="13"/>
      <c r="D549" s="13"/>
    </row>
    <row r="550" spans="1:4" ht="21" customHeight="1" x14ac:dyDescent="0.25">
      <c r="A550" s="13"/>
      <c r="B550" s="13"/>
      <c r="C550" s="13"/>
      <c r="D550" s="13"/>
    </row>
    <row r="551" spans="1:4" ht="21" customHeight="1" x14ac:dyDescent="0.25">
      <c r="A551" s="13"/>
      <c r="B551" s="13"/>
      <c r="C551" s="13"/>
      <c r="D551" s="13"/>
    </row>
    <row r="552" spans="1:4" ht="21" customHeight="1" x14ac:dyDescent="0.25">
      <c r="A552" s="13"/>
      <c r="B552" s="13"/>
      <c r="C552" s="13"/>
      <c r="D552" s="13"/>
    </row>
    <row r="553" spans="1:4" ht="21" customHeight="1" x14ac:dyDescent="0.25">
      <c r="A553" s="13"/>
      <c r="B553" s="13"/>
      <c r="C553" s="13"/>
      <c r="D553" s="13"/>
    </row>
    <row r="554" spans="1:4" ht="21" customHeight="1" x14ac:dyDescent="0.25">
      <c r="A554" s="13"/>
      <c r="B554" s="13"/>
      <c r="C554" s="13"/>
      <c r="D554" s="13"/>
    </row>
    <row r="555" spans="1:4" ht="21" customHeight="1" x14ac:dyDescent="0.25">
      <c r="A555" s="13"/>
      <c r="B555" s="13"/>
      <c r="C555" s="13"/>
      <c r="D555" s="13"/>
    </row>
    <row r="556" spans="1:4" ht="21" customHeight="1" x14ac:dyDescent="0.25">
      <c r="A556" s="13"/>
      <c r="B556" s="13"/>
      <c r="C556" s="13"/>
      <c r="D556" s="13"/>
    </row>
    <row r="557" spans="1:4" ht="21" customHeight="1" x14ac:dyDescent="0.25">
      <c r="A557" s="13"/>
      <c r="B557" s="13"/>
      <c r="C557" s="13"/>
      <c r="D557" s="13"/>
    </row>
    <row r="558" spans="1:4" ht="21" customHeight="1" x14ac:dyDescent="0.25">
      <c r="A558" s="13"/>
      <c r="B558" s="13"/>
      <c r="C558" s="13"/>
      <c r="D558" s="13"/>
    </row>
    <row r="559" spans="1:4" ht="21" customHeight="1" x14ac:dyDescent="0.25">
      <c r="A559" s="13"/>
      <c r="B559" s="13"/>
      <c r="C559" s="13"/>
      <c r="D559" s="13"/>
    </row>
    <row r="560" spans="1:4" ht="21" customHeight="1" x14ac:dyDescent="0.25">
      <c r="A560" s="13"/>
      <c r="B560" s="13"/>
      <c r="C560" s="13"/>
      <c r="D560" s="13"/>
    </row>
    <row r="561" spans="1:4" ht="21" customHeight="1" x14ac:dyDescent="0.25">
      <c r="A561" s="13"/>
      <c r="B561" s="13"/>
      <c r="C561" s="13"/>
      <c r="D561" s="13"/>
    </row>
    <row r="562" spans="1:4" ht="21" customHeight="1" x14ac:dyDescent="0.25">
      <c r="A562" s="13"/>
      <c r="B562" s="13"/>
      <c r="C562" s="13"/>
      <c r="D562" s="13"/>
    </row>
    <row r="563" spans="1:4" ht="21" customHeight="1" x14ac:dyDescent="0.25">
      <c r="A563" s="13"/>
      <c r="B563" s="13"/>
      <c r="C563" s="13"/>
      <c r="D563" s="13"/>
    </row>
    <row r="564" spans="1:4" ht="21" customHeight="1" x14ac:dyDescent="0.25">
      <c r="A564" s="13"/>
      <c r="B564" s="13"/>
      <c r="C564" s="13"/>
      <c r="D564" s="13"/>
    </row>
    <row r="565" spans="1:4" ht="21" customHeight="1" x14ac:dyDescent="0.25">
      <c r="A565" s="13"/>
      <c r="B565" s="13"/>
      <c r="C565" s="13"/>
      <c r="D565" s="13"/>
    </row>
    <row r="566" spans="1:4" ht="21" customHeight="1" x14ac:dyDescent="0.25">
      <c r="A566" s="13"/>
      <c r="B566" s="13"/>
      <c r="C566" s="13"/>
      <c r="D566" s="13"/>
    </row>
    <row r="567" spans="1:4" ht="21" customHeight="1" x14ac:dyDescent="0.25">
      <c r="A567" s="13"/>
      <c r="B567" s="13"/>
      <c r="C567" s="13"/>
      <c r="D567" s="13"/>
    </row>
    <row r="568" spans="1:4" ht="21" customHeight="1" x14ac:dyDescent="0.25">
      <c r="A568" s="13"/>
      <c r="B568" s="13"/>
      <c r="C568" s="13"/>
      <c r="D568" s="13"/>
    </row>
    <row r="569" spans="1:4" ht="21" customHeight="1" x14ac:dyDescent="0.25">
      <c r="A569" s="13"/>
      <c r="B569" s="13"/>
      <c r="C569" s="13"/>
      <c r="D569" s="13"/>
    </row>
    <row r="570" spans="1:4" ht="21" customHeight="1" x14ac:dyDescent="0.25">
      <c r="A570" s="13"/>
      <c r="B570" s="13"/>
      <c r="C570" s="13"/>
      <c r="D570" s="13"/>
    </row>
    <row r="571" spans="1:4" ht="21" customHeight="1" x14ac:dyDescent="0.25">
      <c r="A571" s="13"/>
      <c r="B571" s="13"/>
      <c r="C571" s="13"/>
      <c r="D571" s="13"/>
    </row>
    <row r="572" spans="1:4" ht="21" customHeight="1" x14ac:dyDescent="0.25">
      <c r="A572" s="13"/>
      <c r="B572" s="13"/>
      <c r="C572" s="13"/>
      <c r="D572" s="13"/>
    </row>
    <row r="573" spans="1:4" ht="21" customHeight="1" x14ac:dyDescent="0.25">
      <c r="A573" s="13"/>
      <c r="B573" s="13"/>
      <c r="C573" s="13"/>
      <c r="D573" s="13"/>
    </row>
    <row r="574" spans="1:4" ht="21" customHeight="1" x14ac:dyDescent="0.25">
      <c r="A574" s="13"/>
      <c r="B574" s="13"/>
      <c r="C574" s="13"/>
      <c r="D574" s="13"/>
    </row>
    <row r="575" spans="1:4" ht="21" customHeight="1" x14ac:dyDescent="0.25">
      <c r="A575" s="13"/>
      <c r="B575" s="13"/>
      <c r="C575" s="13"/>
      <c r="D575" s="13"/>
    </row>
    <row r="576" spans="1:4" ht="21" customHeight="1" x14ac:dyDescent="0.25">
      <c r="A576" s="13"/>
      <c r="B576" s="13"/>
      <c r="C576" s="13"/>
      <c r="D576" s="13"/>
    </row>
    <row r="577" spans="1:4" ht="21" customHeight="1" x14ac:dyDescent="0.25">
      <c r="A577" s="13"/>
      <c r="B577" s="13"/>
      <c r="C577" s="13"/>
      <c r="D577" s="13"/>
    </row>
    <row r="578" spans="1:4" ht="21" customHeight="1" x14ac:dyDescent="0.25">
      <c r="A578" s="13"/>
      <c r="B578" s="13"/>
      <c r="C578" s="13"/>
      <c r="D578" s="13"/>
    </row>
    <row r="579" spans="1:4" ht="21" customHeight="1" x14ac:dyDescent="0.25">
      <c r="A579" s="13"/>
      <c r="B579" s="13"/>
      <c r="C579" s="13"/>
      <c r="D579" s="13"/>
    </row>
    <row r="580" spans="1:4" ht="21" customHeight="1" x14ac:dyDescent="0.25">
      <c r="A580" s="13"/>
      <c r="B580" s="13"/>
      <c r="C580" s="13"/>
      <c r="D580" s="13"/>
    </row>
    <row r="581" spans="1:4" ht="21" customHeight="1" x14ac:dyDescent="0.25">
      <c r="A581" s="13"/>
      <c r="B581" s="13"/>
      <c r="C581" s="13"/>
      <c r="D581" s="13"/>
    </row>
    <row r="582" spans="1:4" ht="21" customHeight="1" x14ac:dyDescent="0.25">
      <c r="A582" s="13"/>
      <c r="B582" s="13"/>
      <c r="C582" s="13"/>
      <c r="D582" s="13"/>
    </row>
    <row r="583" spans="1:4" ht="21" customHeight="1" x14ac:dyDescent="0.25">
      <c r="A583" s="13"/>
      <c r="B583" s="13"/>
      <c r="C583" s="13"/>
      <c r="D583" s="13"/>
    </row>
    <row r="584" spans="1:4" ht="21" customHeight="1" x14ac:dyDescent="0.25">
      <c r="A584" s="13"/>
      <c r="B584" s="13"/>
      <c r="C584" s="13"/>
      <c r="D584" s="13"/>
    </row>
    <row r="585" spans="1:4" ht="21" customHeight="1" x14ac:dyDescent="0.25">
      <c r="A585" s="13"/>
      <c r="B585" s="13"/>
      <c r="C585" s="13"/>
      <c r="D585" s="13"/>
    </row>
    <row r="586" spans="1:4" ht="21" customHeight="1" x14ac:dyDescent="0.25">
      <c r="A586" s="13"/>
      <c r="B586" s="13"/>
      <c r="C586" s="13"/>
      <c r="D586" s="13"/>
    </row>
    <row r="587" spans="1:4" ht="21" customHeight="1" x14ac:dyDescent="0.25">
      <c r="A587" s="13"/>
      <c r="B587" s="13"/>
      <c r="C587" s="13"/>
      <c r="D587" s="13"/>
    </row>
    <row r="588" spans="1:4" ht="21" customHeight="1" x14ac:dyDescent="0.25">
      <c r="A588" s="13"/>
      <c r="B588" s="13"/>
      <c r="C588" s="13"/>
      <c r="D588" s="13"/>
    </row>
    <row r="589" spans="1:4" ht="21" customHeight="1" x14ac:dyDescent="0.25">
      <c r="A589" s="13"/>
      <c r="B589" s="13"/>
      <c r="C589" s="13"/>
      <c r="D589" s="13"/>
    </row>
    <row r="590" spans="1:4" ht="21" customHeight="1" x14ac:dyDescent="0.25">
      <c r="A590" s="13"/>
      <c r="B590" s="13"/>
      <c r="C590" s="13"/>
      <c r="D590" s="13"/>
    </row>
    <row r="591" spans="1:4" ht="21" customHeight="1" x14ac:dyDescent="0.25">
      <c r="A591" s="13"/>
      <c r="B591" s="13"/>
      <c r="C591" s="13"/>
      <c r="D591" s="13"/>
    </row>
    <row r="592" spans="1:4" ht="21" customHeight="1" x14ac:dyDescent="0.25">
      <c r="A592" s="13"/>
      <c r="B592" s="13"/>
      <c r="C592" s="13"/>
      <c r="D592" s="13"/>
    </row>
    <row r="593" spans="1:4" ht="21" customHeight="1" x14ac:dyDescent="0.25">
      <c r="A593" s="13"/>
      <c r="B593" s="13"/>
      <c r="C593" s="13"/>
      <c r="D593" s="13"/>
    </row>
    <row r="594" spans="1:4" ht="21" customHeight="1" x14ac:dyDescent="0.25">
      <c r="A594" s="13"/>
      <c r="B594" s="13"/>
      <c r="C594" s="13"/>
      <c r="D594" s="13"/>
    </row>
    <row r="595" spans="1:4" ht="21" customHeight="1" x14ac:dyDescent="0.25">
      <c r="A595" s="13"/>
      <c r="B595" s="13"/>
      <c r="C595" s="13"/>
      <c r="D595" s="13"/>
    </row>
    <row r="596" spans="1:4" ht="21" customHeight="1" x14ac:dyDescent="0.25">
      <c r="A596" s="13"/>
      <c r="B596" s="13"/>
      <c r="C596" s="13"/>
      <c r="D596" s="13"/>
    </row>
    <row r="597" spans="1:4" ht="21" customHeight="1" x14ac:dyDescent="0.25">
      <c r="A597" s="13"/>
      <c r="B597" s="13"/>
      <c r="C597" s="13"/>
      <c r="D597" s="13"/>
    </row>
    <row r="598" spans="1:4" ht="21" customHeight="1" x14ac:dyDescent="0.25">
      <c r="A598" s="13"/>
      <c r="B598" s="13"/>
      <c r="C598" s="13"/>
      <c r="D598" s="13"/>
    </row>
    <row r="599" spans="1:4" ht="21" customHeight="1" x14ac:dyDescent="0.25">
      <c r="A599" s="13"/>
      <c r="B599" s="13"/>
      <c r="C599" s="13"/>
      <c r="D599" s="13"/>
    </row>
    <row r="600" spans="1:4" ht="21" customHeight="1" x14ac:dyDescent="0.25">
      <c r="A600" s="13"/>
      <c r="B600" s="13"/>
      <c r="C600" s="13"/>
      <c r="D600" s="13"/>
    </row>
    <row r="601" spans="1:4" ht="21" customHeight="1" x14ac:dyDescent="0.25">
      <c r="A601" s="13"/>
      <c r="B601" s="13"/>
      <c r="C601" s="13"/>
      <c r="D601" s="13"/>
    </row>
    <row r="602" spans="1:4" ht="21" customHeight="1" x14ac:dyDescent="0.25">
      <c r="A602" s="13"/>
      <c r="B602" s="13"/>
      <c r="C602" s="13"/>
      <c r="D602" s="13"/>
    </row>
    <row r="603" spans="1:4" ht="21" customHeight="1" x14ac:dyDescent="0.25">
      <c r="A603" s="13"/>
      <c r="B603" s="13"/>
      <c r="C603" s="13"/>
      <c r="D603" s="13"/>
    </row>
    <row r="604" spans="1:4" ht="21" customHeight="1" x14ac:dyDescent="0.25">
      <c r="A604" s="13"/>
      <c r="B604" s="13"/>
      <c r="C604" s="13"/>
      <c r="D604" s="13"/>
    </row>
    <row r="605" spans="1:4" ht="21" customHeight="1" x14ac:dyDescent="0.25">
      <c r="A605" s="13"/>
      <c r="B605" s="13"/>
      <c r="C605" s="13"/>
      <c r="D605" s="13"/>
    </row>
    <row r="606" spans="1:4" ht="21" customHeight="1" x14ac:dyDescent="0.25">
      <c r="A606" s="13"/>
      <c r="B606" s="13"/>
      <c r="C606" s="13"/>
      <c r="D606" s="13"/>
    </row>
    <row r="607" spans="1:4" ht="21" customHeight="1" x14ac:dyDescent="0.25">
      <c r="A607" s="13"/>
      <c r="B607" s="13"/>
      <c r="C607" s="13"/>
      <c r="D607" s="13"/>
    </row>
    <row r="608" spans="1:4" ht="21" customHeight="1" x14ac:dyDescent="0.25">
      <c r="A608" s="13"/>
      <c r="B608" s="13"/>
      <c r="C608" s="13"/>
      <c r="D608" s="13"/>
    </row>
    <row r="609" spans="1:4" ht="21" customHeight="1" x14ac:dyDescent="0.25">
      <c r="A609" s="13"/>
      <c r="B609" s="13"/>
      <c r="C609" s="13"/>
      <c r="D609" s="13"/>
    </row>
    <row r="610" spans="1:4" ht="21" customHeight="1" x14ac:dyDescent="0.25">
      <c r="A610" s="13"/>
      <c r="B610" s="13"/>
      <c r="C610" s="13"/>
      <c r="D610" s="13"/>
    </row>
    <row r="611" spans="1:4" ht="21" customHeight="1" x14ac:dyDescent="0.25">
      <c r="A611" s="13"/>
      <c r="B611" s="13"/>
      <c r="C611" s="13"/>
      <c r="D611" s="13"/>
    </row>
    <row r="612" spans="1:4" ht="21" customHeight="1" x14ac:dyDescent="0.25">
      <c r="A612" s="13"/>
      <c r="B612" s="13"/>
      <c r="C612" s="13"/>
      <c r="D612" s="13"/>
    </row>
    <row r="613" spans="1:4" ht="21" customHeight="1" x14ac:dyDescent="0.25">
      <c r="A613" s="13"/>
      <c r="B613" s="13"/>
      <c r="C613" s="13"/>
      <c r="D613" s="13"/>
    </row>
    <row r="614" spans="1:4" ht="21" customHeight="1" x14ac:dyDescent="0.25">
      <c r="A614" s="13"/>
      <c r="B614" s="13"/>
      <c r="C614" s="13"/>
      <c r="D614" s="13"/>
    </row>
    <row r="615" spans="1:4" ht="21" customHeight="1" x14ac:dyDescent="0.25">
      <c r="A615" s="13"/>
      <c r="B615" s="13"/>
      <c r="C615" s="13"/>
      <c r="D615" s="13"/>
    </row>
    <row r="616" spans="1:4" ht="21" customHeight="1" x14ac:dyDescent="0.25">
      <c r="A616" s="13"/>
      <c r="B616" s="13"/>
      <c r="C616" s="13"/>
      <c r="D616" s="13"/>
    </row>
    <row r="617" spans="1:4" ht="21" customHeight="1" x14ac:dyDescent="0.25">
      <c r="A617" s="13"/>
      <c r="B617" s="13"/>
      <c r="C617" s="13"/>
      <c r="D617" s="13"/>
    </row>
    <row r="618" spans="1:4" ht="21" customHeight="1" x14ac:dyDescent="0.25">
      <c r="A618" s="13"/>
      <c r="B618" s="13"/>
      <c r="C618" s="13"/>
      <c r="D618" s="13"/>
    </row>
    <row r="619" spans="1:4" ht="21" customHeight="1" x14ac:dyDescent="0.25">
      <c r="A619" s="13"/>
      <c r="B619" s="13"/>
      <c r="C619" s="13"/>
      <c r="D619" s="13"/>
    </row>
    <row r="620" spans="1:4" ht="21" customHeight="1" x14ac:dyDescent="0.25">
      <c r="A620" s="13"/>
      <c r="B620" s="13"/>
      <c r="C620" s="13"/>
      <c r="D620" s="13"/>
    </row>
    <row r="621" spans="1:4" ht="21" customHeight="1" x14ac:dyDescent="0.25">
      <c r="A621" s="13"/>
      <c r="B621" s="13"/>
      <c r="C621" s="13"/>
      <c r="D621" s="13"/>
    </row>
    <row r="622" spans="1:4" ht="21" customHeight="1" x14ac:dyDescent="0.25">
      <c r="A622" s="13"/>
      <c r="B622" s="13"/>
      <c r="C622" s="13"/>
      <c r="D622" s="13"/>
    </row>
    <row r="623" spans="1:4" ht="21" customHeight="1" x14ac:dyDescent="0.25">
      <c r="A623" s="13"/>
      <c r="B623" s="13"/>
      <c r="C623" s="13"/>
      <c r="D623" s="13"/>
    </row>
    <row r="624" spans="1:4" ht="21" customHeight="1" x14ac:dyDescent="0.25">
      <c r="A624" s="13"/>
      <c r="B624" s="13"/>
      <c r="C624" s="13"/>
      <c r="D624" s="13"/>
    </row>
    <row r="625" spans="1:4" ht="21" customHeight="1" x14ac:dyDescent="0.25">
      <c r="A625" s="13"/>
      <c r="B625" s="13"/>
      <c r="C625" s="13"/>
      <c r="D625" s="13"/>
    </row>
    <row r="626" spans="1:4" ht="21" customHeight="1" x14ac:dyDescent="0.25">
      <c r="A626" s="13"/>
      <c r="B626" s="13"/>
      <c r="C626" s="13"/>
      <c r="D626" s="13"/>
    </row>
    <row r="627" spans="1:4" ht="21" customHeight="1" x14ac:dyDescent="0.25">
      <c r="A627" s="13"/>
      <c r="B627" s="13"/>
      <c r="C627" s="13"/>
      <c r="D627" s="13"/>
    </row>
    <row r="628" spans="1:4" ht="21" customHeight="1" x14ac:dyDescent="0.25">
      <c r="A628" s="13"/>
      <c r="B628" s="13"/>
      <c r="C628" s="13"/>
      <c r="D628" s="13"/>
    </row>
    <row r="629" spans="1:4" ht="21" customHeight="1" x14ac:dyDescent="0.25">
      <c r="A629" s="13"/>
      <c r="B629" s="13"/>
      <c r="C629" s="13"/>
      <c r="D629" s="13"/>
    </row>
    <row r="630" spans="1:4" ht="21" customHeight="1" x14ac:dyDescent="0.25">
      <c r="A630" s="13"/>
      <c r="B630" s="13"/>
      <c r="C630" s="13"/>
      <c r="D630" s="13"/>
    </row>
    <row r="631" spans="1:4" ht="21" customHeight="1" x14ac:dyDescent="0.25">
      <c r="A631" s="13"/>
      <c r="B631" s="13"/>
      <c r="C631" s="13"/>
      <c r="D631" s="13"/>
    </row>
    <row r="632" spans="1:4" ht="21" customHeight="1" x14ac:dyDescent="0.25">
      <c r="A632" s="13"/>
      <c r="B632" s="13"/>
      <c r="C632" s="13"/>
      <c r="D632" s="13"/>
    </row>
    <row r="633" spans="1:4" ht="21" customHeight="1" x14ac:dyDescent="0.25">
      <c r="A633" s="13"/>
      <c r="B633" s="13"/>
      <c r="C633" s="13"/>
      <c r="D633" s="13"/>
    </row>
    <row r="634" spans="1:4" ht="21" customHeight="1" x14ac:dyDescent="0.25">
      <c r="A634" s="13"/>
      <c r="B634" s="13"/>
      <c r="C634" s="13"/>
      <c r="D634" s="13"/>
    </row>
    <row r="635" spans="1:4" ht="21" customHeight="1" x14ac:dyDescent="0.25">
      <c r="A635" s="13"/>
      <c r="B635" s="13"/>
      <c r="C635" s="13"/>
      <c r="D635" s="13"/>
    </row>
    <row r="636" spans="1:4" ht="21" customHeight="1" x14ac:dyDescent="0.25">
      <c r="A636" s="13"/>
      <c r="B636" s="13"/>
      <c r="C636" s="13"/>
      <c r="D636" s="13"/>
    </row>
    <row r="637" spans="1:4" ht="21" customHeight="1" x14ac:dyDescent="0.25">
      <c r="A637" s="13"/>
      <c r="B637" s="13"/>
      <c r="C637" s="13"/>
      <c r="D637" s="13"/>
    </row>
    <row r="638" spans="1:4" ht="21" customHeight="1" x14ac:dyDescent="0.25">
      <c r="A638" s="13"/>
      <c r="B638" s="13"/>
      <c r="C638" s="13"/>
      <c r="D638" s="13"/>
    </row>
    <row r="639" spans="1:4" ht="21" customHeight="1" x14ac:dyDescent="0.25">
      <c r="A639" s="13"/>
      <c r="B639" s="13"/>
      <c r="C639" s="13"/>
      <c r="D639" s="13"/>
    </row>
    <row r="640" spans="1:4" ht="21" customHeight="1" x14ac:dyDescent="0.25">
      <c r="A640" s="13"/>
      <c r="B640" s="13"/>
      <c r="C640" s="13"/>
      <c r="D640" s="13"/>
    </row>
    <row r="641" spans="1:4" ht="21" customHeight="1" x14ac:dyDescent="0.25">
      <c r="A641" s="13"/>
      <c r="B641" s="13"/>
      <c r="C641" s="13"/>
      <c r="D641" s="13"/>
    </row>
    <row r="642" spans="1:4" ht="21" customHeight="1" x14ac:dyDescent="0.25">
      <c r="A642" s="13"/>
      <c r="B642" s="13"/>
      <c r="C642" s="13"/>
      <c r="D642" s="13"/>
    </row>
    <row r="643" spans="1:4" ht="21" customHeight="1" x14ac:dyDescent="0.25">
      <c r="A643" s="13"/>
      <c r="B643" s="13"/>
      <c r="C643" s="13"/>
      <c r="D643" s="13"/>
    </row>
    <row r="644" spans="1:4" ht="21" customHeight="1" x14ac:dyDescent="0.25">
      <c r="A644" s="13"/>
      <c r="B644" s="13"/>
      <c r="C644" s="13"/>
      <c r="D644" s="13"/>
    </row>
    <row r="645" spans="1:4" ht="21" customHeight="1" x14ac:dyDescent="0.25">
      <c r="A645" s="13"/>
      <c r="B645" s="13"/>
      <c r="C645" s="13"/>
      <c r="D645" s="13"/>
    </row>
    <row r="646" spans="1:4" ht="21" customHeight="1" x14ac:dyDescent="0.25">
      <c r="A646" s="13"/>
      <c r="B646" s="13"/>
      <c r="C646" s="13"/>
      <c r="D646" s="13"/>
    </row>
    <row r="647" spans="1:4" ht="21" customHeight="1" x14ac:dyDescent="0.25">
      <c r="A647" s="13"/>
      <c r="B647" s="13"/>
      <c r="C647" s="13"/>
      <c r="D647" s="13"/>
    </row>
    <row r="648" spans="1:4" ht="21" customHeight="1" x14ac:dyDescent="0.25">
      <c r="A648" s="13"/>
      <c r="B648" s="13"/>
      <c r="C648" s="13"/>
      <c r="D648" s="13"/>
    </row>
    <row r="649" spans="1:4" ht="21" customHeight="1" x14ac:dyDescent="0.25">
      <c r="A649" s="13"/>
      <c r="B649" s="13"/>
      <c r="C649" s="13"/>
      <c r="D649" s="13"/>
    </row>
    <row r="650" spans="1:4" ht="21" customHeight="1" x14ac:dyDescent="0.25">
      <c r="A650" s="13"/>
      <c r="B650" s="13"/>
      <c r="C650" s="13"/>
      <c r="D650" s="13"/>
    </row>
    <row r="651" spans="1:4" ht="21" customHeight="1" x14ac:dyDescent="0.25">
      <c r="A651" s="13"/>
      <c r="B651" s="13"/>
      <c r="C651" s="13"/>
      <c r="D651" s="13"/>
    </row>
    <row r="652" spans="1:4" ht="21" customHeight="1" x14ac:dyDescent="0.25">
      <c r="A652" s="13"/>
      <c r="B652" s="13"/>
      <c r="C652" s="13"/>
      <c r="D652" s="13"/>
    </row>
    <row r="653" spans="1:4" ht="21" customHeight="1" x14ac:dyDescent="0.25">
      <c r="A653" s="13"/>
      <c r="B653" s="13"/>
      <c r="C653" s="13"/>
      <c r="D653" s="13"/>
    </row>
    <row r="654" spans="1:4" ht="21" customHeight="1" x14ac:dyDescent="0.25">
      <c r="A654" s="13"/>
      <c r="B654" s="13"/>
      <c r="C654" s="13"/>
      <c r="D654" s="13"/>
    </row>
    <row r="655" spans="1:4" ht="21" customHeight="1" x14ac:dyDescent="0.25">
      <c r="A655" s="13"/>
      <c r="B655" s="13"/>
      <c r="C655" s="13"/>
      <c r="D655" s="13"/>
    </row>
    <row r="656" spans="1:4" ht="21" customHeight="1" x14ac:dyDescent="0.25">
      <c r="A656" s="13"/>
      <c r="B656" s="13"/>
      <c r="C656" s="13"/>
      <c r="D656" s="13"/>
    </row>
    <row r="657" spans="1:4" ht="21" customHeight="1" x14ac:dyDescent="0.25">
      <c r="A657" s="13"/>
      <c r="B657" s="13"/>
      <c r="C657" s="13"/>
      <c r="D657" s="13"/>
    </row>
    <row r="658" spans="1:4" ht="21" customHeight="1" x14ac:dyDescent="0.25">
      <c r="A658" s="13"/>
      <c r="B658" s="13"/>
      <c r="C658" s="13"/>
      <c r="D658" s="13"/>
    </row>
    <row r="659" spans="1:4" ht="21" customHeight="1" x14ac:dyDescent="0.25">
      <c r="A659" s="13"/>
      <c r="B659" s="13"/>
      <c r="C659" s="13"/>
      <c r="D659" s="13"/>
    </row>
    <row r="660" spans="1:4" ht="21" customHeight="1" x14ac:dyDescent="0.25">
      <c r="A660" s="13"/>
      <c r="B660" s="13"/>
      <c r="C660" s="13"/>
      <c r="D660" s="13"/>
    </row>
    <row r="661" spans="1:4" ht="21" customHeight="1" x14ac:dyDescent="0.25">
      <c r="A661" s="13"/>
      <c r="B661" s="13"/>
      <c r="C661" s="13"/>
      <c r="D661" s="13"/>
    </row>
    <row r="662" spans="1:4" ht="21" customHeight="1" x14ac:dyDescent="0.25">
      <c r="A662" s="13"/>
      <c r="B662" s="13"/>
      <c r="C662" s="13"/>
      <c r="D662" s="13"/>
    </row>
    <row r="663" spans="1:4" ht="21" customHeight="1" x14ac:dyDescent="0.25">
      <c r="A663" s="13"/>
      <c r="B663" s="13"/>
      <c r="C663" s="13"/>
      <c r="D663" s="13"/>
    </row>
    <row r="664" spans="1:4" ht="21" customHeight="1" x14ac:dyDescent="0.25">
      <c r="A664" s="13"/>
      <c r="B664" s="13"/>
      <c r="C664" s="13"/>
      <c r="D664" s="13"/>
    </row>
    <row r="665" spans="1:4" ht="21" customHeight="1" x14ac:dyDescent="0.25">
      <c r="A665" s="13"/>
      <c r="B665" s="13"/>
      <c r="C665" s="13"/>
      <c r="D665" s="13"/>
    </row>
    <row r="666" spans="1:4" ht="21" customHeight="1" x14ac:dyDescent="0.25">
      <c r="A666" s="13"/>
      <c r="B666" s="13"/>
      <c r="C666" s="13"/>
      <c r="D666" s="13"/>
    </row>
    <row r="667" spans="1:4" ht="21" customHeight="1" x14ac:dyDescent="0.25">
      <c r="A667" s="13"/>
      <c r="B667" s="13"/>
      <c r="C667" s="13"/>
      <c r="D667" s="13"/>
    </row>
    <row r="668" spans="1:4" ht="21" customHeight="1" x14ac:dyDescent="0.25">
      <c r="A668" s="13"/>
      <c r="B668" s="13"/>
      <c r="C668" s="13"/>
      <c r="D668" s="13"/>
    </row>
    <row r="669" spans="1:4" ht="21" customHeight="1" x14ac:dyDescent="0.25">
      <c r="A669" s="13"/>
      <c r="B669" s="13"/>
      <c r="C669" s="13"/>
      <c r="D669" s="13"/>
    </row>
    <row r="670" spans="1:4" ht="21" customHeight="1" x14ac:dyDescent="0.25">
      <c r="A670" s="13"/>
      <c r="B670" s="13"/>
      <c r="C670" s="13"/>
      <c r="D670" s="13"/>
    </row>
    <row r="671" spans="1:4" ht="21" customHeight="1" x14ac:dyDescent="0.25">
      <c r="A671" s="13"/>
      <c r="B671" s="13"/>
      <c r="C671" s="13"/>
      <c r="D671" s="13"/>
    </row>
    <row r="672" spans="1:4" ht="21" customHeight="1" x14ac:dyDescent="0.25">
      <c r="A672" s="13"/>
      <c r="B672" s="13"/>
      <c r="C672" s="13"/>
      <c r="D672" s="13"/>
    </row>
    <row r="673" spans="1:4" ht="21" customHeight="1" x14ac:dyDescent="0.25">
      <c r="A673" s="13"/>
      <c r="B673" s="13"/>
      <c r="C673" s="13"/>
      <c r="D673" s="13"/>
    </row>
    <row r="674" spans="1:4" ht="21" customHeight="1" x14ac:dyDescent="0.25">
      <c r="A674" s="13"/>
      <c r="B674" s="13"/>
      <c r="C674" s="13"/>
      <c r="D674" s="13"/>
    </row>
    <row r="675" spans="1:4" ht="21" customHeight="1" x14ac:dyDescent="0.25">
      <c r="A675" s="13"/>
      <c r="B675" s="13"/>
      <c r="C675" s="13"/>
      <c r="D675" s="13"/>
    </row>
    <row r="676" spans="1:4" ht="21" customHeight="1" x14ac:dyDescent="0.25">
      <c r="A676" s="13"/>
      <c r="B676" s="13"/>
      <c r="C676" s="13"/>
      <c r="D676" s="13"/>
    </row>
    <row r="677" spans="1:4" ht="21" customHeight="1" x14ac:dyDescent="0.25">
      <c r="A677" s="13"/>
      <c r="B677" s="13"/>
      <c r="C677" s="13"/>
      <c r="D677" s="13"/>
    </row>
    <row r="678" spans="1:4" ht="21" customHeight="1" x14ac:dyDescent="0.25">
      <c r="A678" s="13"/>
      <c r="B678" s="13"/>
      <c r="C678" s="13"/>
      <c r="D678" s="13"/>
    </row>
    <row r="679" spans="1:4" ht="21" customHeight="1" x14ac:dyDescent="0.25">
      <c r="A679" s="13"/>
      <c r="B679" s="13"/>
      <c r="C679" s="13"/>
      <c r="D679" s="13"/>
    </row>
    <row r="680" spans="1:4" ht="21" customHeight="1" x14ac:dyDescent="0.25">
      <c r="A680" s="13"/>
      <c r="B680" s="13"/>
      <c r="C680" s="13"/>
      <c r="D680" s="13"/>
    </row>
    <row r="681" spans="1:4" ht="21" customHeight="1" x14ac:dyDescent="0.25">
      <c r="A681" s="13"/>
      <c r="B681" s="13"/>
      <c r="C681" s="13"/>
      <c r="D681" s="13"/>
    </row>
    <row r="682" spans="1:4" ht="21" customHeight="1" x14ac:dyDescent="0.25">
      <c r="A682" s="13"/>
      <c r="B682" s="13"/>
      <c r="C682" s="13"/>
      <c r="D682" s="13"/>
    </row>
    <row r="683" spans="1:4" ht="21" customHeight="1" x14ac:dyDescent="0.25">
      <c r="A683" s="13"/>
      <c r="B683" s="13"/>
      <c r="C683" s="13"/>
      <c r="D683" s="13"/>
    </row>
    <row r="684" spans="1:4" ht="21" customHeight="1" x14ac:dyDescent="0.25">
      <c r="A684" s="13"/>
      <c r="B684" s="13"/>
      <c r="C684" s="13"/>
      <c r="D684" s="13"/>
    </row>
    <row r="685" spans="1:4" ht="21" customHeight="1" x14ac:dyDescent="0.25">
      <c r="A685" s="13"/>
      <c r="B685" s="13"/>
      <c r="C685" s="13"/>
      <c r="D685" s="13"/>
    </row>
    <row r="686" spans="1:4" ht="21" customHeight="1" x14ac:dyDescent="0.25">
      <c r="A686" s="13"/>
      <c r="B686" s="13"/>
      <c r="C686" s="13"/>
      <c r="D686" s="13"/>
    </row>
    <row r="687" spans="1:4" ht="21" customHeight="1" x14ac:dyDescent="0.25">
      <c r="A687" s="13"/>
      <c r="B687" s="13"/>
      <c r="C687" s="13"/>
      <c r="D687" s="13"/>
    </row>
    <row r="688" spans="1:4" ht="21" customHeight="1" x14ac:dyDescent="0.25">
      <c r="A688" s="13"/>
      <c r="B688" s="13"/>
      <c r="C688" s="13"/>
      <c r="D688" s="13"/>
    </row>
    <row r="689" spans="1:4" ht="21" customHeight="1" x14ac:dyDescent="0.25">
      <c r="A689" s="13"/>
      <c r="B689" s="13"/>
      <c r="C689" s="13"/>
      <c r="D689" s="13"/>
    </row>
    <row r="690" spans="1:4" ht="21" customHeight="1" x14ac:dyDescent="0.25">
      <c r="A690" s="13"/>
      <c r="B690" s="13"/>
      <c r="C690" s="13"/>
      <c r="D690" s="13"/>
    </row>
    <row r="691" spans="1:4" ht="21" customHeight="1" x14ac:dyDescent="0.25">
      <c r="A691" s="13"/>
      <c r="B691" s="13"/>
      <c r="C691" s="13"/>
      <c r="D691" s="13"/>
    </row>
    <row r="692" spans="1:4" ht="21" customHeight="1" x14ac:dyDescent="0.25">
      <c r="A692" s="13"/>
      <c r="B692" s="13"/>
      <c r="C692" s="13"/>
      <c r="D692" s="13"/>
    </row>
    <row r="693" spans="1:4" ht="21" customHeight="1" x14ac:dyDescent="0.25">
      <c r="A693" s="13"/>
      <c r="B693" s="13"/>
      <c r="C693" s="13"/>
      <c r="D693" s="13"/>
    </row>
    <row r="694" spans="1:4" ht="21" customHeight="1" x14ac:dyDescent="0.25">
      <c r="A694" s="13"/>
      <c r="B694" s="13"/>
      <c r="C694" s="13"/>
      <c r="D694" s="13"/>
    </row>
    <row r="695" spans="1:4" ht="21" customHeight="1" x14ac:dyDescent="0.25">
      <c r="A695" s="13"/>
      <c r="B695" s="13"/>
      <c r="C695" s="13"/>
      <c r="D695" s="13"/>
    </row>
    <row r="696" spans="1:4" ht="21" customHeight="1" x14ac:dyDescent="0.25">
      <c r="A696" s="13"/>
      <c r="B696" s="13"/>
      <c r="C696" s="13"/>
      <c r="D696" s="13"/>
    </row>
    <row r="697" spans="1:4" ht="21" customHeight="1" x14ac:dyDescent="0.25">
      <c r="A697" s="13"/>
      <c r="B697" s="13"/>
      <c r="C697" s="13"/>
      <c r="D697" s="13"/>
    </row>
    <row r="698" spans="1:4" ht="21" customHeight="1" x14ac:dyDescent="0.25">
      <c r="A698" s="13"/>
      <c r="B698" s="13"/>
      <c r="C698" s="13"/>
      <c r="D698" s="13"/>
    </row>
    <row r="699" spans="1:4" ht="21" customHeight="1" x14ac:dyDescent="0.25">
      <c r="A699" s="13"/>
      <c r="B699" s="13"/>
      <c r="C699" s="13"/>
      <c r="D699" s="13"/>
    </row>
    <row r="700" spans="1:4" ht="21" customHeight="1" x14ac:dyDescent="0.25">
      <c r="A700" s="13"/>
      <c r="B700" s="13"/>
      <c r="C700" s="13"/>
      <c r="D700" s="13"/>
    </row>
    <row r="701" spans="1:4" ht="21" customHeight="1" x14ac:dyDescent="0.25">
      <c r="A701" s="13"/>
      <c r="B701" s="13"/>
      <c r="C701" s="13"/>
      <c r="D701" s="13"/>
    </row>
    <row r="702" spans="1:4" ht="21" customHeight="1" x14ac:dyDescent="0.25">
      <c r="A702" s="13"/>
      <c r="B702" s="13"/>
      <c r="C702" s="13"/>
      <c r="D702" s="13"/>
    </row>
    <row r="703" spans="1:4" ht="21" customHeight="1" x14ac:dyDescent="0.25">
      <c r="A703" s="13"/>
      <c r="B703" s="13"/>
      <c r="C703" s="13"/>
      <c r="D703" s="13"/>
    </row>
    <row r="704" spans="1:4" ht="21" customHeight="1" x14ac:dyDescent="0.25">
      <c r="A704" s="13"/>
      <c r="B704" s="13"/>
      <c r="C704" s="13"/>
      <c r="D704" s="13"/>
    </row>
    <row r="705" spans="1:4" ht="21" customHeight="1" x14ac:dyDescent="0.25">
      <c r="A705" s="13"/>
      <c r="B705" s="13"/>
      <c r="C705" s="13"/>
      <c r="D705" s="13"/>
    </row>
    <row r="706" spans="1:4" ht="21" customHeight="1" x14ac:dyDescent="0.25">
      <c r="A706" s="13"/>
      <c r="B706" s="13"/>
      <c r="C706" s="13"/>
      <c r="D706" s="13"/>
    </row>
    <row r="707" spans="1:4" ht="21" customHeight="1" x14ac:dyDescent="0.25">
      <c r="A707" s="13"/>
      <c r="B707" s="13"/>
      <c r="C707" s="13"/>
      <c r="D707" s="13"/>
    </row>
    <row r="708" spans="1:4" ht="21" customHeight="1" x14ac:dyDescent="0.25">
      <c r="A708" s="13"/>
      <c r="B708" s="13"/>
      <c r="C708" s="13"/>
      <c r="D708" s="13"/>
    </row>
    <row r="709" spans="1:4" ht="21" customHeight="1" x14ac:dyDescent="0.25">
      <c r="A709" s="13"/>
      <c r="B709" s="13"/>
      <c r="C709" s="13"/>
      <c r="D709" s="13"/>
    </row>
    <row r="710" spans="1:4" ht="21" customHeight="1" x14ac:dyDescent="0.25">
      <c r="A710" s="13"/>
      <c r="B710" s="13"/>
      <c r="C710" s="13"/>
      <c r="D710" s="13"/>
    </row>
    <row r="711" spans="1:4" ht="21" customHeight="1" x14ac:dyDescent="0.25">
      <c r="A711" s="13"/>
      <c r="B711" s="13"/>
      <c r="C711" s="13"/>
      <c r="D711" s="13"/>
    </row>
    <row r="712" spans="1:4" ht="21" customHeight="1" x14ac:dyDescent="0.25">
      <c r="A712" s="13"/>
      <c r="B712" s="13"/>
      <c r="C712" s="13"/>
      <c r="D712" s="13"/>
    </row>
    <row r="713" spans="1:4" ht="21" customHeight="1" x14ac:dyDescent="0.25">
      <c r="A713" s="13"/>
      <c r="B713" s="13"/>
      <c r="C713" s="13"/>
      <c r="D713" s="13"/>
    </row>
    <row r="714" spans="1:4" ht="21" customHeight="1" x14ac:dyDescent="0.25">
      <c r="A714" s="13"/>
      <c r="B714" s="13"/>
      <c r="C714" s="13"/>
      <c r="D714" s="13"/>
    </row>
    <row r="715" spans="1:4" ht="21" customHeight="1" x14ac:dyDescent="0.25">
      <c r="A715" s="13"/>
      <c r="B715" s="13"/>
      <c r="C715" s="13"/>
      <c r="D715" s="13"/>
    </row>
    <row r="716" spans="1:4" ht="21" customHeight="1" x14ac:dyDescent="0.25">
      <c r="A716" s="13"/>
      <c r="B716" s="13"/>
      <c r="C716" s="13"/>
      <c r="D716" s="13"/>
    </row>
    <row r="717" spans="1:4" ht="21" customHeight="1" x14ac:dyDescent="0.25">
      <c r="A717" s="13"/>
      <c r="B717" s="13"/>
      <c r="C717" s="13"/>
      <c r="D717" s="13"/>
    </row>
    <row r="718" spans="1:4" ht="21" customHeight="1" x14ac:dyDescent="0.25">
      <c r="A718" s="13"/>
      <c r="B718" s="13"/>
      <c r="C718" s="13"/>
      <c r="D718" s="13"/>
    </row>
    <row r="719" spans="1:4" ht="21" customHeight="1" x14ac:dyDescent="0.25">
      <c r="A719" s="13"/>
      <c r="B719" s="13"/>
      <c r="C719" s="13"/>
      <c r="D719" s="13"/>
    </row>
    <row r="720" spans="1:4" ht="21" customHeight="1" x14ac:dyDescent="0.25">
      <c r="A720" s="13"/>
      <c r="B720" s="13"/>
      <c r="C720" s="13"/>
      <c r="D720" s="13"/>
    </row>
    <row r="721" spans="1:4" ht="21" customHeight="1" x14ac:dyDescent="0.25">
      <c r="A721" s="13"/>
      <c r="B721" s="13"/>
      <c r="C721" s="13"/>
      <c r="D721" s="13"/>
    </row>
    <row r="722" spans="1:4" ht="21" customHeight="1" x14ac:dyDescent="0.25">
      <c r="A722" s="13"/>
      <c r="B722" s="13"/>
      <c r="C722" s="13"/>
      <c r="D722" s="13"/>
    </row>
    <row r="723" spans="1:4" ht="21" customHeight="1" x14ac:dyDescent="0.25">
      <c r="A723" s="13"/>
      <c r="B723" s="13"/>
      <c r="C723" s="13"/>
      <c r="D723" s="13"/>
    </row>
    <row r="724" spans="1:4" ht="21" customHeight="1" x14ac:dyDescent="0.25">
      <c r="A724" s="13"/>
      <c r="B724" s="13"/>
      <c r="C724" s="13"/>
      <c r="D724" s="13"/>
    </row>
    <row r="725" spans="1:4" ht="21" customHeight="1" x14ac:dyDescent="0.25">
      <c r="A725" s="13"/>
      <c r="B725" s="13"/>
      <c r="C725" s="13"/>
      <c r="D725" s="13"/>
    </row>
    <row r="726" spans="1:4" ht="21" customHeight="1" x14ac:dyDescent="0.25">
      <c r="A726" s="13"/>
      <c r="B726" s="13"/>
      <c r="C726" s="13"/>
      <c r="D726" s="13"/>
    </row>
    <row r="727" spans="1:4" ht="21" customHeight="1" x14ac:dyDescent="0.25">
      <c r="A727" s="13"/>
      <c r="B727" s="13"/>
      <c r="C727" s="13"/>
      <c r="D727" s="13"/>
    </row>
    <row r="728" spans="1:4" ht="21" customHeight="1" x14ac:dyDescent="0.25">
      <c r="A728" s="13"/>
      <c r="B728" s="13"/>
      <c r="C728" s="13"/>
      <c r="D728" s="13"/>
    </row>
    <row r="729" spans="1:4" ht="21" customHeight="1" x14ac:dyDescent="0.25">
      <c r="A729" s="13"/>
      <c r="B729" s="13"/>
      <c r="C729" s="13"/>
      <c r="D729" s="13"/>
    </row>
    <row r="730" spans="1:4" ht="21" customHeight="1" x14ac:dyDescent="0.25">
      <c r="A730" s="13"/>
      <c r="B730" s="13"/>
      <c r="C730" s="13"/>
      <c r="D730" s="13"/>
    </row>
    <row r="731" spans="1:4" ht="21" customHeight="1" x14ac:dyDescent="0.25">
      <c r="A731" s="13"/>
      <c r="B731" s="13"/>
      <c r="C731" s="13"/>
      <c r="D731" s="13"/>
    </row>
    <row r="732" spans="1:4" ht="21" customHeight="1" x14ac:dyDescent="0.25">
      <c r="A732" s="13"/>
      <c r="B732" s="13"/>
      <c r="C732" s="13"/>
      <c r="D732" s="13"/>
    </row>
    <row r="733" spans="1:4" ht="21" customHeight="1" x14ac:dyDescent="0.25">
      <c r="A733" s="13"/>
      <c r="B733" s="13"/>
      <c r="C733" s="13"/>
      <c r="D733" s="13"/>
    </row>
    <row r="734" spans="1:4" ht="21" customHeight="1" x14ac:dyDescent="0.25">
      <c r="A734" s="13"/>
      <c r="B734" s="13"/>
      <c r="C734" s="13"/>
      <c r="D734" s="13"/>
    </row>
    <row r="735" spans="1:4" ht="21" customHeight="1" x14ac:dyDescent="0.25">
      <c r="A735" s="13"/>
      <c r="B735" s="13"/>
      <c r="C735" s="13"/>
      <c r="D735" s="13"/>
    </row>
    <row r="736" spans="1:4" ht="21" customHeight="1" x14ac:dyDescent="0.25">
      <c r="A736" s="13"/>
      <c r="B736" s="13"/>
      <c r="C736" s="13"/>
      <c r="D736" s="13"/>
    </row>
    <row r="737" spans="1:4" ht="21" customHeight="1" x14ac:dyDescent="0.25">
      <c r="A737" s="13"/>
      <c r="B737" s="13"/>
      <c r="C737" s="13"/>
      <c r="D737" s="13"/>
    </row>
    <row r="738" spans="1:4" ht="21" customHeight="1" x14ac:dyDescent="0.25">
      <c r="A738" s="13"/>
      <c r="B738" s="13"/>
      <c r="C738" s="13"/>
      <c r="D738" s="13"/>
    </row>
    <row r="739" spans="1:4" ht="21" customHeight="1" x14ac:dyDescent="0.25">
      <c r="A739" s="13"/>
      <c r="B739" s="13"/>
      <c r="C739" s="13"/>
      <c r="D739" s="13"/>
    </row>
    <row r="740" spans="1:4" ht="21" customHeight="1" x14ac:dyDescent="0.25">
      <c r="A740" s="13"/>
      <c r="B740" s="13"/>
      <c r="C740" s="13"/>
      <c r="D740" s="13"/>
    </row>
    <row r="741" spans="1:4" ht="21" customHeight="1" x14ac:dyDescent="0.25">
      <c r="A741" s="13"/>
      <c r="B741" s="13"/>
      <c r="C741" s="13"/>
      <c r="D741" s="13"/>
    </row>
    <row r="742" spans="1:4" ht="21" customHeight="1" x14ac:dyDescent="0.25">
      <c r="A742" s="13"/>
      <c r="B742" s="13"/>
      <c r="C742" s="13"/>
      <c r="D742" s="13"/>
    </row>
    <row r="743" spans="1:4" ht="21" customHeight="1" x14ac:dyDescent="0.25">
      <c r="A743" s="13"/>
      <c r="B743" s="13"/>
      <c r="C743" s="13"/>
      <c r="D743" s="13"/>
    </row>
    <row r="744" spans="1:4" ht="21" customHeight="1" x14ac:dyDescent="0.25">
      <c r="A744" s="13"/>
      <c r="B744" s="13"/>
      <c r="C744" s="13"/>
      <c r="D744" s="13"/>
    </row>
    <row r="745" spans="1:4" ht="21" customHeight="1" x14ac:dyDescent="0.25">
      <c r="A745" s="13"/>
      <c r="B745" s="13"/>
      <c r="C745" s="13"/>
      <c r="D745" s="13"/>
    </row>
    <row r="746" spans="1:4" ht="21" customHeight="1" x14ac:dyDescent="0.25">
      <c r="A746" s="13"/>
      <c r="B746" s="13"/>
      <c r="C746" s="13"/>
      <c r="D746" s="13"/>
    </row>
    <row r="747" spans="1:4" ht="21" customHeight="1" x14ac:dyDescent="0.25">
      <c r="A747" s="13"/>
      <c r="B747" s="13"/>
      <c r="C747" s="13"/>
      <c r="D747" s="13"/>
    </row>
    <row r="748" spans="1:4" ht="21" customHeight="1" x14ac:dyDescent="0.25">
      <c r="A748" s="13"/>
      <c r="B748" s="13"/>
      <c r="C748" s="13"/>
      <c r="D748" s="13"/>
    </row>
    <row r="749" spans="1:4" ht="21" customHeight="1" x14ac:dyDescent="0.25">
      <c r="A749" s="13"/>
      <c r="B749" s="13"/>
      <c r="C749" s="13"/>
      <c r="D749" s="13"/>
    </row>
    <row r="750" spans="1:4" ht="21" customHeight="1" x14ac:dyDescent="0.25">
      <c r="A750" s="13"/>
      <c r="B750" s="13"/>
      <c r="C750" s="13"/>
      <c r="D750" s="13"/>
    </row>
    <row r="751" spans="1:4" ht="21" customHeight="1" x14ac:dyDescent="0.25">
      <c r="A751" s="13"/>
      <c r="B751" s="13"/>
      <c r="C751" s="13"/>
      <c r="D751" s="13"/>
    </row>
    <row r="752" spans="1:4" ht="21" customHeight="1" x14ac:dyDescent="0.25">
      <c r="A752" s="13"/>
      <c r="B752" s="13"/>
      <c r="C752" s="13"/>
      <c r="D752" s="13"/>
    </row>
    <row r="753" spans="1:4" ht="21" customHeight="1" x14ac:dyDescent="0.25">
      <c r="A753" s="13"/>
      <c r="B753" s="13"/>
      <c r="C753" s="13"/>
      <c r="D753" s="13"/>
    </row>
    <row r="754" spans="1:4" ht="21" customHeight="1" x14ac:dyDescent="0.25">
      <c r="A754" s="13"/>
      <c r="B754" s="13"/>
      <c r="C754" s="13"/>
      <c r="D754" s="13"/>
    </row>
    <row r="755" spans="1:4" ht="21" customHeight="1" x14ac:dyDescent="0.25">
      <c r="A755" s="13"/>
      <c r="B755" s="13"/>
      <c r="C755" s="13"/>
      <c r="D755" s="13"/>
    </row>
    <row r="756" spans="1:4" ht="21" customHeight="1" x14ac:dyDescent="0.25">
      <c r="A756" s="13"/>
      <c r="B756" s="13"/>
      <c r="C756" s="13"/>
      <c r="D756" s="13"/>
    </row>
    <row r="757" spans="1:4" ht="21" customHeight="1" x14ac:dyDescent="0.25">
      <c r="A757" s="13"/>
      <c r="B757" s="13"/>
      <c r="C757" s="13"/>
      <c r="D757" s="13"/>
    </row>
    <row r="758" spans="1:4" ht="21" customHeight="1" x14ac:dyDescent="0.25">
      <c r="A758" s="13"/>
      <c r="B758" s="13"/>
      <c r="C758" s="13"/>
      <c r="D758" s="13"/>
    </row>
    <row r="759" spans="1:4" ht="21" customHeight="1" x14ac:dyDescent="0.25">
      <c r="A759" s="13"/>
      <c r="B759" s="13"/>
      <c r="C759" s="13"/>
      <c r="D759" s="13"/>
    </row>
    <row r="760" spans="1:4" ht="21" customHeight="1" x14ac:dyDescent="0.25">
      <c r="A760" s="13"/>
      <c r="B760" s="13"/>
      <c r="C760" s="13"/>
      <c r="D760" s="13"/>
    </row>
    <row r="761" spans="1:4" ht="21" customHeight="1" x14ac:dyDescent="0.25">
      <c r="A761" s="13"/>
      <c r="B761" s="13"/>
      <c r="C761" s="13"/>
      <c r="D761" s="13"/>
    </row>
    <row r="762" spans="1:4" ht="21" customHeight="1" x14ac:dyDescent="0.25">
      <c r="A762" s="13"/>
      <c r="B762" s="13"/>
      <c r="C762" s="13"/>
      <c r="D762" s="13"/>
    </row>
    <row r="763" spans="1:4" ht="21" customHeight="1" x14ac:dyDescent="0.25">
      <c r="A763" s="13"/>
      <c r="B763" s="13"/>
      <c r="C763" s="13"/>
      <c r="D763" s="13"/>
    </row>
    <row r="764" spans="1:4" ht="21" customHeight="1" x14ac:dyDescent="0.25">
      <c r="A764" s="13"/>
      <c r="B764" s="13"/>
      <c r="C764" s="13"/>
      <c r="D764" s="13"/>
    </row>
    <row r="765" spans="1:4" ht="21" customHeight="1" x14ac:dyDescent="0.25">
      <c r="A765" s="13"/>
      <c r="B765" s="13"/>
      <c r="C765" s="13"/>
      <c r="D765" s="13"/>
    </row>
    <row r="766" spans="1:4" ht="21" customHeight="1" x14ac:dyDescent="0.25">
      <c r="A766" s="13"/>
      <c r="B766" s="13"/>
      <c r="C766" s="13"/>
      <c r="D766" s="13"/>
    </row>
    <row r="767" spans="1:4" ht="21" customHeight="1" x14ac:dyDescent="0.25">
      <c r="A767" s="13"/>
      <c r="B767" s="13"/>
      <c r="C767" s="13"/>
      <c r="D767" s="13"/>
    </row>
    <row r="768" spans="1:4" ht="21" customHeight="1" x14ac:dyDescent="0.25">
      <c r="A768" s="13"/>
      <c r="B768" s="13"/>
      <c r="C768" s="13"/>
      <c r="D768" s="13"/>
    </row>
    <row r="769" spans="1:4" ht="21" customHeight="1" x14ac:dyDescent="0.25">
      <c r="A769" s="13"/>
      <c r="B769" s="13"/>
      <c r="C769" s="13"/>
      <c r="D769" s="13"/>
    </row>
    <row r="770" spans="1:4" ht="21" customHeight="1" x14ac:dyDescent="0.25">
      <c r="A770" s="13"/>
      <c r="B770" s="13"/>
      <c r="C770" s="13"/>
      <c r="D770" s="13"/>
    </row>
    <row r="771" spans="1:4" ht="21" customHeight="1" x14ac:dyDescent="0.25">
      <c r="A771" s="13"/>
      <c r="B771" s="13"/>
      <c r="C771" s="13"/>
      <c r="D771" s="13"/>
    </row>
    <row r="772" spans="1:4" ht="21" customHeight="1" x14ac:dyDescent="0.25">
      <c r="A772" s="13"/>
      <c r="B772" s="13"/>
      <c r="C772" s="13"/>
      <c r="D772" s="13"/>
    </row>
    <row r="773" spans="1:4" ht="21" customHeight="1" x14ac:dyDescent="0.25">
      <c r="A773" s="13"/>
      <c r="B773" s="13"/>
      <c r="C773" s="13"/>
      <c r="D773" s="13"/>
    </row>
    <row r="774" spans="1:4" ht="21" customHeight="1" x14ac:dyDescent="0.25">
      <c r="A774" s="13"/>
      <c r="B774" s="13"/>
      <c r="C774" s="13"/>
      <c r="D774" s="13"/>
    </row>
    <row r="775" spans="1:4" ht="21" customHeight="1" x14ac:dyDescent="0.25">
      <c r="A775" s="13"/>
      <c r="B775" s="13"/>
      <c r="C775" s="13"/>
      <c r="D775" s="13"/>
    </row>
    <row r="776" spans="1:4" ht="21" customHeight="1" x14ac:dyDescent="0.25">
      <c r="A776" s="13"/>
      <c r="B776" s="13"/>
      <c r="C776" s="13"/>
      <c r="D776" s="13"/>
    </row>
    <row r="777" spans="1:4" ht="21" customHeight="1" x14ac:dyDescent="0.25">
      <c r="A777" s="13"/>
      <c r="B777" s="13"/>
      <c r="C777" s="13"/>
      <c r="D777" s="13"/>
    </row>
    <row r="778" spans="1:4" ht="21" customHeight="1" x14ac:dyDescent="0.25">
      <c r="A778" s="13"/>
      <c r="B778" s="13"/>
      <c r="C778" s="13"/>
      <c r="D778" s="13"/>
    </row>
    <row r="779" spans="1:4" ht="21" customHeight="1" x14ac:dyDescent="0.25">
      <c r="A779" s="13"/>
      <c r="B779" s="13"/>
      <c r="C779" s="13"/>
      <c r="D779" s="13"/>
    </row>
    <row r="780" spans="1:4" ht="21" customHeight="1" x14ac:dyDescent="0.25">
      <c r="A780" s="13"/>
      <c r="B780" s="13"/>
      <c r="C780" s="13"/>
      <c r="D780" s="13"/>
    </row>
    <row r="781" spans="1:4" ht="21" customHeight="1" x14ac:dyDescent="0.25">
      <c r="A781" s="13"/>
      <c r="B781" s="13"/>
      <c r="C781" s="13"/>
      <c r="D781" s="13"/>
    </row>
    <row r="782" spans="1:4" ht="21" customHeight="1" x14ac:dyDescent="0.25">
      <c r="A782" s="13"/>
      <c r="B782" s="13"/>
      <c r="C782" s="13"/>
      <c r="D782" s="13"/>
    </row>
    <row r="783" spans="1:4" ht="21" customHeight="1" x14ac:dyDescent="0.25">
      <c r="A783" s="13"/>
      <c r="B783" s="13"/>
      <c r="C783" s="13"/>
      <c r="D783" s="13"/>
    </row>
    <row r="784" spans="1:4" ht="21" customHeight="1" x14ac:dyDescent="0.25">
      <c r="A784" s="13"/>
      <c r="B784" s="13"/>
      <c r="C784" s="13"/>
      <c r="D784" s="13"/>
    </row>
    <row r="785" spans="1:4" ht="21" customHeight="1" x14ac:dyDescent="0.25">
      <c r="A785" s="13"/>
      <c r="B785" s="13"/>
      <c r="C785" s="13"/>
      <c r="D785" s="13"/>
    </row>
    <row r="786" spans="1:4" ht="21" customHeight="1" x14ac:dyDescent="0.25">
      <c r="A786" s="13"/>
      <c r="B786" s="13"/>
      <c r="C786" s="13"/>
      <c r="D786" s="13"/>
    </row>
    <row r="787" spans="1:4" ht="21" customHeight="1" x14ac:dyDescent="0.25">
      <c r="A787" s="13"/>
      <c r="B787" s="13"/>
      <c r="C787" s="13"/>
      <c r="D787" s="13"/>
    </row>
    <row r="788" spans="1:4" ht="21" customHeight="1" x14ac:dyDescent="0.25">
      <c r="A788" s="13"/>
      <c r="B788" s="13"/>
      <c r="C788" s="13"/>
      <c r="D788" s="13"/>
    </row>
    <row r="789" spans="1:4" ht="21" customHeight="1" x14ac:dyDescent="0.25">
      <c r="A789" s="13"/>
      <c r="B789" s="13"/>
      <c r="C789" s="13"/>
      <c r="D789" s="13"/>
    </row>
    <row r="790" spans="1:4" ht="21" customHeight="1" x14ac:dyDescent="0.25">
      <c r="A790" s="13"/>
      <c r="B790" s="13"/>
      <c r="C790" s="13"/>
      <c r="D790" s="13"/>
    </row>
    <row r="791" spans="1:4" ht="21" customHeight="1" x14ac:dyDescent="0.25">
      <c r="A791" s="13"/>
      <c r="B791" s="13"/>
      <c r="C791" s="13"/>
      <c r="D791" s="13"/>
    </row>
    <row r="792" spans="1:4" ht="21" customHeight="1" x14ac:dyDescent="0.25">
      <c r="A792" s="13"/>
      <c r="B792" s="13"/>
      <c r="C792" s="13"/>
      <c r="D792" s="13"/>
    </row>
    <row r="793" spans="1:4" ht="21" customHeight="1" x14ac:dyDescent="0.25">
      <c r="A793" s="13"/>
      <c r="B793" s="13"/>
      <c r="C793" s="13"/>
      <c r="D793" s="13"/>
    </row>
    <row r="794" spans="1:4" ht="21" customHeight="1" x14ac:dyDescent="0.25">
      <c r="A794" s="13"/>
      <c r="B794" s="13"/>
      <c r="C794" s="13"/>
      <c r="D794" s="13"/>
    </row>
    <row r="795" spans="1:4" ht="21" customHeight="1" x14ac:dyDescent="0.25">
      <c r="A795" s="13"/>
      <c r="B795" s="13"/>
      <c r="C795" s="13"/>
      <c r="D795" s="13"/>
    </row>
    <row r="796" spans="1:4" ht="21" customHeight="1" x14ac:dyDescent="0.25">
      <c r="A796" s="13"/>
      <c r="B796" s="13"/>
      <c r="C796" s="13"/>
      <c r="D796" s="13"/>
    </row>
    <row r="797" spans="1:4" ht="21" customHeight="1" x14ac:dyDescent="0.25">
      <c r="A797" s="13"/>
      <c r="B797" s="13"/>
      <c r="C797" s="13"/>
      <c r="D797" s="13"/>
    </row>
    <row r="798" spans="1:4" ht="21" customHeight="1" x14ac:dyDescent="0.25">
      <c r="A798" s="13"/>
      <c r="B798" s="13"/>
      <c r="C798" s="13"/>
      <c r="D798" s="13"/>
    </row>
    <row r="799" spans="1:4" ht="21" customHeight="1" x14ac:dyDescent="0.25">
      <c r="A799" s="13"/>
      <c r="B799" s="13"/>
      <c r="C799" s="13"/>
      <c r="D799" s="13"/>
    </row>
    <row r="800" spans="1:4" ht="21" customHeight="1" x14ac:dyDescent="0.25">
      <c r="A800" s="13"/>
      <c r="B800" s="13"/>
      <c r="C800" s="13"/>
      <c r="D800" s="13"/>
    </row>
    <row r="801" spans="1:4" ht="21" customHeight="1" x14ac:dyDescent="0.25">
      <c r="A801" s="13"/>
      <c r="B801" s="13"/>
      <c r="C801" s="13"/>
      <c r="D801" s="13"/>
    </row>
    <row r="802" spans="1:4" ht="21" customHeight="1" x14ac:dyDescent="0.25">
      <c r="A802" s="13"/>
      <c r="B802" s="13"/>
      <c r="C802" s="13"/>
      <c r="D802" s="13"/>
    </row>
    <row r="803" spans="1:4" ht="21" customHeight="1" x14ac:dyDescent="0.25">
      <c r="A803" s="13"/>
      <c r="B803" s="13"/>
      <c r="C803" s="13"/>
      <c r="D803" s="13"/>
    </row>
    <row r="804" spans="1:4" ht="21" customHeight="1" x14ac:dyDescent="0.25">
      <c r="A804" s="13"/>
      <c r="B804" s="13"/>
      <c r="C804" s="13"/>
      <c r="D804" s="13"/>
    </row>
    <row r="805" spans="1:4" ht="21" customHeight="1" x14ac:dyDescent="0.25">
      <c r="A805" s="13"/>
      <c r="B805" s="13"/>
      <c r="C805" s="13"/>
      <c r="D805" s="13"/>
    </row>
    <row r="806" spans="1:4" ht="21" customHeight="1" x14ac:dyDescent="0.25">
      <c r="A806" s="13"/>
      <c r="B806" s="13"/>
      <c r="C806" s="13"/>
      <c r="D806" s="13"/>
    </row>
    <row r="807" spans="1:4" ht="21" customHeight="1" x14ac:dyDescent="0.25">
      <c r="A807" s="13"/>
      <c r="B807" s="13"/>
      <c r="C807" s="13"/>
      <c r="D807" s="13"/>
    </row>
    <row r="808" spans="1:4" ht="21" customHeight="1" x14ac:dyDescent="0.25">
      <c r="A808" s="13"/>
      <c r="B808" s="13"/>
      <c r="C808" s="13"/>
      <c r="D808" s="13"/>
    </row>
    <row r="809" spans="1:4" ht="21" customHeight="1" x14ac:dyDescent="0.25">
      <c r="A809" s="13"/>
      <c r="B809" s="13"/>
      <c r="C809" s="13"/>
      <c r="D809" s="13"/>
    </row>
    <row r="810" spans="1:4" ht="28.9" customHeight="1" x14ac:dyDescent="0.25"/>
    <row r="811" spans="1:4" ht="28.9" customHeight="1" x14ac:dyDescent="0.25"/>
    <row r="812" spans="1:4" ht="28.9" customHeight="1" x14ac:dyDescent="0.25"/>
    <row r="813" spans="1:4" ht="28.9" customHeight="1" x14ac:dyDescent="0.25"/>
    <row r="814" spans="1:4" ht="28.9" customHeight="1" x14ac:dyDescent="0.25"/>
    <row r="815" spans="1:4" ht="28.9" customHeight="1" x14ac:dyDescent="0.25"/>
    <row r="816" spans="1:4" ht="28.9" customHeight="1" x14ac:dyDescent="0.25"/>
    <row r="817" ht="28.9" customHeight="1" x14ac:dyDescent="0.25"/>
    <row r="818" ht="28.9" customHeight="1" x14ac:dyDescent="0.25"/>
    <row r="819" ht="28.9" customHeight="1" x14ac:dyDescent="0.25"/>
  </sheetData>
  <sheetProtection selectLockedCells="1" sort="0" autoFilter="0"/>
  <autoFilter ref="A11:D809"/>
  <mergeCells count="4">
    <mergeCell ref="A2:B2"/>
    <mergeCell ref="C2:D2"/>
    <mergeCell ref="F1:K1"/>
    <mergeCell ref="A1:D1"/>
  </mergeCells>
  <dataValidations count="2">
    <dataValidation type="list" allowBlank="1" showInputMessage="1" showErrorMessage="1" sqref="C458 C460:C464 C466:C809 C12:C456">
      <formula1>IF($B12="positif",positif,négatif)</formula1>
    </dataValidation>
    <dataValidation type="list" allowBlank="1" showInputMessage="1" showErrorMessage="1" sqref="C457:D457 C465 C459 D458:D809 D12:D456">
      <formula1>INDIRECT(B12)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9" r:id="rId4" name="Button 45">
              <controlPr defaultSize="0" print="0" autoFill="0" autoPict="0" macro="[0]!_xludf.CLEAR">
                <anchor moveWithCells="1" sizeWithCells="1">
                  <from>
                    <xdr:col>0</xdr:col>
                    <xdr:colOff>276225</xdr:colOff>
                    <xdr:row>0</xdr:row>
                    <xdr:rowOff>57150</xdr:rowOff>
                  </from>
                  <to>
                    <xdr:col>0</xdr:col>
                    <xdr:colOff>1409700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critères!$B$1:$C$1</xm:f>
          </x14:formula1>
          <xm:sqref>B12:B809</xm:sqref>
        </x14:dataValidation>
        <x14:dataValidation type="list" allowBlank="1" showInputMessage="1" showErrorMessage="1">
          <x14:formula1>
            <xm:f>listes!$A$1:$A$5</xm:f>
          </x14:formula1>
          <xm:sqref>A12:A809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 tint="0.79998168889431442"/>
    <pageSetUpPr fitToPage="1"/>
  </sheetPr>
  <dimension ref="A1:S101"/>
  <sheetViews>
    <sheetView view="pageBreakPreview" zoomScale="70" zoomScaleNormal="70" zoomScaleSheetLayoutView="70" zoomScalePageLayoutView="55" workbookViewId="0">
      <selection activeCell="K53" sqref="K53"/>
    </sheetView>
  </sheetViews>
  <sheetFormatPr baseColWidth="10" defaultColWidth="11.5703125" defaultRowHeight="17.25" x14ac:dyDescent="0.25"/>
  <cols>
    <col min="1" max="1" width="25" style="33" customWidth="1"/>
    <col min="2" max="2" width="35.42578125" style="33" customWidth="1"/>
    <col min="3" max="3" width="14.5703125" style="41" customWidth="1"/>
    <col min="4" max="4" width="11.5703125" style="41"/>
    <col min="5" max="5" width="3.140625" style="33" customWidth="1"/>
    <col min="6" max="6" width="25" style="33" customWidth="1"/>
    <col min="7" max="7" width="40.5703125" style="28" customWidth="1"/>
    <col min="8" max="8" width="14.5703125" style="41" customWidth="1"/>
    <col min="9" max="9" width="11.5703125" style="41"/>
    <col min="10" max="11" width="5.7109375" style="33" customWidth="1"/>
    <col min="12" max="12" width="15" style="33" customWidth="1"/>
    <col min="13" max="13" width="38.42578125" style="33" customWidth="1"/>
    <col min="14" max="15" width="12.28515625" style="33" customWidth="1"/>
    <col min="16" max="16" width="13.140625" style="33" customWidth="1"/>
    <col min="17" max="17" width="33.28515625" style="33" customWidth="1"/>
    <col min="18" max="16384" width="11.5703125" style="33"/>
  </cols>
  <sheetData>
    <row r="1" spans="1:19" s="28" customFormat="1" ht="52.5" thickBot="1" x14ac:dyDescent="0.3">
      <c r="A1" s="78" t="s">
        <v>6</v>
      </c>
      <c r="B1" s="79"/>
      <c r="C1" s="25" t="s">
        <v>43</v>
      </c>
      <c r="D1" s="25" t="s">
        <v>44</v>
      </c>
      <c r="E1" s="26"/>
      <c r="F1" s="72" t="s">
        <v>7</v>
      </c>
      <c r="G1" s="73"/>
      <c r="H1" s="27" t="s">
        <v>43</v>
      </c>
      <c r="I1" s="27" t="s">
        <v>44</v>
      </c>
      <c r="K1" s="75" t="s">
        <v>89</v>
      </c>
      <c r="L1" s="76"/>
      <c r="M1" s="76"/>
      <c r="N1" s="76"/>
      <c r="O1" s="76"/>
      <c r="P1" s="76"/>
      <c r="Q1" s="76"/>
      <c r="R1" s="76"/>
      <c r="S1" s="77"/>
    </row>
    <row r="2" spans="1:19" ht="23.45" customHeight="1" x14ac:dyDescent="0.25">
      <c r="A2" s="74" t="s">
        <v>9</v>
      </c>
      <c r="B2" s="29" t="str">
        <f>critères!B2</f>
        <v>PROPRE 1</v>
      </c>
      <c r="C2" s="30">
        <f>COUNTIFS('bdd avis'!$B$12:$B$1457,"positif",'bdd avis'!$C$12:$C$1457,listes!$B$2,'bdd avis'!$D$12:$D$1457,'Analyse - ne pas modifier'!B2)</f>
        <v>0</v>
      </c>
      <c r="D2" s="31">
        <f>C2/'bdd avis'!$B$8</f>
        <v>0</v>
      </c>
      <c r="E2" s="32"/>
      <c r="F2" s="74" t="s">
        <v>16</v>
      </c>
      <c r="G2" s="29" t="str">
        <f>critères!D2</f>
        <v>PAS PROPRE 1</v>
      </c>
      <c r="H2" s="30">
        <f>COUNTIFS('bdd avis'!$B$12:$B$1457,"négatif",'bdd avis'!$C$12:$C$1457,listes!$C$2,'bdd avis'!$D$12:$D$1457,'Analyse - ne pas modifier'!G2)</f>
        <v>0</v>
      </c>
      <c r="I2" s="31">
        <f>H2/('bdd avis'!$B$8)</f>
        <v>0</v>
      </c>
      <c r="L2" s="33">
        <f>COUNTIFS('bdd avis'!$B$12:$B$1457,"positif",'bdd avis'!$C$12:$C$1457,listes!$B$2,'bdd avis'!$D$12:$D$1457,'Analyse - ne pas modifier'!$B2)</f>
        <v>0</v>
      </c>
    </row>
    <row r="3" spans="1:19" ht="23.45" customHeight="1" x14ac:dyDescent="0.25">
      <c r="A3" s="70"/>
      <c r="B3" s="34" t="str">
        <f>critères!B3</f>
        <v>PROPRE 2</v>
      </c>
      <c r="C3" s="35">
        <f>COUNTIFS('bdd avis'!$B$12:$B$1457,"positif",'bdd avis'!$C$12:$C$1457,listes!$B$2,'bdd avis'!$D$12:$D$1457,'Analyse - ne pas modifier'!B3)</f>
        <v>0</v>
      </c>
      <c r="D3" s="36">
        <f>C3/'bdd avis'!$B$8</f>
        <v>0</v>
      </c>
      <c r="E3" s="32"/>
      <c r="F3" s="70"/>
      <c r="G3" s="34" t="str">
        <f>critères!D3</f>
        <v>PAS PROPRE 2</v>
      </c>
      <c r="H3" s="35">
        <f>COUNTIFS('bdd avis'!$B$12:$B$1457,"négatif",'bdd avis'!$C$12:$C$1457,listes!$C$2,'bdd avis'!$D$12:$D$1457,'Analyse - ne pas modifier'!G3)</f>
        <v>0</v>
      </c>
      <c r="I3" s="36">
        <f>H3/('bdd avis'!$B$8)</f>
        <v>0</v>
      </c>
    </row>
    <row r="4" spans="1:19" ht="23.45" customHeight="1" x14ac:dyDescent="0.25">
      <c r="A4" s="70"/>
      <c r="B4" s="34" t="str">
        <f>critères!B4</f>
        <v>PROPRE 3</v>
      </c>
      <c r="C4" s="35">
        <f>COUNTIFS('bdd avis'!$B$12:$B$1457,"positif",'bdd avis'!$C$12:$C$1457,listes!$B$2,'bdd avis'!$D$12:$D$1457,'Analyse - ne pas modifier'!B4)</f>
        <v>0</v>
      </c>
      <c r="D4" s="36">
        <f>C4/'bdd avis'!$B$8</f>
        <v>0</v>
      </c>
      <c r="E4" s="32"/>
      <c r="F4" s="70"/>
      <c r="G4" s="34" t="str">
        <f>critères!D4</f>
        <v>PAS PROPRE 3</v>
      </c>
      <c r="H4" s="35">
        <f>COUNTIFS('bdd avis'!$B$12:$B$1457,"négatif",'bdd avis'!$C$12:$C$1457,listes!$C$2,'bdd avis'!$D$12:$D$1457,'Analyse - ne pas modifier'!G4)</f>
        <v>0</v>
      </c>
      <c r="I4" s="36">
        <f>H4/('bdd avis'!$B$8)</f>
        <v>0</v>
      </c>
    </row>
    <row r="5" spans="1:19" ht="23.45" customHeight="1" x14ac:dyDescent="0.25">
      <c r="A5" s="70"/>
      <c r="B5" s="34">
        <f>critères!B5</f>
        <v>0</v>
      </c>
      <c r="C5" s="35">
        <f>COUNTIFS('bdd avis'!$B$12:$B$1457,"positif",'bdd avis'!$C$12:$C$1457,listes!$B$2,'bdd avis'!$D$12:$D$1457,'Analyse - ne pas modifier'!B5)</f>
        <v>0</v>
      </c>
      <c r="D5" s="36">
        <f>C5/'bdd avis'!$B$8</f>
        <v>0</v>
      </c>
      <c r="E5" s="32"/>
      <c r="F5" s="70"/>
      <c r="G5" s="34">
        <f>critères!D5</f>
        <v>0</v>
      </c>
      <c r="H5" s="35">
        <f>COUNTIFS('bdd avis'!$B$12:$B$1457,"négatif",'bdd avis'!$C$12:$C$1457,listes!$C$2,'bdd avis'!$D$12:$D$1457,'Analyse - ne pas modifier'!G5)</f>
        <v>0</v>
      </c>
      <c r="I5" s="36">
        <f>H5/('bdd avis'!$B$8)</f>
        <v>0</v>
      </c>
    </row>
    <row r="6" spans="1:19" ht="23.45" customHeight="1" x14ac:dyDescent="0.25">
      <c r="A6" s="70"/>
      <c r="B6" s="37">
        <f>critères!B6</f>
        <v>0</v>
      </c>
      <c r="C6" s="35">
        <f>COUNTIFS('bdd avis'!$B$12:$B$1457,"positif",'bdd avis'!$C$12:$C$1457,listes!$B$2,'bdd avis'!$D$12:$D$1457,'Analyse - ne pas modifier'!B6)</f>
        <v>0</v>
      </c>
      <c r="D6" s="36">
        <f>C6/'bdd avis'!$B$8</f>
        <v>0</v>
      </c>
      <c r="E6" s="32"/>
      <c r="F6" s="70"/>
      <c r="G6" s="37">
        <f>critères!D6</f>
        <v>0</v>
      </c>
      <c r="H6" s="35">
        <f>COUNTIFS('bdd avis'!$B$12:$B$1457,"négatif",'bdd avis'!$C$12:$C$1457,listes!$C$2,'bdd avis'!$D$12:$D$1457,'Analyse - ne pas modifier'!G6)</f>
        <v>0</v>
      </c>
      <c r="I6" s="36">
        <f>H6/('bdd avis'!$B$8)</f>
        <v>0</v>
      </c>
    </row>
    <row r="7" spans="1:19" ht="23.45" customHeight="1" thickBot="1" x14ac:dyDescent="0.3">
      <c r="A7" s="71"/>
      <c r="B7" s="38">
        <f>critères!B7</f>
        <v>0</v>
      </c>
      <c r="C7" s="39">
        <f>COUNTIFS('bdd avis'!$B$12:$B$1457,"positif",'bdd avis'!$C$12:$C$1457,listes!$B$2,'bdd avis'!$D$12:$D$1457,'Analyse - ne pas modifier'!B7)</f>
        <v>0</v>
      </c>
      <c r="D7" s="40">
        <f>C7/'bdd avis'!$B$8</f>
        <v>0</v>
      </c>
      <c r="E7" s="32"/>
      <c r="F7" s="71"/>
      <c r="G7" s="38">
        <f>critères!D7</f>
        <v>0</v>
      </c>
      <c r="H7" s="35">
        <f>COUNTIFS('bdd avis'!$B$12:$B$1457,"négatif",'bdd avis'!$C$12:$C$1457,listes!$C$2,'bdd avis'!$D$12:$D$1457,'Analyse - ne pas modifier'!G7)</f>
        <v>0</v>
      </c>
      <c r="I7" s="36">
        <f>H7/('bdd avis'!$B$8)</f>
        <v>0</v>
      </c>
    </row>
    <row r="8" spans="1:19" ht="23.45" customHeight="1" x14ac:dyDescent="0.25">
      <c r="A8" s="74" t="s">
        <v>50</v>
      </c>
      <c r="B8" s="29" t="str">
        <f>critères!B8</f>
        <v>BIEN DECORE</v>
      </c>
      <c r="C8" s="30">
        <f>COUNTIFS('bdd avis'!$B$12:$B$1457,"positif",'bdd avis'!$C$12:$C$1457,listes!$B$3,'bdd avis'!$D$12:$D$1457,'Analyse - ne pas modifier'!B8)</f>
        <v>0</v>
      </c>
      <c r="D8" s="31">
        <f>C8/'bdd avis'!$B$8</f>
        <v>0</v>
      </c>
      <c r="E8" s="32"/>
      <c r="F8" s="74" t="s">
        <v>17</v>
      </c>
      <c r="G8" s="29" t="str">
        <f>critères!D8</f>
        <v>VIEILLISSANT</v>
      </c>
      <c r="H8" s="30">
        <f>COUNTIFS('bdd avis'!$B$12:$B$1457,"négatif",'bdd avis'!$C$12:$C$1457,listes!$C$3,'bdd avis'!$D$12:$D$1457,'Analyse - ne pas modifier'!G8)</f>
        <v>0</v>
      </c>
      <c r="I8" s="36">
        <f>H8/('bdd avis'!$B$8)</f>
        <v>0</v>
      </c>
      <c r="L8" s="61" t="s">
        <v>90</v>
      </c>
      <c r="M8" s="62"/>
      <c r="N8" s="62"/>
      <c r="O8" s="62"/>
      <c r="P8" s="62"/>
      <c r="Q8" s="62"/>
      <c r="R8" s="62"/>
      <c r="S8" s="63"/>
    </row>
    <row r="9" spans="1:19" ht="23.45" customHeight="1" x14ac:dyDescent="0.25">
      <c r="A9" s="70"/>
      <c r="B9" s="34" t="str">
        <f>critères!B9</f>
        <v>BELLE CHAMBRE</v>
      </c>
      <c r="C9" s="35">
        <f>COUNTIFS('bdd avis'!$B$12:$B$1457,"positif",'bdd avis'!$C$12:$C$1457,listes!$B$3,'bdd avis'!$D$12:$D$1457,'Analyse - ne pas modifier'!B9)</f>
        <v>0</v>
      </c>
      <c r="D9" s="36">
        <f>C9/'bdd avis'!$B$8</f>
        <v>0</v>
      </c>
      <c r="E9" s="32"/>
      <c r="F9" s="70"/>
      <c r="G9" s="34" t="str">
        <f>critères!D9</f>
        <v>TROP SOMBRE</v>
      </c>
      <c r="H9" s="35">
        <f>COUNTIFS('bdd avis'!$B$12:$B$1457,"négatif",'bdd avis'!$C$12:$C$1457,listes!$C$3,'bdd avis'!$D$12:$D$1457,'Analyse - ne pas modifier'!G9)</f>
        <v>0</v>
      </c>
      <c r="I9" s="36">
        <f>H9/('bdd avis'!$B$8)</f>
        <v>0</v>
      </c>
      <c r="L9" s="64"/>
      <c r="M9" s="65"/>
      <c r="N9" s="65"/>
      <c r="O9" s="65"/>
      <c r="P9" s="65"/>
      <c r="Q9" s="65"/>
      <c r="R9" s="65"/>
      <c r="S9" s="66"/>
    </row>
    <row r="10" spans="1:19" ht="23.45" customHeight="1" x14ac:dyDescent="0.25">
      <c r="A10" s="70"/>
      <c r="B10" s="34">
        <f>critères!B10</f>
        <v>0</v>
      </c>
      <c r="C10" s="35">
        <f>COUNTIFS('bdd avis'!$B$12:$B$1457,"positif",'bdd avis'!$C$12:$C$1457,listes!$B$3,'bdd avis'!$D$12:$D$1457,'Analyse - ne pas modifier'!B10)</f>
        <v>0</v>
      </c>
      <c r="D10" s="36">
        <f>C10/'bdd avis'!$B$8</f>
        <v>0</v>
      </c>
      <c r="E10" s="32"/>
      <c r="F10" s="70"/>
      <c r="G10" s="34">
        <f>critères!D10</f>
        <v>0</v>
      </c>
      <c r="H10" s="35">
        <f>COUNTIFS('bdd avis'!$B$12:$B$1457,"négatif",'bdd avis'!$C$12:$C$1457,listes!$C$3,'bdd avis'!$D$12:$D$1457,'Analyse - ne pas modifier'!G10)</f>
        <v>0</v>
      </c>
      <c r="I10" s="36">
        <f>H10/('bdd avis'!$B$8)</f>
        <v>0</v>
      </c>
      <c r="L10" s="64"/>
      <c r="M10" s="65"/>
      <c r="N10" s="65"/>
      <c r="O10" s="65"/>
      <c r="P10" s="65"/>
      <c r="Q10" s="65"/>
      <c r="R10" s="65"/>
      <c r="S10" s="66"/>
    </row>
    <row r="11" spans="1:19" ht="23.45" customHeight="1" x14ac:dyDescent="0.25">
      <c r="A11" s="70"/>
      <c r="B11" s="34">
        <f>critères!B11</f>
        <v>0</v>
      </c>
      <c r="C11" s="35">
        <f>COUNTIFS('bdd avis'!$B$12:$B$1457,"positif",'bdd avis'!$C$12:$C$1457,listes!$B$3,'bdd avis'!$D$12:$D$1457,'Analyse - ne pas modifier'!B11)</f>
        <v>0</v>
      </c>
      <c r="D11" s="36">
        <f>C11/'bdd avis'!$B$8</f>
        <v>0</v>
      </c>
      <c r="E11" s="32"/>
      <c r="F11" s="70"/>
      <c r="G11" s="34">
        <f>critères!D11</f>
        <v>0</v>
      </c>
      <c r="H11" s="35">
        <f>COUNTIFS('bdd avis'!$B$12:$B$1457,"négatif",'bdd avis'!$C$12:$C$1457,listes!$C$3,'bdd avis'!$D$12:$D$1457,'Analyse - ne pas modifier'!G11)</f>
        <v>0</v>
      </c>
      <c r="I11" s="36">
        <f>H11/('bdd avis'!$B$8)</f>
        <v>0</v>
      </c>
      <c r="L11" s="64"/>
      <c r="M11" s="65"/>
      <c r="N11" s="65"/>
      <c r="O11" s="65"/>
      <c r="P11" s="65"/>
      <c r="Q11" s="65"/>
      <c r="R11" s="65"/>
      <c r="S11" s="66"/>
    </row>
    <row r="12" spans="1:19" ht="23.45" customHeight="1" x14ac:dyDescent="0.25">
      <c r="A12" s="70"/>
      <c r="B12" s="34">
        <f>critères!B12</f>
        <v>0</v>
      </c>
      <c r="C12" s="35">
        <f>COUNTIFS('bdd avis'!$B$12:$B$1457,"positif",'bdd avis'!$C$12:$C$1457,listes!$B$3,'bdd avis'!$D$12:$D$1457,'Analyse - ne pas modifier'!B12)</f>
        <v>0</v>
      </c>
      <c r="D12" s="36">
        <f>C12/'bdd avis'!$B$8</f>
        <v>0</v>
      </c>
      <c r="E12" s="32"/>
      <c r="F12" s="70"/>
      <c r="G12" s="34">
        <f>critères!D12</f>
        <v>0</v>
      </c>
      <c r="H12" s="35">
        <f>COUNTIFS('bdd avis'!$B$12:$B$1457,"négatif",'bdd avis'!$C$12:$C$1457,listes!$C$3,'bdd avis'!$D$12:$D$1457,'Analyse - ne pas modifier'!G12)</f>
        <v>0</v>
      </c>
      <c r="I12" s="36">
        <f>H12/('bdd avis'!$B$8)</f>
        <v>0</v>
      </c>
      <c r="L12" s="64"/>
      <c r="M12" s="65"/>
      <c r="N12" s="65"/>
      <c r="O12" s="65"/>
      <c r="P12" s="65"/>
      <c r="Q12" s="65"/>
      <c r="R12" s="65"/>
      <c r="S12" s="66"/>
    </row>
    <row r="13" spans="1:19" ht="23.45" customHeight="1" thickBot="1" x14ac:dyDescent="0.3">
      <c r="A13" s="71"/>
      <c r="B13" s="38">
        <f>critères!B13</f>
        <v>0</v>
      </c>
      <c r="C13" s="39">
        <f>COUNTIFS('bdd avis'!$B$12:$B$1457,"positif",'bdd avis'!$C$12:$C$1457,listes!$B$3,'bdd avis'!$D$12:$D$1457,'Analyse - ne pas modifier'!B13)</f>
        <v>0</v>
      </c>
      <c r="D13" s="40">
        <f>C13/'bdd avis'!$B$8</f>
        <v>0</v>
      </c>
      <c r="E13" s="32"/>
      <c r="F13" s="71"/>
      <c r="G13" s="38">
        <f>critères!D13</f>
        <v>0</v>
      </c>
      <c r="H13" s="39">
        <f>COUNTIFS('bdd avis'!$B$12:$B$1457,"négatif",'bdd avis'!$C$12:$C$1457,listes!$C$3,'bdd avis'!$D$12:$D$1457,'Analyse - ne pas modifier'!G13)</f>
        <v>0</v>
      </c>
      <c r="I13" s="36">
        <f>H13/('bdd avis'!$B$8)</f>
        <v>0</v>
      </c>
      <c r="L13" s="64"/>
      <c r="M13" s="65"/>
      <c r="N13" s="65"/>
      <c r="O13" s="65"/>
      <c r="P13" s="65"/>
      <c r="Q13" s="65"/>
      <c r="R13" s="65"/>
      <c r="S13" s="66"/>
    </row>
    <row r="14" spans="1:19" ht="23.45" customHeight="1" x14ac:dyDescent="0.25">
      <c r="A14" s="85" t="s">
        <v>10</v>
      </c>
      <c r="B14" s="30" t="str">
        <f>critères!B14</f>
        <v>CONFO 1</v>
      </c>
      <c r="C14" s="30">
        <f>COUNTIFS('bdd avis'!$B$12:$B$1457,"positif",'bdd avis'!$C$12:$C$1457,listes!$B$4,'bdd avis'!$D$12:$D$1457,'Analyse - ne pas modifier'!B14)</f>
        <v>0</v>
      </c>
      <c r="D14" s="31">
        <f>C14/'bdd avis'!$B$8</f>
        <v>0</v>
      </c>
      <c r="E14" s="32"/>
      <c r="F14" s="74" t="s">
        <v>18</v>
      </c>
      <c r="G14" s="29" t="str">
        <f>critères!D14</f>
        <v>PAS CONFO 1</v>
      </c>
      <c r="H14" s="30">
        <f>COUNTIFS('bdd avis'!$B$12:$B$1457,"négatif",'bdd avis'!$C$12:$C$1457,listes!$C$4,'bdd avis'!$D$12:$D$1457,'Analyse - ne pas modifier'!G14)</f>
        <v>0</v>
      </c>
      <c r="I14" s="36">
        <f>H14/('bdd avis'!$B$8)</f>
        <v>0</v>
      </c>
      <c r="L14" s="64"/>
      <c r="M14" s="65"/>
      <c r="N14" s="65"/>
      <c r="O14" s="65"/>
      <c r="P14" s="65"/>
      <c r="Q14" s="65"/>
      <c r="R14" s="65"/>
      <c r="S14" s="66"/>
    </row>
    <row r="15" spans="1:19" ht="23.45" customHeight="1" x14ac:dyDescent="0.25">
      <c r="A15" s="81"/>
      <c r="B15" s="35" t="str">
        <f>critères!B15</f>
        <v>CONFO 2</v>
      </c>
      <c r="C15" s="35">
        <f>COUNTIFS('bdd avis'!$B$12:$B$1457,"positif",'bdd avis'!$C$12:$C$1457,listes!$B$4,'bdd avis'!$D$12:$D$1457,'Analyse - ne pas modifier'!B15)</f>
        <v>0</v>
      </c>
      <c r="D15" s="36">
        <f>C15/'bdd avis'!$B$8</f>
        <v>0</v>
      </c>
      <c r="E15" s="32"/>
      <c r="F15" s="70"/>
      <c r="G15" s="34" t="str">
        <f>critères!D15</f>
        <v>PAS CONFO 2</v>
      </c>
      <c r="H15" s="35">
        <f>COUNTIFS('bdd avis'!$B$12:$B$1457,"négatif",'bdd avis'!$C$12:$C$1457,listes!$C$4,'bdd avis'!$D$12:$D$1457,'Analyse - ne pas modifier'!G15)</f>
        <v>0</v>
      </c>
      <c r="I15" s="36">
        <f>H15/('bdd avis'!$B$8)</f>
        <v>0</v>
      </c>
      <c r="L15" s="64"/>
      <c r="M15" s="65"/>
      <c r="N15" s="65"/>
      <c r="O15" s="65"/>
      <c r="P15" s="65"/>
      <c r="Q15" s="65"/>
      <c r="R15" s="65"/>
      <c r="S15" s="66"/>
    </row>
    <row r="16" spans="1:19" ht="23.45" customHeight="1" x14ac:dyDescent="0.25">
      <c r="A16" s="81"/>
      <c r="B16" s="35" t="str">
        <f>critères!B16</f>
        <v>CONFO 3</v>
      </c>
      <c r="C16" s="35">
        <f>COUNTIFS('bdd avis'!$B$12:$B$1457,"positif",'bdd avis'!$C$12:$C$1457,listes!$B$4,'bdd avis'!$D$12:$D$1457,'Analyse - ne pas modifier'!B16)</f>
        <v>0</v>
      </c>
      <c r="D16" s="36">
        <f>C16/'bdd avis'!$B$8</f>
        <v>0</v>
      </c>
      <c r="E16" s="32"/>
      <c r="F16" s="70"/>
      <c r="G16" s="34">
        <f>critères!D16</f>
        <v>0</v>
      </c>
      <c r="H16" s="35">
        <f>COUNTIFS('bdd avis'!$B$12:$B$1457,"négatif",'bdd avis'!$C$12:$C$1457,listes!$C$4,'bdd avis'!$D$12:$D$1457,'Analyse - ne pas modifier'!G16)</f>
        <v>0</v>
      </c>
      <c r="I16" s="36">
        <f>H16/('bdd avis'!$B$8)</f>
        <v>0</v>
      </c>
      <c r="L16" s="64"/>
      <c r="M16" s="65"/>
      <c r="N16" s="65"/>
      <c r="O16" s="65"/>
      <c r="P16" s="65"/>
      <c r="Q16" s="65"/>
      <c r="R16" s="65"/>
      <c r="S16" s="66"/>
    </row>
    <row r="17" spans="1:19" s="41" customFormat="1" ht="23.45" customHeight="1" x14ac:dyDescent="0.25">
      <c r="A17" s="81"/>
      <c r="B17" s="35">
        <f>critères!B17</f>
        <v>0</v>
      </c>
      <c r="C17" s="35">
        <f>COUNTIFS('bdd avis'!$B$12:$B$1457,"positif",'bdd avis'!$C$12:$C$1457,listes!$B$4,'bdd avis'!$D$12:$D$1457,'Analyse - ne pas modifier'!B17)</f>
        <v>0</v>
      </c>
      <c r="D17" s="36">
        <f>C17/'bdd avis'!$B$8</f>
        <v>0</v>
      </c>
      <c r="F17" s="70"/>
      <c r="G17" s="35">
        <f>critères!D17</f>
        <v>0</v>
      </c>
      <c r="H17" s="35">
        <f>COUNTIFS('bdd avis'!$B$12:$B$1457,"négatif",'bdd avis'!$C$12:$C$1457,listes!$C$4,'bdd avis'!$D$12:$D$1457,'Analyse - ne pas modifier'!G17)</f>
        <v>0</v>
      </c>
      <c r="I17" s="36">
        <f>H17/('bdd avis'!$B$8)</f>
        <v>0</v>
      </c>
      <c r="L17" s="64"/>
      <c r="M17" s="65"/>
      <c r="N17" s="65"/>
      <c r="O17" s="65"/>
      <c r="P17" s="65"/>
      <c r="Q17" s="65"/>
      <c r="R17" s="65"/>
      <c r="S17" s="66"/>
    </row>
    <row r="18" spans="1:19" ht="23.45" customHeight="1" x14ac:dyDescent="0.25">
      <c r="A18" s="81"/>
      <c r="B18" s="35">
        <f>critères!B18</f>
        <v>0</v>
      </c>
      <c r="C18" s="35">
        <f>COUNTIFS('bdd avis'!$B$12:$B$1457,"positif",'bdd avis'!$C$12:$C$1457,listes!$B$4,'bdd avis'!$D$12:$D$1457,'Analyse - ne pas modifier'!B18)</f>
        <v>0</v>
      </c>
      <c r="D18" s="36">
        <f>C18/'bdd avis'!$B$8</f>
        <v>0</v>
      </c>
      <c r="E18" s="32"/>
      <c r="F18" s="70"/>
      <c r="G18" s="34">
        <f>critères!D18</f>
        <v>0</v>
      </c>
      <c r="H18" s="35">
        <f>COUNTIFS('bdd avis'!$B$12:$B$1457,"négatif",'bdd avis'!$C$12:$C$1457,listes!$C$4,'bdd avis'!$D$12:$D$1457,'Analyse - ne pas modifier'!G18)</f>
        <v>0</v>
      </c>
      <c r="I18" s="36">
        <f>H18/('bdd avis'!$B$8)</f>
        <v>0</v>
      </c>
      <c r="L18" s="64"/>
      <c r="M18" s="65"/>
      <c r="N18" s="65"/>
      <c r="O18" s="65"/>
      <c r="P18" s="65"/>
      <c r="Q18" s="65"/>
      <c r="R18" s="65"/>
      <c r="S18" s="66"/>
    </row>
    <row r="19" spans="1:19" ht="23.45" customHeight="1" x14ac:dyDescent="0.25">
      <c r="A19" s="81"/>
      <c r="B19" s="35">
        <f>critères!B19</f>
        <v>0</v>
      </c>
      <c r="C19" s="35">
        <f>COUNTIFS('bdd avis'!$B$12:$B$1457,"positif",'bdd avis'!$C$12:$C$1457,listes!$B$4,'bdd avis'!$D$12:$D$1457,'Analyse - ne pas modifier'!B19)</f>
        <v>0</v>
      </c>
      <c r="D19" s="36">
        <f>C19/'bdd avis'!$B$8</f>
        <v>0</v>
      </c>
      <c r="E19" s="32"/>
      <c r="F19" s="70"/>
      <c r="G19" s="34">
        <f>critères!D19</f>
        <v>0</v>
      </c>
      <c r="H19" s="35">
        <f>COUNTIFS('bdd avis'!$B$12:$B$1457,"négatif",'bdd avis'!$C$12:$C$1457,listes!$C$4,'bdd avis'!$D$12:$D$1457,'Analyse - ne pas modifier'!G19)</f>
        <v>0</v>
      </c>
      <c r="I19" s="36">
        <f>H19/('bdd avis'!$B$8)</f>
        <v>0</v>
      </c>
      <c r="L19" s="64"/>
      <c r="M19" s="65"/>
      <c r="N19" s="65"/>
      <c r="O19" s="65"/>
      <c r="P19" s="65"/>
      <c r="Q19" s="65"/>
      <c r="R19" s="65"/>
      <c r="S19" s="66"/>
    </row>
    <row r="20" spans="1:19" ht="23.45" customHeight="1" x14ac:dyDescent="0.25">
      <c r="A20" s="81"/>
      <c r="B20" s="35">
        <f>critères!B20</f>
        <v>0</v>
      </c>
      <c r="C20" s="35">
        <f>COUNTIFS('bdd avis'!$B$12:$B$1457,"positif",'bdd avis'!$C$12:$C$1457,listes!$B$4,'bdd avis'!$D$12:$D$1457,'Analyse - ne pas modifier'!B20)</f>
        <v>0</v>
      </c>
      <c r="D20" s="36">
        <f>C20/'bdd avis'!$B$8</f>
        <v>0</v>
      </c>
      <c r="E20" s="32"/>
      <c r="F20" s="70"/>
      <c r="G20" s="34">
        <f>critères!D20</f>
        <v>0</v>
      </c>
      <c r="H20" s="35">
        <f>COUNTIFS('bdd avis'!$B$12:$B$1457,"négatif",'bdd avis'!$C$12:$C$1457,listes!$C$4,'bdd avis'!$D$12:$D$1457,'Analyse - ne pas modifier'!G20)</f>
        <v>0</v>
      </c>
      <c r="I20" s="36">
        <f>H20/('bdd avis'!$B$8)</f>
        <v>0</v>
      </c>
      <c r="L20" s="64"/>
      <c r="M20" s="65"/>
      <c r="N20" s="65"/>
      <c r="O20" s="65"/>
      <c r="P20" s="65"/>
      <c r="Q20" s="65"/>
      <c r="R20" s="65"/>
      <c r="S20" s="66"/>
    </row>
    <row r="21" spans="1:19" ht="23.45" customHeight="1" x14ac:dyDescent="0.25">
      <c r="A21" s="81"/>
      <c r="B21" s="35">
        <f>critères!B21</f>
        <v>0</v>
      </c>
      <c r="C21" s="35">
        <f>COUNTIFS('bdd avis'!$B$12:$B$1457,"positif",'bdd avis'!$C$12:$C$1457,listes!$B$4,'bdd avis'!$D$12:$D$1457,'Analyse - ne pas modifier'!B21)</f>
        <v>0</v>
      </c>
      <c r="D21" s="36">
        <f>C21/'bdd avis'!$B$8</f>
        <v>0</v>
      </c>
      <c r="E21" s="32"/>
      <c r="F21" s="70"/>
      <c r="G21" s="34">
        <f>critères!D21</f>
        <v>0</v>
      </c>
      <c r="H21" s="35">
        <f>COUNTIFS('bdd avis'!$B$12:$B$1457,"négatif",'bdd avis'!$C$12:$C$1457,listes!$C$4,'bdd avis'!$D$12:$D$1457,'Analyse - ne pas modifier'!G21)</f>
        <v>0</v>
      </c>
      <c r="I21" s="36">
        <f>H21/('bdd avis'!$B$8)</f>
        <v>0</v>
      </c>
      <c r="L21" s="64"/>
      <c r="M21" s="65"/>
      <c r="N21" s="65"/>
      <c r="O21" s="65"/>
      <c r="P21" s="65"/>
      <c r="Q21" s="65"/>
      <c r="R21" s="65"/>
      <c r="S21" s="66"/>
    </row>
    <row r="22" spans="1:19" ht="23.45" customHeight="1" x14ac:dyDescent="0.25">
      <c r="A22" s="81"/>
      <c r="B22" s="35">
        <f>critères!B22</f>
        <v>0</v>
      </c>
      <c r="C22" s="35">
        <f>COUNTIFS('bdd avis'!$B$12:$B$1457,"positif",'bdd avis'!$C$12:$C$1457,listes!$B$4,'bdd avis'!$D$12:$D$1457,'Analyse - ne pas modifier'!B22)</f>
        <v>0</v>
      </c>
      <c r="D22" s="36">
        <f>C22/'bdd avis'!$B$8</f>
        <v>0</v>
      </c>
      <c r="E22" s="32"/>
      <c r="F22" s="70"/>
      <c r="G22" s="35">
        <f>critères!D22</f>
        <v>0</v>
      </c>
      <c r="H22" s="35">
        <f>COUNTIFS('bdd avis'!$B$12:$B$1457,"négatif",'bdd avis'!$C$12:$C$1457,listes!$C$4,'bdd avis'!$D$12:$D$1457,'Analyse - ne pas modifier'!G22)</f>
        <v>0</v>
      </c>
      <c r="I22" s="36">
        <f>H22/('bdd avis'!$B$8)</f>
        <v>0</v>
      </c>
      <c r="L22" s="64"/>
      <c r="M22" s="65"/>
      <c r="N22" s="65"/>
      <c r="O22" s="65"/>
      <c r="P22" s="65"/>
      <c r="Q22" s="65"/>
      <c r="R22" s="65"/>
      <c r="S22" s="66"/>
    </row>
    <row r="23" spans="1:19" ht="23.45" customHeight="1" x14ac:dyDescent="0.25">
      <c r="A23" s="81"/>
      <c r="B23" s="35">
        <f>critères!B23</f>
        <v>0</v>
      </c>
      <c r="C23" s="35">
        <f>COUNTIFS('bdd avis'!$B$12:$B$1457,"positif",'bdd avis'!$C$12:$C$1457,listes!$B$4,'bdd avis'!$D$12:$D$1457,'Analyse - ne pas modifier'!B23)</f>
        <v>0</v>
      </c>
      <c r="D23" s="36">
        <f>C23/'bdd avis'!$B$8</f>
        <v>0</v>
      </c>
      <c r="E23" s="32"/>
      <c r="F23" s="70"/>
      <c r="G23" s="35">
        <f>critères!D23</f>
        <v>0</v>
      </c>
      <c r="H23" s="35">
        <f>COUNTIFS('bdd avis'!$B$12:$B$1457,"négatif",'bdd avis'!$C$12:$C$1457,listes!$C$4,'bdd avis'!$D$12:$D$1457,'Analyse - ne pas modifier'!G23)</f>
        <v>0</v>
      </c>
      <c r="I23" s="36">
        <f>H23/('bdd avis'!$B$8)</f>
        <v>0</v>
      </c>
      <c r="L23" s="64"/>
      <c r="M23" s="65"/>
      <c r="N23" s="65"/>
      <c r="O23" s="65"/>
      <c r="P23" s="65"/>
      <c r="Q23" s="65"/>
      <c r="R23" s="65"/>
      <c r="S23" s="66"/>
    </row>
    <row r="24" spans="1:19" ht="23.45" customHeight="1" x14ac:dyDescent="0.25">
      <c r="A24" s="81"/>
      <c r="B24" s="35">
        <f>critères!B24</f>
        <v>0</v>
      </c>
      <c r="C24" s="35">
        <f>COUNTIFS('bdd avis'!$B$12:$B$1457,"positif",'bdd avis'!$C$12:$C$1457,listes!$B$4,'bdd avis'!$D$12:$D$1457,'Analyse - ne pas modifier'!B24)</f>
        <v>0</v>
      </c>
      <c r="D24" s="36">
        <f>C24/'bdd avis'!$B$8</f>
        <v>0</v>
      </c>
      <c r="E24" s="32"/>
      <c r="F24" s="70"/>
      <c r="G24" s="35">
        <f>critères!D24</f>
        <v>0</v>
      </c>
      <c r="H24" s="35">
        <f>COUNTIFS('bdd avis'!$B$12:$B$1457,"négatif",'bdd avis'!$C$12:$C$1457,listes!$C$4,'bdd avis'!$D$12:$D$1457,'Analyse - ne pas modifier'!G24)</f>
        <v>0</v>
      </c>
      <c r="I24" s="36">
        <f>H24/('bdd avis'!$B$8)</f>
        <v>0</v>
      </c>
      <c r="L24" s="64"/>
      <c r="M24" s="65"/>
      <c r="N24" s="65"/>
      <c r="O24" s="65"/>
      <c r="P24" s="65"/>
      <c r="Q24" s="65"/>
      <c r="R24" s="65"/>
      <c r="S24" s="66"/>
    </row>
    <row r="25" spans="1:19" ht="23.45" customHeight="1" thickBot="1" x14ac:dyDescent="0.3">
      <c r="A25" s="81"/>
      <c r="B25" s="35">
        <f>critères!B25</f>
        <v>0</v>
      </c>
      <c r="C25" s="35">
        <f>COUNTIFS('bdd avis'!$B$12:$B$1457,"positif",'bdd avis'!$C$12:$C$1457,listes!$B$4,'bdd avis'!$D$12:$D$1457,'Analyse - ne pas modifier'!B25)</f>
        <v>0</v>
      </c>
      <c r="D25" s="36">
        <f>C25/'bdd avis'!$B$8</f>
        <v>0</v>
      </c>
      <c r="E25" s="32"/>
      <c r="F25" s="70"/>
      <c r="G25" s="39">
        <f>critères!D25</f>
        <v>0</v>
      </c>
      <c r="H25" s="39">
        <f>COUNTIFS('bdd avis'!$B$12:$B$1457,"négatif",'bdd avis'!$C$12:$C$1457,listes!$C$4,'bdd avis'!$D$12:$D$1457,'Analyse - ne pas modifier'!G25)</f>
        <v>0</v>
      </c>
      <c r="I25" s="36">
        <f>H25/('bdd avis'!$B$8)</f>
        <v>0</v>
      </c>
      <c r="L25" s="64"/>
      <c r="M25" s="65"/>
      <c r="N25" s="65"/>
      <c r="O25" s="65"/>
      <c r="P25" s="65"/>
      <c r="Q25" s="65"/>
      <c r="R25" s="65"/>
      <c r="S25" s="66"/>
    </row>
    <row r="26" spans="1:19" ht="23.45" customHeight="1" thickBot="1" x14ac:dyDescent="0.3">
      <c r="A26" s="82"/>
      <c r="B26" s="39">
        <f>critères!B26</f>
        <v>0</v>
      </c>
      <c r="C26" s="39">
        <f>COUNTIFS('bdd avis'!$B$12:$B$1457,"positif",'bdd avis'!$C$12:$C$1457,listes!$B$4,'bdd avis'!$D$12:$D$1457,'Analyse - ne pas modifier'!B26)</f>
        <v>0</v>
      </c>
      <c r="D26" s="40">
        <f>C26/'bdd avis'!$B$8</f>
        <v>0</v>
      </c>
      <c r="E26" s="32"/>
      <c r="F26" s="71"/>
      <c r="G26" s="39">
        <f>critères!D26</f>
        <v>0</v>
      </c>
      <c r="H26" s="39">
        <f>COUNTIFS('bdd avis'!$B$12:$B$1457,"négatif",'bdd avis'!$C$12:$C$1457,listes!$C$4,'bdd avis'!$D$12:$D$1457,'Analyse - ne pas modifier'!G26)</f>
        <v>0</v>
      </c>
      <c r="I26" s="36">
        <f>H26/('bdd avis'!$B$8)</f>
        <v>0</v>
      </c>
      <c r="L26" s="64"/>
      <c r="M26" s="65"/>
      <c r="N26" s="65"/>
      <c r="O26" s="65"/>
      <c r="P26" s="65"/>
      <c r="Q26" s="65"/>
      <c r="R26" s="65"/>
      <c r="S26" s="66"/>
    </row>
    <row r="27" spans="1:19" ht="23.45" customHeight="1" thickBot="1" x14ac:dyDescent="0.3">
      <c r="A27" s="70" t="s">
        <v>27</v>
      </c>
      <c r="B27" s="47" t="str">
        <f>critères!B27</f>
        <v>BON ACCUEIL</v>
      </c>
      <c r="C27" s="48">
        <f>COUNTIFS('bdd avis'!$B$12:$B$1457,"positif",'bdd avis'!$C$12:$C$1457,listes!$B$5,'bdd avis'!$D$12:$D$1457,'Analyse - ne pas modifier'!B27)</f>
        <v>0</v>
      </c>
      <c r="D27" s="49">
        <f>C27/'bdd avis'!$B$8</f>
        <v>0</v>
      </c>
      <c r="E27" s="32"/>
      <c r="F27" s="74" t="s">
        <v>21</v>
      </c>
      <c r="G27" s="29" t="str">
        <f>critères!D27</f>
        <v>ACCUEIL FROID / PAS AIMABLE</v>
      </c>
      <c r="H27" s="30">
        <f>COUNTIFS('bdd avis'!$B$12:$B$1457,"négatif",'bdd avis'!$C$12:$C$1457,listes!$C$5,'bdd avis'!$D$12:$D$1457,'Analyse - ne pas modifier'!G27)</f>
        <v>0</v>
      </c>
      <c r="I27" s="36">
        <f>H27/('bdd avis'!$B$8)</f>
        <v>0</v>
      </c>
      <c r="L27" s="64"/>
      <c r="M27" s="65"/>
      <c r="N27" s="65"/>
      <c r="O27" s="65"/>
      <c r="P27" s="65"/>
      <c r="Q27" s="65"/>
      <c r="R27" s="65"/>
      <c r="S27" s="66"/>
    </row>
    <row r="28" spans="1:19" ht="23.45" customHeight="1" x14ac:dyDescent="0.25">
      <c r="A28" s="70"/>
      <c r="B28" s="29" t="str">
        <f>critères!B28</f>
        <v>BONNES INFORMATIONS</v>
      </c>
      <c r="C28" s="30">
        <f>COUNTIFS('bdd avis'!$B$12:$B$1457,"positif",'bdd avis'!$C$12:$C$1457,listes!$B$5,'bdd avis'!$D$12:$D$1457,'Analyse - ne pas modifier'!B28)</f>
        <v>0</v>
      </c>
      <c r="D28" s="36">
        <f>C28/'bdd avis'!$B$8</f>
        <v>0</v>
      </c>
      <c r="E28" s="32"/>
      <c r="F28" s="70"/>
      <c r="G28" s="34" t="str">
        <f>critères!D28</f>
        <v>ERREURS / INFOS</v>
      </c>
      <c r="H28" s="35">
        <f>COUNTIFS('bdd avis'!$B$12:$B$1457,"négatif",'bdd avis'!$C$12:$C$1457,listes!$C$5,'bdd avis'!$D$12:$D$1457,'Analyse - ne pas modifier'!G28)</f>
        <v>0</v>
      </c>
      <c r="I28" s="36">
        <f>H28/('bdd avis'!$B$8)</f>
        <v>0</v>
      </c>
      <c r="L28" s="64"/>
      <c r="M28" s="65"/>
      <c r="N28" s="65"/>
      <c r="O28" s="65"/>
      <c r="P28" s="65"/>
      <c r="Q28" s="65"/>
      <c r="R28" s="65"/>
      <c r="S28" s="66"/>
    </row>
    <row r="29" spans="1:19" ht="23.45" customHeight="1" x14ac:dyDescent="0.25">
      <c r="A29" s="70"/>
      <c r="B29" s="34">
        <f>critères!B29</f>
        <v>0</v>
      </c>
      <c r="C29" s="35">
        <f>COUNTIFS('bdd avis'!$B$12:$B$1457,"positif",'bdd avis'!$C$12:$C$1457,listes!$B$5,'bdd avis'!$D$12:$D$1457,'Analyse - ne pas modifier'!B29)</f>
        <v>0</v>
      </c>
      <c r="D29" s="36">
        <f>C29/'bdd avis'!$B$8</f>
        <v>0</v>
      </c>
      <c r="E29" s="32"/>
      <c r="F29" s="70"/>
      <c r="G29" s="34">
        <f>critères!D29</f>
        <v>0</v>
      </c>
      <c r="H29" s="35">
        <f>COUNTIFS('bdd avis'!$B$12:$B$1457,"négatif",'bdd avis'!$C$12:$C$1457,listes!$C$5,'bdd avis'!$D$12:$D$1457,'Analyse - ne pas modifier'!G29)</f>
        <v>0</v>
      </c>
      <c r="I29" s="36">
        <f>H29/('bdd avis'!$B$8)</f>
        <v>0</v>
      </c>
      <c r="L29" s="64"/>
      <c r="M29" s="65"/>
      <c r="N29" s="65"/>
      <c r="O29" s="65"/>
      <c r="P29" s="65"/>
      <c r="Q29" s="65"/>
      <c r="R29" s="65"/>
      <c r="S29" s="66"/>
    </row>
    <row r="30" spans="1:19" ht="23.45" customHeight="1" x14ac:dyDescent="0.25">
      <c r="A30" s="70"/>
      <c r="B30" s="34">
        <f>critères!B30</f>
        <v>0</v>
      </c>
      <c r="C30" s="35">
        <f>COUNTIFS('bdd avis'!$B$12:$B$1457,"positif",'bdd avis'!$C$12:$C$1457,listes!$B$5,'bdd avis'!$D$12:$D$1457,'Analyse - ne pas modifier'!B30)</f>
        <v>0</v>
      </c>
      <c r="D30" s="36">
        <f>C30/'bdd avis'!$B$8</f>
        <v>0</v>
      </c>
      <c r="E30" s="32"/>
      <c r="F30" s="70"/>
      <c r="G30" s="34">
        <f>critères!D30</f>
        <v>0</v>
      </c>
      <c r="H30" s="35">
        <f>COUNTIFS('bdd avis'!$B$12:$B$1457,"négatif",'bdd avis'!$C$12:$C$1457,listes!$C$5,'bdd avis'!$D$12:$D$1457,'Analyse - ne pas modifier'!G30)</f>
        <v>0</v>
      </c>
      <c r="I30" s="36">
        <f>H30/('bdd avis'!$B$8)</f>
        <v>0</v>
      </c>
      <c r="L30" s="64"/>
      <c r="M30" s="65"/>
      <c r="N30" s="65"/>
      <c r="O30" s="65"/>
      <c r="P30" s="65"/>
      <c r="Q30" s="65"/>
      <c r="R30" s="65"/>
      <c r="S30" s="66"/>
    </row>
    <row r="31" spans="1:19" ht="23.45" customHeight="1" x14ac:dyDescent="0.25">
      <c r="A31" s="70"/>
      <c r="B31" s="34">
        <f>critères!B31</f>
        <v>0</v>
      </c>
      <c r="C31" s="35">
        <f>COUNTIFS('bdd avis'!$B$12:$B$1457,"positif",'bdd avis'!$C$12:$C$1457,listes!$B$5,'bdd avis'!$D$12:$D$1457,'Analyse - ne pas modifier'!B31)</f>
        <v>0</v>
      </c>
      <c r="D31" s="36">
        <f>C31/'bdd avis'!$B$8</f>
        <v>0</v>
      </c>
      <c r="E31" s="32"/>
      <c r="F31" s="70"/>
      <c r="G31" s="34">
        <f>critères!D31</f>
        <v>0</v>
      </c>
      <c r="H31" s="35">
        <f>COUNTIFS('bdd avis'!$B$12:$B$1457,"négatif",'bdd avis'!$C$12:$C$1457,listes!$C$5,'bdd avis'!$D$12:$D$1457,'Analyse - ne pas modifier'!G31)</f>
        <v>0</v>
      </c>
      <c r="I31" s="36">
        <f>H31/('bdd avis'!$B$8)</f>
        <v>0</v>
      </c>
      <c r="L31" s="64"/>
      <c r="M31" s="65"/>
      <c r="N31" s="65"/>
      <c r="O31" s="65"/>
      <c r="P31" s="65"/>
      <c r="Q31" s="65"/>
      <c r="R31" s="65"/>
      <c r="S31" s="66"/>
    </row>
    <row r="32" spans="1:19" ht="23.45" customHeight="1" x14ac:dyDescent="0.25">
      <c r="A32" s="70"/>
      <c r="B32" s="34">
        <f>critères!B32</f>
        <v>0</v>
      </c>
      <c r="C32" s="35">
        <f>COUNTIFS('bdd avis'!$B$12:$B$1457,"positif",'bdd avis'!$C$12:$C$1457,listes!$B$5,'bdd avis'!$D$12:$D$1457,'Analyse - ne pas modifier'!B32)</f>
        <v>0</v>
      </c>
      <c r="D32" s="36">
        <f>C32/'bdd avis'!$B$8</f>
        <v>0</v>
      </c>
      <c r="E32" s="32"/>
      <c r="F32" s="70"/>
      <c r="G32" s="34">
        <f>critères!D32</f>
        <v>0</v>
      </c>
      <c r="H32" s="35">
        <f>COUNTIFS('bdd avis'!$B$12:$B$1457,"négatif",'bdd avis'!$C$12:$C$1457,listes!$C$5,'bdd avis'!$D$12:$D$1457,'Analyse - ne pas modifier'!G32)</f>
        <v>0</v>
      </c>
      <c r="I32" s="36">
        <f>H32/('bdd avis'!$B$8)</f>
        <v>0</v>
      </c>
      <c r="L32" s="64"/>
      <c r="M32" s="65"/>
      <c r="N32" s="65"/>
      <c r="O32" s="65"/>
      <c r="P32" s="65"/>
      <c r="Q32" s="65"/>
      <c r="R32" s="65"/>
      <c r="S32" s="66"/>
    </row>
    <row r="33" spans="1:19" ht="23.45" customHeight="1" x14ac:dyDescent="0.25">
      <c r="A33" s="70"/>
      <c r="B33" s="34">
        <f>critères!B33</f>
        <v>0</v>
      </c>
      <c r="C33" s="35">
        <f>COUNTIFS('bdd avis'!$B$12:$B$1457,"positif",'bdd avis'!$C$12:$C$1457,listes!$B$5,'bdd avis'!$D$12:$D$1457,'Analyse - ne pas modifier'!B33)</f>
        <v>0</v>
      </c>
      <c r="D33" s="36">
        <f>C33/'bdd avis'!$B$8</f>
        <v>0</v>
      </c>
      <c r="E33" s="32"/>
      <c r="F33" s="70"/>
      <c r="G33" s="34">
        <f>critères!D33</f>
        <v>0</v>
      </c>
      <c r="H33" s="35">
        <f>COUNTIFS('bdd avis'!$B$12:$B$1457,"négatif",'bdd avis'!$C$12:$C$1457,listes!$C$5,'bdd avis'!$D$12:$D$1457,'Analyse - ne pas modifier'!G33)</f>
        <v>0</v>
      </c>
      <c r="I33" s="36">
        <f>H33/('bdd avis'!$B$8)</f>
        <v>0</v>
      </c>
      <c r="L33" s="64"/>
      <c r="M33" s="65"/>
      <c r="N33" s="65"/>
      <c r="O33" s="65"/>
      <c r="P33" s="65"/>
      <c r="Q33" s="65"/>
      <c r="R33" s="65"/>
      <c r="S33" s="66"/>
    </row>
    <row r="34" spans="1:19" ht="23.45" customHeight="1" thickBot="1" x14ac:dyDescent="0.3">
      <c r="A34" s="71"/>
      <c r="B34" s="38">
        <f>critères!B34</f>
        <v>0</v>
      </c>
      <c r="C34" s="39">
        <f>COUNTIFS('bdd avis'!$B$12:$B$1457,"positif",'bdd avis'!$C$12:$C$1457,listes!$B$5,'bdd avis'!$D$12:$D$1457,'Analyse - ne pas modifier'!B34)</f>
        <v>0</v>
      </c>
      <c r="D34" s="36">
        <f>C34/'bdd avis'!$B$8</f>
        <v>0</v>
      </c>
      <c r="E34" s="32"/>
      <c r="F34" s="71"/>
      <c r="G34" s="38">
        <f>critères!D34</f>
        <v>0</v>
      </c>
      <c r="H34" s="39">
        <f>COUNTIFS('bdd avis'!$B$12:$B$1457,"négatif",'bdd avis'!$C$12:$C$1457,listes!$C$5,'bdd avis'!$D$12:$D$1457,'Analyse - ne pas modifier'!G34)</f>
        <v>0</v>
      </c>
      <c r="I34" s="36">
        <f>H34/('bdd avis'!$B$8)</f>
        <v>0</v>
      </c>
      <c r="L34" s="64"/>
      <c r="M34" s="65"/>
      <c r="N34" s="65"/>
      <c r="O34" s="65"/>
      <c r="P34" s="65"/>
      <c r="Q34" s="65"/>
      <c r="R34" s="65"/>
      <c r="S34" s="66"/>
    </row>
    <row r="35" spans="1:19" ht="23.45" customHeight="1" x14ac:dyDescent="0.25">
      <c r="A35" s="74" t="s">
        <v>11</v>
      </c>
      <c r="B35" s="29" t="str">
        <f>critères!B35</f>
        <v>BON RESTO 1</v>
      </c>
      <c r="C35" s="30">
        <f>COUNTIFS('bdd avis'!$B$12:$B$1457,"positif",'bdd avis'!$C$12:$C$1457,listes!$B$6,'bdd avis'!$D$12:$D$1457,'Analyse - ne pas modifier'!B35)</f>
        <v>0</v>
      </c>
      <c r="D35" s="36">
        <f>C35/'bdd avis'!$B$8</f>
        <v>0</v>
      </c>
      <c r="E35" s="32"/>
      <c r="F35" s="74" t="s">
        <v>19</v>
      </c>
      <c r="G35" s="29" t="str">
        <f>critères!D35</f>
        <v>MAUVAIS RESTO 1</v>
      </c>
      <c r="H35" s="30">
        <f>COUNTIFS('bdd avis'!$B$12:$B$1457,"négatif",'bdd avis'!$C$12:$C$1457,listes!$C$6,'bdd avis'!$D$12:$D$1457,'Analyse - ne pas modifier'!G35)</f>
        <v>0</v>
      </c>
      <c r="I35" s="36">
        <f>H35/('bdd avis'!$B$8)</f>
        <v>0</v>
      </c>
      <c r="L35" s="64"/>
      <c r="M35" s="65"/>
      <c r="N35" s="65"/>
      <c r="O35" s="65"/>
      <c r="P35" s="65"/>
      <c r="Q35" s="65"/>
      <c r="R35" s="65"/>
      <c r="S35" s="66"/>
    </row>
    <row r="36" spans="1:19" ht="23.45" customHeight="1" x14ac:dyDescent="0.25">
      <c r="A36" s="70"/>
      <c r="B36" s="34" t="str">
        <f>critères!B36</f>
        <v>BON RESTO 2</v>
      </c>
      <c r="C36" s="35">
        <f>COUNTIFS('bdd avis'!$B$12:$B$1457,"positif",'bdd avis'!$C$12:$C$1457,listes!$B$6,'bdd avis'!$D$12:$D$1457,'Analyse - ne pas modifier'!B36)</f>
        <v>0</v>
      </c>
      <c r="D36" s="36">
        <f>C36/'bdd avis'!$B$8</f>
        <v>0</v>
      </c>
      <c r="E36" s="32"/>
      <c r="F36" s="70"/>
      <c r="G36" s="34" t="str">
        <f>critères!D36</f>
        <v>MAUVAIS RESTO 2</v>
      </c>
      <c r="H36" s="35">
        <f>COUNTIFS('bdd avis'!$B$12:$B$1457,"négatif",'bdd avis'!$C$12:$C$1457,listes!$C$6,'bdd avis'!$D$12:$D$1457,'Analyse - ne pas modifier'!G36)</f>
        <v>0</v>
      </c>
      <c r="I36" s="36">
        <f>H36/('bdd avis'!$B$8)</f>
        <v>0</v>
      </c>
      <c r="L36" s="64"/>
      <c r="M36" s="65"/>
      <c r="N36" s="65"/>
      <c r="O36" s="65"/>
      <c r="P36" s="65"/>
      <c r="Q36" s="65"/>
      <c r="R36" s="65"/>
      <c r="S36" s="66"/>
    </row>
    <row r="37" spans="1:19" ht="23.45" customHeight="1" x14ac:dyDescent="0.25">
      <c r="A37" s="70"/>
      <c r="B37" s="34" t="str">
        <f>critères!B37</f>
        <v>BON RESTO 3</v>
      </c>
      <c r="C37" s="35">
        <f>COUNTIFS('bdd avis'!$B$12:$B$1457,"positif",'bdd avis'!$C$12:$C$1457,listes!$B$6,'bdd avis'!$D$12:$D$1457,'Analyse - ne pas modifier'!B37)</f>
        <v>0</v>
      </c>
      <c r="D37" s="36">
        <f>C37/'bdd avis'!$B$8</f>
        <v>0</v>
      </c>
      <c r="E37" s="32"/>
      <c r="F37" s="70"/>
      <c r="G37" s="34">
        <f>critères!D37</f>
        <v>0</v>
      </c>
      <c r="H37" s="35">
        <f>COUNTIFS('bdd avis'!$B$12:$B$1457,"négatif",'bdd avis'!$C$12:$C$1457,listes!$C$6,'bdd avis'!$D$12:$D$1457,'Analyse - ne pas modifier'!G37)</f>
        <v>0</v>
      </c>
      <c r="I37" s="36">
        <f>H37/('bdd avis'!$B$8)</f>
        <v>0</v>
      </c>
      <c r="L37" s="64"/>
      <c r="M37" s="65"/>
      <c r="N37" s="65"/>
      <c r="O37" s="65"/>
      <c r="P37" s="65"/>
      <c r="Q37" s="65"/>
      <c r="R37" s="65"/>
      <c r="S37" s="66"/>
    </row>
    <row r="38" spans="1:19" ht="23.45" customHeight="1" x14ac:dyDescent="0.25">
      <c r="A38" s="70"/>
      <c r="B38" s="34">
        <f>critères!B38</f>
        <v>0</v>
      </c>
      <c r="C38" s="35">
        <f>COUNTIFS('bdd avis'!$B$12:$B$1457,"positif",'bdd avis'!$C$12:$C$1457,listes!$B$6,'bdd avis'!$D$12:$D$1457,'Analyse - ne pas modifier'!B38)</f>
        <v>0</v>
      </c>
      <c r="D38" s="36">
        <f>C38/'bdd avis'!$B$8</f>
        <v>0</v>
      </c>
      <c r="E38" s="32"/>
      <c r="F38" s="70"/>
      <c r="G38" s="34">
        <f>critères!D38</f>
        <v>0</v>
      </c>
      <c r="H38" s="35">
        <f>COUNTIFS('bdd avis'!$B$12:$B$1457,"négatif",'bdd avis'!$C$12:$C$1457,listes!$C$6,'bdd avis'!$D$12:$D$1457,'Analyse - ne pas modifier'!G38)</f>
        <v>0</v>
      </c>
      <c r="I38" s="36">
        <f>H38/('bdd avis'!$B$8)</f>
        <v>0</v>
      </c>
      <c r="L38" s="64"/>
      <c r="M38" s="65"/>
      <c r="N38" s="65"/>
      <c r="O38" s="65"/>
      <c r="P38" s="65"/>
      <c r="Q38" s="65"/>
      <c r="R38" s="65"/>
      <c r="S38" s="66"/>
    </row>
    <row r="39" spans="1:19" ht="23.45" customHeight="1" x14ac:dyDescent="0.25">
      <c r="A39" s="70"/>
      <c r="B39" s="34">
        <f>critères!B39</f>
        <v>0</v>
      </c>
      <c r="C39" s="35">
        <f>COUNTIFS('bdd avis'!$B$12:$B$1457,"positif",'bdd avis'!$C$12:$C$1457,listes!$B$6,'bdd avis'!$D$12:$D$1457,'Analyse - ne pas modifier'!B39)</f>
        <v>0</v>
      </c>
      <c r="D39" s="36">
        <f>C39/'bdd avis'!$B$8</f>
        <v>0</v>
      </c>
      <c r="E39" s="32"/>
      <c r="F39" s="70"/>
      <c r="G39" s="34">
        <f>critères!D39</f>
        <v>0</v>
      </c>
      <c r="H39" s="35">
        <f>COUNTIFS('bdd avis'!$B$12:$B$1457,"négatif",'bdd avis'!$C$12:$C$1457,listes!$C$6,'bdd avis'!$D$12:$D$1457,'Analyse - ne pas modifier'!G39)</f>
        <v>0</v>
      </c>
      <c r="I39" s="36">
        <f>H39/('bdd avis'!$B$8)</f>
        <v>0</v>
      </c>
      <c r="L39" s="64"/>
      <c r="M39" s="65"/>
      <c r="N39" s="65"/>
      <c r="O39" s="65"/>
      <c r="P39" s="65"/>
      <c r="Q39" s="65"/>
      <c r="R39" s="65"/>
      <c r="S39" s="66"/>
    </row>
    <row r="40" spans="1:19" ht="23.45" customHeight="1" x14ac:dyDescent="0.25">
      <c r="A40" s="70"/>
      <c r="B40" s="34">
        <f>critères!B40</f>
        <v>0</v>
      </c>
      <c r="C40" s="35">
        <f>COUNTIFS('bdd avis'!$B$12:$B$1457,"positif",'bdd avis'!$C$12:$C$1457,listes!$B$6,'bdd avis'!$D$12:$D$1457,'Analyse - ne pas modifier'!B40)</f>
        <v>0</v>
      </c>
      <c r="D40" s="36">
        <f>C40/'bdd avis'!$B$8</f>
        <v>0</v>
      </c>
      <c r="E40" s="32"/>
      <c r="F40" s="70"/>
      <c r="G40" s="34">
        <f>critères!D40</f>
        <v>0</v>
      </c>
      <c r="H40" s="35">
        <f>COUNTIFS('bdd avis'!$B$12:$B$1457,"négatif",'bdd avis'!$C$12:$C$1457,listes!$C$6,'bdd avis'!$D$12:$D$1457,'Analyse - ne pas modifier'!G40)</f>
        <v>0</v>
      </c>
      <c r="I40" s="36">
        <f>H40/('bdd avis'!$B$8)</f>
        <v>0</v>
      </c>
      <c r="L40" s="64"/>
      <c r="M40" s="65"/>
      <c r="N40" s="65"/>
      <c r="O40" s="65"/>
      <c r="P40" s="65"/>
      <c r="Q40" s="65"/>
      <c r="R40" s="65"/>
      <c r="S40" s="66"/>
    </row>
    <row r="41" spans="1:19" ht="23.45" customHeight="1" x14ac:dyDescent="0.25">
      <c r="A41" s="70"/>
      <c r="B41" s="34">
        <f>critères!B41</f>
        <v>0</v>
      </c>
      <c r="C41" s="35">
        <f>COUNTIFS('bdd avis'!$B$12:$B$1457,"positif",'bdd avis'!$C$12:$C$1457,listes!$B$6,'bdd avis'!$D$12:$D$1457,'Analyse - ne pas modifier'!B41)</f>
        <v>0</v>
      </c>
      <c r="D41" s="36">
        <f>C41/'bdd avis'!$B$8</f>
        <v>0</v>
      </c>
      <c r="E41" s="32"/>
      <c r="F41" s="70"/>
      <c r="G41" s="34">
        <f>critères!D41</f>
        <v>0</v>
      </c>
      <c r="H41" s="35">
        <f>COUNTIFS('bdd avis'!$B$12:$B$1457,"négatif",'bdd avis'!$C$12:$C$1457,listes!$C$6,'bdd avis'!$D$12:$D$1457,'Analyse - ne pas modifier'!G41)</f>
        <v>0</v>
      </c>
      <c r="I41" s="36">
        <f>H41/('bdd avis'!$B$8)</f>
        <v>0</v>
      </c>
      <c r="L41" s="64"/>
      <c r="M41" s="65"/>
      <c r="N41" s="65"/>
      <c r="O41" s="65"/>
      <c r="P41" s="65"/>
      <c r="Q41" s="65"/>
      <c r="R41" s="65"/>
      <c r="S41" s="66"/>
    </row>
    <row r="42" spans="1:19" ht="23.45" customHeight="1" x14ac:dyDescent="0.25">
      <c r="A42" s="70"/>
      <c r="B42" s="34">
        <f>critères!B42</f>
        <v>0</v>
      </c>
      <c r="C42" s="35">
        <f>COUNTIFS('bdd avis'!$B$12:$B$1457,"positif",'bdd avis'!$C$12:$C$1457,listes!$B$6,'bdd avis'!$D$12:$D$1457,'Analyse - ne pas modifier'!B42)</f>
        <v>0</v>
      </c>
      <c r="D42" s="36">
        <f>C42/'bdd avis'!$B$8</f>
        <v>0</v>
      </c>
      <c r="E42" s="32"/>
      <c r="F42" s="70"/>
      <c r="G42" s="34">
        <f>critères!D42</f>
        <v>0</v>
      </c>
      <c r="H42" s="35">
        <f>COUNTIFS('bdd avis'!$B$12:$B$1457,"négatif",'bdd avis'!$C$12:$C$1457,listes!$C$6,'bdd avis'!$D$12:$D$1457,'Analyse - ne pas modifier'!G42)</f>
        <v>0</v>
      </c>
      <c r="I42" s="36">
        <f>H42/('bdd avis'!$B$8)</f>
        <v>0</v>
      </c>
      <c r="L42" s="64"/>
      <c r="M42" s="65"/>
      <c r="N42" s="65"/>
      <c r="O42" s="65"/>
      <c r="P42" s="65"/>
      <c r="Q42" s="65"/>
      <c r="R42" s="65"/>
      <c r="S42" s="66"/>
    </row>
    <row r="43" spans="1:19" ht="23.45" customHeight="1" x14ac:dyDescent="0.25">
      <c r="A43" s="70"/>
      <c r="B43" s="34">
        <f>critères!B43</f>
        <v>0</v>
      </c>
      <c r="C43" s="35">
        <f>COUNTIFS('bdd avis'!$B$12:$B$1457,"positif",'bdd avis'!$C$12:$C$1457,listes!$B$6,'bdd avis'!$D$12:$D$1457,'Analyse - ne pas modifier'!B43)</f>
        <v>0</v>
      </c>
      <c r="D43" s="36">
        <f>C43/'bdd avis'!$B$8</f>
        <v>0</v>
      </c>
      <c r="E43" s="32"/>
      <c r="F43" s="70"/>
      <c r="G43" s="34">
        <f>critères!D43</f>
        <v>0</v>
      </c>
      <c r="H43" s="35">
        <f>COUNTIFS('bdd avis'!$B$12:$B$1457,"négatif",'bdd avis'!$C$12:$C$1457,listes!$C$6,'bdd avis'!$D$12:$D$1457,'Analyse - ne pas modifier'!G43)</f>
        <v>0</v>
      </c>
      <c r="I43" s="36">
        <f>H43/('bdd avis'!$B$8)</f>
        <v>0</v>
      </c>
      <c r="L43" s="64"/>
      <c r="M43" s="65"/>
      <c r="N43" s="65"/>
      <c r="O43" s="65"/>
      <c r="P43" s="65"/>
      <c r="Q43" s="65"/>
      <c r="R43" s="65"/>
      <c r="S43" s="66"/>
    </row>
    <row r="44" spans="1:19" ht="23.45" customHeight="1" x14ac:dyDescent="0.25">
      <c r="A44" s="70"/>
      <c r="B44" s="34">
        <f>critères!B44</f>
        <v>0</v>
      </c>
      <c r="C44" s="35">
        <f>COUNTIFS('bdd avis'!$B$12:$B$1457,"positif",'bdd avis'!$C$12:$C$1457,listes!$B$6,'bdd avis'!$D$12:$D$1457,'Analyse - ne pas modifier'!B44)</f>
        <v>0</v>
      </c>
      <c r="D44" s="36">
        <f>C44/'bdd avis'!$B$8</f>
        <v>0</v>
      </c>
      <c r="E44" s="32"/>
      <c r="F44" s="70"/>
      <c r="G44" s="34">
        <f>critères!D44</f>
        <v>0</v>
      </c>
      <c r="H44" s="35">
        <f>COUNTIFS('bdd avis'!$B$12:$B$1457,"négatif",'bdd avis'!$C$12:$C$1457,listes!$C$6,'bdd avis'!$D$12:$D$1457,'Analyse - ne pas modifier'!G44)</f>
        <v>0</v>
      </c>
      <c r="I44" s="36">
        <f>H44/('bdd avis'!$B$8)</f>
        <v>0</v>
      </c>
      <c r="L44" s="64"/>
      <c r="M44" s="65"/>
      <c r="N44" s="65"/>
      <c r="O44" s="65"/>
      <c r="P44" s="65"/>
      <c r="Q44" s="65"/>
      <c r="R44" s="65"/>
      <c r="S44" s="66"/>
    </row>
    <row r="45" spans="1:19" ht="23.45" customHeight="1" x14ac:dyDescent="0.25">
      <c r="A45" s="70"/>
      <c r="B45" s="34">
        <f>critères!B45</f>
        <v>0</v>
      </c>
      <c r="C45" s="35">
        <f>COUNTIFS('bdd avis'!$B$12:$B$1457,"positif",'bdd avis'!$C$12:$C$1457,listes!$B$6,'bdd avis'!$D$12:$D$1457,'Analyse - ne pas modifier'!B45)</f>
        <v>0</v>
      </c>
      <c r="D45" s="36">
        <f>C45/'bdd avis'!$B$8</f>
        <v>0</v>
      </c>
      <c r="E45" s="32"/>
      <c r="F45" s="70"/>
      <c r="G45" s="34">
        <f>critères!D45</f>
        <v>0</v>
      </c>
      <c r="H45" s="35">
        <f>COUNTIFS('bdd avis'!$B$12:$B$1457,"négatif",'bdd avis'!$C$12:$C$1457,listes!$C$6,'bdd avis'!$D$12:$D$1457,'Analyse - ne pas modifier'!G45)</f>
        <v>0</v>
      </c>
      <c r="I45" s="36">
        <f>H45/('bdd avis'!$B$8)</f>
        <v>0</v>
      </c>
      <c r="L45" s="64"/>
      <c r="M45" s="65"/>
      <c r="N45" s="65"/>
      <c r="O45" s="65"/>
      <c r="P45" s="65"/>
      <c r="Q45" s="65"/>
      <c r="R45" s="65"/>
      <c r="S45" s="66"/>
    </row>
    <row r="46" spans="1:19" ht="23.45" customHeight="1" x14ac:dyDescent="0.25">
      <c r="A46" s="70"/>
      <c r="B46" s="34">
        <f>critères!B46</f>
        <v>0</v>
      </c>
      <c r="C46" s="35">
        <f>COUNTIFS('bdd avis'!$B$12:$B$1457,"positif",'bdd avis'!$C$12:$C$1457,listes!$B$6,'bdd avis'!$D$12:$D$1457,'Analyse - ne pas modifier'!B46)</f>
        <v>0</v>
      </c>
      <c r="D46" s="36">
        <f>C46/'bdd avis'!$B$8</f>
        <v>0</v>
      </c>
      <c r="E46" s="32"/>
      <c r="F46" s="70"/>
      <c r="G46" s="34">
        <f>critères!D46</f>
        <v>0</v>
      </c>
      <c r="H46" s="35">
        <f>COUNTIFS('bdd avis'!$B$12:$B$1457,"négatif",'bdd avis'!$C$12:$C$1457,listes!$C$6,'bdd avis'!$D$12:$D$1457,'Analyse - ne pas modifier'!G46)</f>
        <v>0</v>
      </c>
      <c r="I46" s="36">
        <f>H46/('bdd avis'!$B$8)</f>
        <v>0</v>
      </c>
      <c r="L46" s="64"/>
      <c r="M46" s="65"/>
      <c r="N46" s="65"/>
      <c r="O46" s="65"/>
      <c r="P46" s="65"/>
      <c r="Q46" s="65"/>
      <c r="R46" s="65"/>
      <c r="S46" s="66"/>
    </row>
    <row r="47" spans="1:19" ht="23.45" customHeight="1" x14ac:dyDescent="0.25">
      <c r="A47" s="70"/>
      <c r="B47" s="34">
        <f>critères!B47</f>
        <v>0</v>
      </c>
      <c r="C47" s="35">
        <f>COUNTIFS('bdd avis'!$B$12:$B$1457,"positif",'bdd avis'!$C$12:$C$1457,listes!$B$6,'bdd avis'!$D$12:$D$1457,'Analyse - ne pas modifier'!B47)</f>
        <v>0</v>
      </c>
      <c r="D47" s="36">
        <f>C47/'bdd avis'!$B$8</f>
        <v>0</v>
      </c>
      <c r="E47" s="32"/>
      <c r="F47" s="70"/>
      <c r="G47" s="34">
        <f>critères!D47</f>
        <v>0</v>
      </c>
      <c r="H47" s="35">
        <f>COUNTIFS('bdd avis'!$B$12:$B$1457,"négatif",'bdd avis'!$C$12:$C$1457,listes!$C$6,'bdd avis'!$D$12:$D$1457,'Analyse - ne pas modifier'!G47)</f>
        <v>0</v>
      </c>
      <c r="I47" s="36">
        <f>H47/('bdd avis'!$B$8)</f>
        <v>0</v>
      </c>
      <c r="L47" s="64"/>
      <c r="M47" s="65"/>
      <c r="N47" s="65"/>
      <c r="O47" s="65"/>
      <c r="P47" s="65"/>
      <c r="Q47" s="65"/>
      <c r="R47" s="65"/>
      <c r="S47" s="66"/>
    </row>
    <row r="48" spans="1:19" ht="23.45" customHeight="1" thickBot="1" x14ac:dyDescent="0.3">
      <c r="A48" s="71"/>
      <c r="B48" s="38">
        <f>critères!B48</f>
        <v>0</v>
      </c>
      <c r="C48" s="39">
        <f>COUNTIFS('bdd avis'!$B$12:$B$1457,"positif",'bdd avis'!$C$12:$C$1457,listes!$B$6,'bdd avis'!$D$12:$D$1457,'Analyse - ne pas modifier'!B48)</f>
        <v>0</v>
      </c>
      <c r="D48" s="36">
        <f>C48/'bdd avis'!$B$8</f>
        <v>0</v>
      </c>
      <c r="E48" s="32"/>
      <c r="F48" s="71"/>
      <c r="G48" s="38">
        <f>critères!D48</f>
        <v>0</v>
      </c>
      <c r="H48" s="39">
        <f>COUNTIFS('bdd avis'!$B$12:$B$1457,"négatif",'bdd avis'!$C$12:$C$1457,listes!$C$6,'bdd avis'!$D$12:$D$1457,'Analyse - ne pas modifier'!G48)</f>
        <v>0</v>
      </c>
      <c r="I48" s="36">
        <f>H48/('bdd avis'!$B$8)</f>
        <v>0</v>
      </c>
      <c r="L48" s="64"/>
      <c r="M48" s="65"/>
      <c r="N48" s="65"/>
      <c r="O48" s="65"/>
      <c r="P48" s="65"/>
      <c r="Q48" s="65"/>
      <c r="R48" s="65"/>
      <c r="S48" s="66"/>
    </row>
    <row r="49" spans="1:19" ht="23.45" customHeight="1" x14ac:dyDescent="0.25">
      <c r="A49" s="74" t="s">
        <v>55</v>
      </c>
      <c r="B49" s="29">
        <f>critères!B49</f>
        <v>0</v>
      </c>
      <c r="C49" s="30">
        <f>COUNTIFS('bdd avis'!$B$12:$B$1457,"positif",'bdd avis'!$C$12:$C$1457,listes!$B$12,'bdd avis'!$D$12:$D$1457,'Analyse - ne pas modifier'!B49)</f>
        <v>0</v>
      </c>
      <c r="D49" s="36">
        <f>C49/'bdd avis'!$B$8</f>
        <v>0</v>
      </c>
      <c r="E49" s="32"/>
      <c r="F49" s="74" t="s">
        <v>56</v>
      </c>
      <c r="G49" s="29">
        <f>critères!D49</f>
        <v>0</v>
      </c>
      <c r="H49" s="30">
        <f>COUNTIFS('bdd avis'!$B$12:$B$1457,"négatif",'bdd avis'!$C$12:$C$1457,listes!$C$12,'bdd avis'!$D$12:$D$1457,'Analyse - ne pas modifier'!G49)</f>
        <v>0</v>
      </c>
      <c r="I49" s="36">
        <f>H49/('bdd avis'!$B$8)</f>
        <v>0</v>
      </c>
      <c r="L49" s="64"/>
      <c r="M49" s="65"/>
      <c r="N49" s="65"/>
      <c r="O49" s="65"/>
      <c r="P49" s="65"/>
      <c r="Q49" s="65"/>
      <c r="R49" s="65"/>
      <c r="S49" s="66"/>
    </row>
    <row r="50" spans="1:19" ht="23.45" customHeight="1" x14ac:dyDescent="0.25">
      <c r="A50" s="70"/>
      <c r="B50" s="34">
        <f>critères!B50</f>
        <v>0</v>
      </c>
      <c r="C50" s="35">
        <f>COUNTIFS('bdd avis'!$B$12:$B$1457,"positif",'bdd avis'!$C$12:$C$1457,listes!$B$12,'bdd avis'!$D$12:$D$1457,'Analyse - ne pas modifier'!B50)</f>
        <v>0</v>
      </c>
      <c r="D50" s="36">
        <f>C50/'bdd avis'!$B$8</f>
        <v>0</v>
      </c>
      <c r="E50" s="32"/>
      <c r="F50" s="70"/>
      <c r="G50" s="34">
        <f>critères!D50</f>
        <v>0</v>
      </c>
      <c r="H50" s="35">
        <f>COUNTIFS('bdd avis'!$B$12:$B$1457,"négatif",'bdd avis'!$C$12:$C$1457,listes!$C$12,'bdd avis'!$D$12:$D$1457,'Analyse - ne pas modifier'!G50)</f>
        <v>0</v>
      </c>
      <c r="I50" s="36">
        <f>H50/('bdd avis'!$B$8)</f>
        <v>0</v>
      </c>
      <c r="L50" s="64"/>
      <c r="M50" s="65"/>
      <c r="N50" s="65"/>
      <c r="O50" s="65"/>
      <c r="P50" s="65"/>
      <c r="Q50" s="65"/>
      <c r="R50" s="65"/>
      <c r="S50" s="66"/>
    </row>
    <row r="51" spans="1:19" ht="23.45" customHeight="1" x14ac:dyDescent="0.25">
      <c r="A51" s="70"/>
      <c r="B51" s="34">
        <f>critères!B51</f>
        <v>0</v>
      </c>
      <c r="C51" s="35">
        <f>COUNTIFS('bdd avis'!$B$12:$B$1457,"positif",'bdd avis'!$C$12:$C$1457,listes!$B$12,'bdd avis'!$D$12:$D$1457,'Analyse - ne pas modifier'!B51)</f>
        <v>0</v>
      </c>
      <c r="D51" s="36">
        <f>C51/'bdd avis'!$B$8</f>
        <v>0</v>
      </c>
      <c r="E51" s="32"/>
      <c r="F51" s="70"/>
      <c r="G51" s="34">
        <f>critères!D51</f>
        <v>0</v>
      </c>
      <c r="H51" s="35">
        <f>COUNTIFS('bdd avis'!$B$12:$B$1457,"négatif",'bdd avis'!$C$12:$C$1457,listes!$C$12,'bdd avis'!$D$12:$D$1457,'Analyse - ne pas modifier'!G51)</f>
        <v>0</v>
      </c>
      <c r="I51" s="36">
        <f>H51/('bdd avis'!$B$8)</f>
        <v>0</v>
      </c>
      <c r="L51" s="64"/>
      <c r="M51" s="65"/>
      <c r="N51" s="65"/>
      <c r="O51" s="65"/>
      <c r="P51" s="65"/>
      <c r="Q51" s="65"/>
      <c r="R51" s="65"/>
      <c r="S51" s="66"/>
    </row>
    <row r="52" spans="1:19" ht="23.45" customHeight="1" x14ac:dyDescent="0.25">
      <c r="A52" s="70"/>
      <c r="B52" s="34">
        <f>critères!B52</f>
        <v>0</v>
      </c>
      <c r="C52" s="35">
        <f>COUNTIFS('bdd avis'!$B$12:$B$1457,"positif",'bdd avis'!$C$12:$C$1457,listes!$B$12,'bdd avis'!$D$12:$D$1457,'Analyse - ne pas modifier'!B52)</f>
        <v>0</v>
      </c>
      <c r="D52" s="36">
        <f>C52/'bdd avis'!$B$8</f>
        <v>0</v>
      </c>
      <c r="E52" s="32"/>
      <c r="F52" s="70"/>
      <c r="G52" s="34">
        <f>critères!D52</f>
        <v>0</v>
      </c>
      <c r="H52" s="35">
        <f>COUNTIFS('bdd avis'!$B$12:$B$1457,"négatif",'bdd avis'!$C$12:$C$1457,listes!$C$12,'bdd avis'!$D$12:$D$1457,'Analyse - ne pas modifier'!G52)</f>
        <v>0</v>
      </c>
      <c r="I52" s="36">
        <f>H52/('bdd avis'!$B$8)</f>
        <v>0</v>
      </c>
      <c r="L52" s="64"/>
      <c r="M52" s="65"/>
      <c r="N52" s="65"/>
      <c r="O52" s="65"/>
      <c r="P52" s="65"/>
      <c r="Q52" s="65"/>
      <c r="R52" s="65"/>
      <c r="S52" s="66"/>
    </row>
    <row r="53" spans="1:19" ht="23.45" customHeight="1" x14ac:dyDescent="0.25">
      <c r="A53" s="70"/>
      <c r="B53" s="34">
        <f>critères!B53</f>
        <v>0</v>
      </c>
      <c r="C53" s="35">
        <f>COUNTIFS('bdd avis'!$B$12:$B$1457,"positif",'bdd avis'!$C$12:$C$1457,listes!$B$12,'bdd avis'!$D$12:$D$1457,'Analyse - ne pas modifier'!B53)</f>
        <v>0</v>
      </c>
      <c r="D53" s="36">
        <f>C53/'bdd avis'!$B$8</f>
        <v>0</v>
      </c>
      <c r="E53" s="32"/>
      <c r="F53" s="70"/>
      <c r="G53" s="34">
        <f>critères!D53</f>
        <v>0</v>
      </c>
      <c r="H53" s="35">
        <f>COUNTIFS('bdd avis'!$B$12:$B$1457,"négatif",'bdd avis'!$C$12:$C$1457,listes!$C$12,'bdd avis'!$D$12:$D$1457,'Analyse - ne pas modifier'!G53)</f>
        <v>0</v>
      </c>
      <c r="I53" s="36">
        <f>H53/('bdd avis'!$B$8)</f>
        <v>0</v>
      </c>
      <c r="L53" s="64"/>
      <c r="M53" s="65"/>
      <c r="N53" s="65"/>
      <c r="O53" s="65"/>
      <c r="P53" s="65"/>
      <c r="Q53" s="65"/>
      <c r="R53" s="65"/>
      <c r="S53" s="66"/>
    </row>
    <row r="54" spans="1:19" ht="23.45" customHeight="1" x14ac:dyDescent="0.25">
      <c r="A54" s="70"/>
      <c r="B54" s="34">
        <f>critères!B54</f>
        <v>0</v>
      </c>
      <c r="C54" s="35">
        <f>COUNTIFS('bdd avis'!$B$12:$B$1457,"positif",'bdd avis'!$C$12:$C$1457,listes!$B$12,'bdd avis'!$D$12:$D$1457,'Analyse - ne pas modifier'!B54)</f>
        <v>0</v>
      </c>
      <c r="D54" s="36">
        <f>C54/'bdd avis'!$B$8</f>
        <v>0</v>
      </c>
      <c r="E54" s="32"/>
      <c r="F54" s="70"/>
      <c r="G54" s="34">
        <f>critères!D54</f>
        <v>0</v>
      </c>
      <c r="H54" s="35">
        <f>COUNTIFS('bdd avis'!$B$12:$B$1457,"négatif",'bdd avis'!$C$12:$C$1457,listes!$C$12,'bdd avis'!$D$12:$D$1457,'Analyse - ne pas modifier'!G54)</f>
        <v>0</v>
      </c>
      <c r="I54" s="36">
        <f>H54/('bdd avis'!$B$8)</f>
        <v>0</v>
      </c>
      <c r="L54" s="64"/>
      <c r="M54" s="65"/>
      <c r="N54" s="65"/>
      <c r="O54" s="65"/>
      <c r="P54" s="65"/>
      <c r="Q54" s="65"/>
      <c r="R54" s="65"/>
      <c r="S54" s="66"/>
    </row>
    <row r="55" spans="1:19" ht="23.45" customHeight="1" x14ac:dyDescent="0.25">
      <c r="A55" s="70"/>
      <c r="B55" s="34">
        <f>critères!B55</f>
        <v>0</v>
      </c>
      <c r="C55" s="35">
        <f>COUNTIFS('bdd avis'!$B$12:$B$1457,"positif",'bdd avis'!$C$12:$C$1457,listes!$B$12,'bdd avis'!$D$12:$D$1457,'Analyse - ne pas modifier'!B55)</f>
        <v>0</v>
      </c>
      <c r="D55" s="36">
        <f>C55/'bdd avis'!$B$8</f>
        <v>0</v>
      </c>
      <c r="E55" s="32"/>
      <c r="F55" s="70"/>
      <c r="G55" s="34">
        <f>critères!D55</f>
        <v>0</v>
      </c>
      <c r="H55" s="35">
        <f>COUNTIFS('bdd avis'!$B$12:$B$1457,"négatif",'bdd avis'!$C$12:$C$1457,listes!$C$12,'bdd avis'!$D$12:$D$1457,'Analyse - ne pas modifier'!G55)</f>
        <v>0</v>
      </c>
      <c r="I55" s="36">
        <f>H55/('bdd avis'!$B$8)</f>
        <v>0</v>
      </c>
      <c r="L55" s="64"/>
      <c r="M55" s="65"/>
      <c r="N55" s="65"/>
      <c r="O55" s="65"/>
      <c r="P55" s="65"/>
      <c r="Q55" s="65"/>
      <c r="R55" s="65"/>
      <c r="S55" s="66"/>
    </row>
    <row r="56" spans="1:19" ht="23.45" customHeight="1" x14ac:dyDescent="0.25">
      <c r="A56" s="70"/>
      <c r="B56" s="34">
        <f>critères!B56</f>
        <v>0</v>
      </c>
      <c r="C56" s="35">
        <f>COUNTIFS('bdd avis'!$B$12:$B$1457,"positif",'bdd avis'!$C$12:$C$1457,listes!$B$12,'bdd avis'!$D$12:$D$1457,'Analyse - ne pas modifier'!B56)</f>
        <v>0</v>
      </c>
      <c r="D56" s="36">
        <f>C56/'bdd avis'!$B$8</f>
        <v>0</v>
      </c>
      <c r="E56" s="32"/>
      <c r="F56" s="70"/>
      <c r="G56" s="34">
        <f>critères!D56</f>
        <v>0</v>
      </c>
      <c r="H56" s="35">
        <f>COUNTIFS('bdd avis'!$B$12:$B$1457,"négatif",'bdd avis'!$C$12:$C$1457,listes!$C$12,'bdd avis'!$D$12:$D$1457,'Analyse - ne pas modifier'!G56)</f>
        <v>0</v>
      </c>
      <c r="I56" s="36">
        <f>H56/('bdd avis'!$B$8)</f>
        <v>0</v>
      </c>
      <c r="L56" s="64"/>
      <c r="M56" s="65"/>
      <c r="N56" s="65"/>
      <c r="O56" s="65"/>
      <c r="P56" s="65"/>
      <c r="Q56" s="65"/>
      <c r="R56" s="65"/>
      <c r="S56" s="66"/>
    </row>
    <row r="57" spans="1:19" ht="23.45" customHeight="1" x14ac:dyDescent="0.25">
      <c r="A57" s="70"/>
      <c r="B57" s="34">
        <f>critères!B57</f>
        <v>0</v>
      </c>
      <c r="C57" s="35">
        <f>COUNTIFS('bdd avis'!$B$12:$B$1457,"positif",'bdd avis'!$C$12:$C$1457,listes!$B$12,'bdd avis'!$D$12:$D$1457,'Analyse - ne pas modifier'!B57)</f>
        <v>0</v>
      </c>
      <c r="D57" s="36">
        <f>C57/'bdd avis'!$B$8</f>
        <v>0</v>
      </c>
      <c r="E57" s="32"/>
      <c r="F57" s="70"/>
      <c r="G57" s="34">
        <f>critères!D57</f>
        <v>0</v>
      </c>
      <c r="H57" s="35">
        <f>COUNTIFS('bdd avis'!$B$12:$B$1457,"négatif",'bdd avis'!$C$12:$C$1457,listes!$C$12,'bdd avis'!$D$12:$D$1457,'Analyse - ne pas modifier'!G57)</f>
        <v>0</v>
      </c>
      <c r="I57" s="36">
        <f>H57/('bdd avis'!$B$8)</f>
        <v>0</v>
      </c>
      <c r="L57" s="64"/>
      <c r="M57" s="65"/>
      <c r="N57" s="65"/>
      <c r="O57" s="65"/>
      <c r="P57" s="65"/>
      <c r="Q57" s="65"/>
      <c r="R57" s="65"/>
      <c r="S57" s="66"/>
    </row>
    <row r="58" spans="1:19" ht="23.45" customHeight="1" x14ac:dyDescent="0.25">
      <c r="A58" s="70"/>
      <c r="B58" s="34">
        <f>critères!B58</f>
        <v>0</v>
      </c>
      <c r="C58" s="35">
        <f>COUNTIFS('bdd avis'!$B$12:$B$1457,"positif",'bdd avis'!$C$12:$C$1457,listes!$B$12,'bdd avis'!$D$12:$D$1457,'Analyse - ne pas modifier'!B58)</f>
        <v>0</v>
      </c>
      <c r="D58" s="36">
        <f>C58/'bdd avis'!$B$8</f>
        <v>0</v>
      </c>
      <c r="E58" s="32"/>
      <c r="F58" s="70"/>
      <c r="G58" s="34">
        <f>critères!D58</f>
        <v>0</v>
      </c>
      <c r="H58" s="35">
        <f>COUNTIFS('bdd avis'!$B$12:$B$1457,"négatif",'bdd avis'!$C$12:$C$1457,listes!$C$12,'bdd avis'!$D$12:$D$1457,'Analyse - ne pas modifier'!G58)</f>
        <v>0</v>
      </c>
      <c r="I58" s="36">
        <f>H58/('bdd avis'!$B$8)</f>
        <v>0</v>
      </c>
      <c r="L58" s="64"/>
      <c r="M58" s="65"/>
      <c r="N58" s="65"/>
      <c r="O58" s="65"/>
      <c r="P58" s="65"/>
      <c r="Q58" s="65"/>
      <c r="R58" s="65"/>
      <c r="S58" s="66"/>
    </row>
    <row r="59" spans="1:19" ht="23.45" customHeight="1" x14ac:dyDescent="0.25">
      <c r="A59" s="70"/>
      <c r="B59" s="34">
        <f>critères!B59</f>
        <v>0</v>
      </c>
      <c r="C59" s="35">
        <f>COUNTIFS('bdd avis'!$B$12:$B$1457,"positif",'bdd avis'!$C$12:$C$1457,listes!$B$12,'bdd avis'!$D$12:$D$1457,'Analyse - ne pas modifier'!B59)</f>
        <v>0</v>
      </c>
      <c r="D59" s="36">
        <f>C59/'bdd avis'!$B$8</f>
        <v>0</v>
      </c>
      <c r="E59" s="32"/>
      <c r="F59" s="70"/>
      <c r="G59" s="34">
        <f>critères!D59</f>
        <v>0</v>
      </c>
      <c r="H59" s="35">
        <f>COUNTIFS('bdd avis'!$B$12:$B$1457,"négatif",'bdd avis'!$C$12:$C$1457,listes!$C$12,'bdd avis'!$D$12:$D$1457,'Analyse - ne pas modifier'!G59)</f>
        <v>0</v>
      </c>
      <c r="I59" s="36">
        <f>H59/('bdd avis'!$B$8)</f>
        <v>0</v>
      </c>
      <c r="L59" s="64"/>
      <c r="M59" s="65"/>
      <c r="N59" s="65"/>
      <c r="O59" s="65"/>
      <c r="P59" s="65"/>
      <c r="Q59" s="65"/>
      <c r="R59" s="65"/>
      <c r="S59" s="66"/>
    </row>
    <row r="60" spans="1:19" ht="23.45" customHeight="1" thickBot="1" x14ac:dyDescent="0.3">
      <c r="A60" s="71"/>
      <c r="B60" s="38">
        <f>critères!B60</f>
        <v>0</v>
      </c>
      <c r="C60" s="39">
        <f>COUNTIFS('bdd avis'!$B$12:$B$1457,"positif",'bdd avis'!$C$12:$C$1457,listes!$B$12,'bdd avis'!$D$12:$D$1457,'Analyse - ne pas modifier'!B60)</f>
        <v>0</v>
      </c>
      <c r="D60" s="36">
        <f>C60/'bdd avis'!$B$8</f>
        <v>0</v>
      </c>
      <c r="E60" s="32"/>
      <c r="F60" s="71"/>
      <c r="G60" s="38">
        <f>critères!D60</f>
        <v>0</v>
      </c>
      <c r="H60" s="39">
        <f>COUNTIFS('bdd avis'!$B$12:$B$1457,"négatif",'bdd avis'!$C$12:$C$1457,listes!$C$12,'bdd avis'!$D$12:$D$1457,'Analyse - ne pas modifier'!G60)</f>
        <v>0</v>
      </c>
      <c r="I60" s="36">
        <f>H60/('bdd avis'!$B$8)</f>
        <v>0</v>
      </c>
      <c r="L60" s="64"/>
      <c r="M60" s="65"/>
      <c r="N60" s="65"/>
      <c r="O60" s="65"/>
      <c r="P60" s="65"/>
      <c r="Q60" s="65"/>
      <c r="R60" s="65"/>
      <c r="S60" s="66"/>
    </row>
    <row r="61" spans="1:19" ht="23.45" customHeight="1" x14ac:dyDescent="0.25">
      <c r="A61" s="74" t="s">
        <v>12</v>
      </c>
      <c r="B61" s="29">
        <f>critères!B61</f>
        <v>0</v>
      </c>
      <c r="C61" s="30">
        <f>COUNTIFS('bdd avis'!$B$12:$B$1457,"positif",'bdd avis'!$C$12:$C$1457,listes!$B$7,'bdd avis'!$D$12:$D$1457,'Analyse - ne pas modifier'!B61)</f>
        <v>0</v>
      </c>
      <c r="D61" s="36">
        <f>C61/'bdd avis'!$B$8</f>
        <v>0</v>
      </c>
      <c r="E61" s="32"/>
      <c r="F61" s="74" t="s">
        <v>20</v>
      </c>
      <c r="G61" s="29">
        <f>critères!D61</f>
        <v>0</v>
      </c>
      <c r="H61" s="30">
        <f>COUNTIFS('bdd avis'!$B$12:$B$1457,"négatif",'bdd avis'!$C$12:$C$1457,listes!$C$7,'bdd avis'!$D$12:$D$1457,'Analyse - ne pas modifier'!G61)</f>
        <v>0</v>
      </c>
      <c r="I61" s="36">
        <f>H61/('bdd avis'!$B$8)</f>
        <v>0</v>
      </c>
      <c r="L61" s="64"/>
      <c r="M61" s="65"/>
      <c r="N61" s="65"/>
      <c r="O61" s="65"/>
      <c r="P61" s="65"/>
      <c r="Q61" s="65"/>
      <c r="R61" s="65"/>
      <c r="S61" s="66"/>
    </row>
    <row r="62" spans="1:19" ht="23.45" customHeight="1" x14ac:dyDescent="0.25">
      <c r="A62" s="70"/>
      <c r="B62" s="34">
        <f>critères!B62</f>
        <v>0</v>
      </c>
      <c r="C62" s="35">
        <f>COUNTIFS('bdd avis'!$B$12:$B$1457,"positif",'bdd avis'!$C$12:$C$1457,listes!$B$7,'bdd avis'!$D$12:$D$1457,'Analyse - ne pas modifier'!B62)</f>
        <v>0</v>
      </c>
      <c r="D62" s="36">
        <f>C62/'bdd avis'!$B$8</f>
        <v>0</v>
      </c>
      <c r="E62" s="32"/>
      <c r="F62" s="70"/>
      <c r="G62" s="34">
        <f>critères!D62</f>
        <v>0</v>
      </c>
      <c r="H62" s="35">
        <f>COUNTIFS('bdd avis'!$B$12:$B$1457,"négatif",'bdd avis'!$C$12:$C$1457,listes!$C$7,'bdd avis'!$D$12:$D$1457,'Analyse - ne pas modifier'!G62)</f>
        <v>0</v>
      </c>
      <c r="I62" s="36">
        <f>H62/('bdd avis'!$B$8)</f>
        <v>0</v>
      </c>
      <c r="L62" s="64"/>
      <c r="M62" s="65"/>
      <c r="N62" s="65"/>
      <c r="O62" s="65"/>
      <c r="P62" s="65"/>
      <c r="Q62" s="65"/>
      <c r="R62" s="65"/>
      <c r="S62" s="66"/>
    </row>
    <row r="63" spans="1:19" ht="23.45" customHeight="1" x14ac:dyDescent="0.25">
      <c r="A63" s="70"/>
      <c r="B63" s="34">
        <f>critères!B63</f>
        <v>0</v>
      </c>
      <c r="C63" s="35">
        <f>COUNTIFS('bdd avis'!$B$12:$B$1457,"positif",'bdd avis'!$C$12:$C$1457,listes!$B$7,'bdd avis'!$D$12:$D$1457,'Analyse - ne pas modifier'!B63)</f>
        <v>0</v>
      </c>
      <c r="D63" s="36">
        <f>C63/'bdd avis'!$B$8</f>
        <v>0</v>
      </c>
      <c r="E63" s="32"/>
      <c r="F63" s="70"/>
      <c r="G63" s="34">
        <f>critères!D63</f>
        <v>0</v>
      </c>
      <c r="H63" s="35">
        <f>COUNTIFS('bdd avis'!$B$12:$B$1457,"négatif",'bdd avis'!$C$12:$C$1457,listes!$C$7,'bdd avis'!$D$12:$D$1457,'Analyse - ne pas modifier'!G63)</f>
        <v>0</v>
      </c>
      <c r="I63" s="36">
        <f>H63/('bdd avis'!$B$8)</f>
        <v>0</v>
      </c>
      <c r="L63" s="64"/>
      <c r="M63" s="65"/>
      <c r="N63" s="65"/>
      <c r="O63" s="65"/>
      <c r="P63" s="65"/>
      <c r="Q63" s="65"/>
      <c r="R63" s="65"/>
      <c r="S63" s="66"/>
    </row>
    <row r="64" spans="1:19" ht="23.45" customHeight="1" thickBot="1" x14ac:dyDescent="0.3">
      <c r="A64" s="70"/>
      <c r="B64" s="34">
        <f>critères!B64</f>
        <v>0</v>
      </c>
      <c r="C64" s="35">
        <f>COUNTIFS('bdd avis'!$B$12:$B$1457,"positif",'bdd avis'!$C$12:$C$1457,listes!$B$7,'bdd avis'!$D$12:$D$1457,'Analyse - ne pas modifier'!B64)</f>
        <v>0</v>
      </c>
      <c r="D64" s="36">
        <f>C64/'bdd avis'!$B$8</f>
        <v>0</v>
      </c>
      <c r="E64" s="32"/>
      <c r="F64" s="70"/>
      <c r="G64" s="34">
        <f>critères!D64</f>
        <v>0</v>
      </c>
      <c r="H64" s="35">
        <f>COUNTIFS('bdd avis'!$B$12:$B$1457,"négatif",'bdd avis'!$C$12:$C$1457,listes!$C$7,'bdd avis'!$D$12:$D$1457,'Analyse - ne pas modifier'!G64)</f>
        <v>0</v>
      </c>
      <c r="I64" s="36">
        <f>H64/('bdd avis'!$B$8)</f>
        <v>0</v>
      </c>
      <c r="L64" s="67"/>
      <c r="M64" s="68"/>
      <c r="N64" s="68"/>
      <c r="O64" s="68"/>
      <c r="P64" s="68"/>
      <c r="Q64" s="68"/>
      <c r="R64" s="68"/>
      <c r="S64" s="69"/>
    </row>
    <row r="65" spans="1:19" ht="23.45" customHeight="1" x14ac:dyDescent="0.25">
      <c r="A65" s="70"/>
      <c r="B65" s="34">
        <f>critères!B65</f>
        <v>0</v>
      </c>
      <c r="C65" s="35">
        <f>COUNTIFS('bdd avis'!$B$12:$B$1457,"positif",'bdd avis'!$C$12:$C$1457,listes!$B$7,'bdd avis'!$D$12:$D$1457,'Analyse - ne pas modifier'!B65)</f>
        <v>0</v>
      </c>
      <c r="D65" s="36">
        <f>C65/'bdd avis'!$B$8</f>
        <v>0</v>
      </c>
      <c r="E65" s="32"/>
      <c r="F65" s="70"/>
      <c r="G65" s="34">
        <f>critères!D65</f>
        <v>0</v>
      </c>
      <c r="H65" s="35">
        <f>COUNTIFS('bdd avis'!$B$12:$B$1457,"négatif",'bdd avis'!$C$12:$C$1457,listes!$C$7,'bdd avis'!$D$12:$D$1457,'Analyse - ne pas modifier'!G65)</f>
        <v>0</v>
      </c>
      <c r="I65" s="36">
        <f>H65/('bdd avis'!$B$8)</f>
        <v>0</v>
      </c>
    </row>
    <row r="66" spans="1:19" ht="23.45" customHeight="1" x14ac:dyDescent="0.25">
      <c r="A66" s="70"/>
      <c r="B66" s="34">
        <f>critères!B66</f>
        <v>0</v>
      </c>
      <c r="C66" s="35">
        <f>COUNTIFS('bdd avis'!$B$12:$B$1457,"positif",'bdd avis'!$C$12:$C$1457,listes!$B$7,'bdd avis'!$D$12:$D$1457,'Analyse - ne pas modifier'!B66)</f>
        <v>0</v>
      </c>
      <c r="D66" s="36">
        <f>C66/'bdd avis'!$B$8</f>
        <v>0</v>
      </c>
      <c r="E66" s="32"/>
      <c r="F66" s="70"/>
      <c r="G66" s="34">
        <f>critères!D66</f>
        <v>0</v>
      </c>
      <c r="H66" s="35">
        <f>COUNTIFS('bdd avis'!$B$12:$B$1457,"négatif",'bdd avis'!$C$12:$C$1457,listes!$C$7,'bdd avis'!$D$12:$D$1457,'Analyse - ne pas modifier'!G66)</f>
        <v>0</v>
      </c>
      <c r="I66" s="36">
        <f>H66/('bdd avis'!$B$8)</f>
        <v>0</v>
      </c>
    </row>
    <row r="67" spans="1:19" ht="23.45" customHeight="1" x14ac:dyDescent="0.25">
      <c r="A67" s="70"/>
      <c r="B67" s="34">
        <f>critères!B67</f>
        <v>0</v>
      </c>
      <c r="C67" s="35">
        <f>COUNTIFS('bdd avis'!$B$12:$B$1457,"positif",'bdd avis'!$C$12:$C$1457,listes!$B$7,'bdd avis'!$D$12:$D$1457,'Analyse - ne pas modifier'!B67)</f>
        <v>0</v>
      </c>
      <c r="D67" s="36">
        <f>C67/'bdd avis'!$B$8</f>
        <v>0</v>
      </c>
      <c r="E67" s="32"/>
      <c r="F67" s="70"/>
      <c r="G67" s="34">
        <f>critères!D67</f>
        <v>0</v>
      </c>
      <c r="H67" s="35">
        <f>COUNTIFS('bdd avis'!$B$12:$B$1457,"négatif",'bdd avis'!$C$12:$C$1457,listes!$C$7,'bdd avis'!$D$12:$D$1457,'Analyse - ne pas modifier'!G67)</f>
        <v>0</v>
      </c>
      <c r="I67" s="36">
        <f>H67/('bdd avis'!$B$8)</f>
        <v>0</v>
      </c>
    </row>
    <row r="68" spans="1:19" ht="23.45" customHeight="1" thickBot="1" x14ac:dyDescent="0.3">
      <c r="A68" s="71"/>
      <c r="B68" s="38">
        <f>critères!B68</f>
        <v>0</v>
      </c>
      <c r="C68" s="39">
        <f>COUNTIFS('bdd avis'!$B$12:$B$1457,"positif",'bdd avis'!$C$12:$C$1457,listes!$B$7,'bdd avis'!$D$12:$D$1457,'Analyse - ne pas modifier'!B68)</f>
        <v>0</v>
      </c>
      <c r="D68" s="36">
        <f>C68/'bdd avis'!$B$8</f>
        <v>0</v>
      </c>
      <c r="E68" s="32"/>
      <c r="F68" s="71"/>
      <c r="G68" s="38">
        <f>critères!D68</f>
        <v>0</v>
      </c>
      <c r="H68" s="39">
        <f>COUNTIFS('bdd avis'!$B$12:$B$1457,"négatif",'bdd avis'!$C$12:$C$1457,listes!$C$7,'bdd avis'!$D$12:$D$1457,'Analyse - ne pas modifier'!G68)</f>
        <v>0</v>
      </c>
      <c r="I68" s="36">
        <f>H68/('bdd avis'!$B$8)</f>
        <v>0</v>
      </c>
      <c r="N68" s="27" t="s">
        <v>43</v>
      </c>
      <c r="O68" s="27" t="s">
        <v>44</v>
      </c>
      <c r="R68" s="27" t="s">
        <v>43</v>
      </c>
      <c r="S68" s="27" t="s">
        <v>44</v>
      </c>
    </row>
    <row r="69" spans="1:19" ht="23.45" customHeight="1" x14ac:dyDescent="0.25">
      <c r="A69" s="74" t="s">
        <v>13</v>
      </c>
      <c r="B69" s="29">
        <f>critères!B69</f>
        <v>0</v>
      </c>
      <c r="C69" s="30">
        <f>COUNTIFS('bdd avis'!$B$12:$B$1457,"positif",'bdd avis'!$C$12:$C$1457,listes!$B$8,'bdd avis'!$D$12:$D$1457,'Analyse - ne pas modifier'!B69)</f>
        <v>0</v>
      </c>
      <c r="D69" s="36">
        <f>C69/'bdd avis'!$B$8</f>
        <v>0</v>
      </c>
      <c r="E69" s="32"/>
      <c r="F69" s="74" t="s">
        <v>22</v>
      </c>
      <c r="G69" s="29">
        <f>critères!D69</f>
        <v>0</v>
      </c>
      <c r="H69" s="30">
        <f>COUNTIFS('bdd avis'!$B$12:$B$1457,"négatif",'bdd avis'!$C$12:$C$1457,listes!$C$8,'bdd avis'!$D$12:$D$1457,'Analyse - ne pas modifier'!G69)</f>
        <v>0</v>
      </c>
      <c r="I69" s="36">
        <f>H69/('bdd avis'!$B$8)</f>
        <v>0</v>
      </c>
      <c r="L69" s="58" t="str">
        <f>critères!A102</f>
        <v>mesures_covid_ok</v>
      </c>
      <c r="M69" s="42">
        <f>critères!B102</f>
        <v>0</v>
      </c>
      <c r="N69" s="30">
        <f>COUNTIFS('bdd avis'!$B$12:$B$1457,"positif",'bdd avis'!$C$12:$C$1457,listes!$B$14,'bdd avis'!$D$12:$D$1457,'Analyse - ne pas modifier'!M69)</f>
        <v>0</v>
      </c>
      <c r="O69" s="31">
        <f>N69/('bdd avis'!$B$8-$H$93)</f>
        <v>0</v>
      </c>
      <c r="P69" s="58" t="str">
        <f>critères!C102</f>
        <v>mesures_covid_pasok</v>
      </c>
      <c r="Q69" s="42">
        <f>critères!D102</f>
        <v>0</v>
      </c>
      <c r="R69" s="30">
        <f>COUNTIFS('bdd avis'!$B$12:$B$1457,"négatif",'bdd avis'!$C$12:$C$1457,listes!$C$14,'bdd avis'!$D$12:$D$1457,'Analyse - ne pas modifier'!Q69)</f>
        <v>0</v>
      </c>
      <c r="S69" s="31">
        <f>R69/('bdd avis'!$B$8-$H$93)</f>
        <v>0</v>
      </c>
    </row>
    <row r="70" spans="1:19" ht="23.45" customHeight="1" x14ac:dyDescent="0.25">
      <c r="A70" s="70"/>
      <c r="B70" s="34">
        <f>critères!B70</f>
        <v>0</v>
      </c>
      <c r="C70" s="35">
        <f>COUNTIFS('bdd avis'!$B$12:$B$1457,"positif",'bdd avis'!$C$12:$C$1457,listes!$B$8,'bdd avis'!$D$12:$D$1457,'Analyse - ne pas modifier'!B70)</f>
        <v>0</v>
      </c>
      <c r="D70" s="36">
        <f>C70/'bdd avis'!$B$8</f>
        <v>0</v>
      </c>
      <c r="E70" s="32"/>
      <c r="F70" s="70"/>
      <c r="G70" s="34">
        <f>critères!D70</f>
        <v>0</v>
      </c>
      <c r="H70" s="35">
        <f>COUNTIFS('bdd avis'!$B$12:$B$1457,"négatif",'bdd avis'!$C$12:$C$1457,listes!$C$8,'bdd avis'!$D$12:$D$1457,'Analyse - ne pas modifier'!G70)</f>
        <v>0</v>
      </c>
      <c r="I70" s="36">
        <f>H70/('bdd avis'!$B$8)</f>
        <v>0</v>
      </c>
      <c r="L70" s="59"/>
      <c r="M70" s="43">
        <f>critères!B103</f>
        <v>0</v>
      </c>
      <c r="N70" s="35">
        <f>COUNTIFS('bdd avis'!$B$12:$B$1457,"positif",'bdd avis'!$C$12:$C$1457,listes!$B$14,'bdd avis'!$D$12:$D$1457,'Analyse - ne pas modifier'!M70)</f>
        <v>0</v>
      </c>
      <c r="O70" s="36">
        <f>N70/('bdd avis'!$B$8-$H$93)</f>
        <v>0</v>
      </c>
      <c r="P70" s="59">
        <f>critères!C103</f>
        <v>0</v>
      </c>
      <c r="Q70" s="43">
        <f>critères!D103</f>
        <v>0</v>
      </c>
      <c r="R70" s="35">
        <f>COUNTIFS('bdd avis'!$B$12:$B$1457,"négatif",'bdd avis'!$C$12:$C$1457,listes!$C$14,'bdd avis'!$D$12:$D$1457,'Analyse - ne pas modifier'!Q70)</f>
        <v>0</v>
      </c>
      <c r="S70" s="36">
        <f>R70/('bdd avis'!$B$8-$H$93)</f>
        <v>0</v>
      </c>
    </row>
    <row r="71" spans="1:19" ht="23.45" customHeight="1" x14ac:dyDescent="0.25">
      <c r="A71" s="70"/>
      <c r="B71" s="34">
        <f>critères!B71</f>
        <v>0</v>
      </c>
      <c r="C71" s="35">
        <f>COUNTIFS('bdd avis'!$B$12:$B$1457,"positif",'bdd avis'!$C$12:$C$1457,listes!$B$8,'bdd avis'!$D$12:$D$1457,'Analyse - ne pas modifier'!B71)</f>
        <v>0</v>
      </c>
      <c r="D71" s="36">
        <f>C71/'bdd avis'!$B$8</f>
        <v>0</v>
      </c>
      <c r="E71" s="32"/>
      <c r="F71" s="70"/>
      <c r="G71" s="34">
        <f>critères!D71</f>
        <v>0</v>
      </c>
      <c r="H71" s="35">
        <f>COUNTIFS('bdd avis'!$B$12:$B$1457,"négatif",'bdd avis'!$C$12:$C$1457,listes!$C$8,'bdd avis'!$D$12:$D$1457,'Analyse - ne pas modifier'!G71)</f>
        <v>0</v>
      </c>
      <c r="I71" s="36">
        <f>H71/('bdd avis'!$B$8)</f>
        <v>0</v>
      </c>
      <c r="L71" s="59"/>
      <c r="M71" s="43">
        <f>critères!B104</f>
        <v>0</v>
      </c>
      <c r="N71" s="35">
        <f>COUNTIFS('bdd avis'!$B$12:$B$1457,"positif",'bdd avis'!$C$12:$C$1457,listes!$B$14,'bdd avis'!$D$12:$D$1457,'Analyse - ne pas modifier'!M71)</f>
        <v>0</v>
      </c>
      <c r="O71" s="36">
        <f>N71/('bdd avis'!$B$8-$H$93)</f>
        <v>0</v>
      </c>
      <c r="P71" s="59">
        <f>critères!C104</f>
        <v>0</v>
      </c>
      <c r="Q71" s="43">
        <f>critères!D104</f>
        <v>0</v>
      </c>
      <c r="R71" s="35">
        <f>COUNTIFS('bdd avis'!$B$12:$B$1457,"négatif",'bdd avis'!$C$12:$C$1457,listes!$C$14,'bdd avis'!$D$12:$D$1457,'Analyse - ne pas modifier'!Q71)</f>
        <v>0</v>
      </c>
      <c r="S71" s="36">
        <f>R71/('bdd avis'!$B$8-$H$93)</f>
        <v>0</v>
      </c>
    </row>
    <row r="72" spans="1:19" ht="23.45" customHeight="1" x14ac:dyDescent="0.25">
      <c r="A72" s="70"/>
      <c r="B72" s="34">
        <f>critères!B72</f>
        <v>0</v>
      </c>
      <c r="C72" s="35">
        <f>COUNTIFS('bdd avis'!$B$12:$B$1457,"positif",'bdd avis'!$C$12:$C$1457,listes!$B$8,'bdd avis'!$D$12:$D$1457,'Analyse - ne pas modifier'!B72)</f>
        <v>0</v>
      </c>
      <c r="D72" s="36">
        <f>C72/'bdd avis'!$B$8</f>
        <v>0</v>
      </c>
      <c r="E72" s="32"/>
      <c r="F72" s="70"/>
      <c r="G72" s="34">
        <f>critères!D72</f>
        <v>0</v>
      </c>
      <c r="H72" s="35">
        <f>COUNTIFS('bdd avis'!$B$12:$B$1457,"négatif",'bdd avis'!$C$12:$C$1457,listes!$C$8,'bdd avis'!$D$12:$D$1457,'Analyse - ne pas modifier'!G72)</f>
        <v>0</v>
      </c>
      <c r="I72" s="36">
        <f>H72/('bdd avis'!$B$8)</f>
        <v>0</v>
      </c>
      <c r="L72" s="59"/>
      <c r="M72" s="43">
        <f>critères!B105</f>
        <v>0</v>
      </c>
      <c r="N72" s="35">
        <f>COUNTIFS('bdd avis'!$B$12:$B$1457,"positif",'bdd avis'!$C$12:$C$1457,listes!$B$14,'bdd avis'!$D$12:$D$1457,'Analyse - ne pas modifier'!M72)</f>
        <v>0</v>
      </c>
      <c r="O72" s="36">
        <f>N72/('bdd avis'!$B$8-$H$93)</f>
        <v>0</v>
      </c>
      <c r="P72" s="59">
        <f>critères!C105</f>
        <v>0</v>
      </c>
      <c r="Q72" s="43">
        <f>critères!D105</f>
        <v>0</v>
      </c>
      <c r="R72" s="35">
        <f>COUNTIFS('bdd avis'!$B$12:$B$1457,"négatif",'bdd avis'!$C$12:$C$1457,listes!$C$14,'bdd avis'!$D$12:$D$1457,'Analyse - ne pas modifier'!Q72)</f>
        <v>0</v>
      </c>
      <c r="S72" s="36">
        <f>R72/('bdd avis'!$B$8-$H$93)</f>
        <v>0</v>
      </c>
    </row>
    <row r="73" spans="1:19" ht="23.45" customHeight="1" thickBot="1" x14ac:dyDescent="0.3">
      <c r="A73" s="71"/>
      <c r="B73" s="38">
        <f>critères!B73</f>
        <v>0</v>
      </c>
      <c r="C73" s="39">
        <f>COUNTIFS('bdd avis'!$B$12:$B$1457,"positif",'bdd avis'!$C$12:$C$1457,listes!$B$8,'bdd avis'!$D$12:$D$1457,'Analyse - ne pas modifier'!B73)</f>
        <v>0</v>
      </c>
      <c r="D73" s="36">
        <f>C73/'bdd avis'!$B$8</f>
        <v>0</v>
      </c>
      <c r="E73" s="32"/>
      <c r="F73" s="71"/>
      <c r="G73" s="38">
        <f>critères!D73</f>
        <v>0</v>
      </c>
      <c r="H73" s="39">
        <f>COUNTIFS('bdd avis'!$B$12:$B$1457,"négatif",'bdd avis'!$C$12:$C$1457,listes!$C$8,'bdd avis'!$D$12:$D$1457,'Analyse - ne pas modifier'!G73)</f>
        <v>0</v>
      </c>
      <c r="I73" s="36">
        <f>H73/('bdd avis'!$B$8)</f>
        <v>0</v>
      </c>
      <c r="L73" s="59"/>
      <c r="M73" s="43">
        <f>critères!B106</f>
        <v>0</v>
      </c>
      <c r="N73" s="35">
        <f>COUNTIFS('bdd avis'!$B$12:$B$1457,"positif",'bdd avis'!$C$12:$C$1457,listes!$B$14,'bdd avis'!$D$12:$D$1457,'Analyse - ne pas modifier'!M73)</f>
        <v>0</v>
      </c>
      <c r="O73" s="36">
        <f>N73/('bdd avis'!$B$8-$H$93)</f>
        <v>0</v>
      </c>
      <c r="P73" s="59">
        <f>critères!C106</f>
        <v>0</v>
      </c>
      <c r="Q73" s="43">
        <f>critères!D106</f>
        <v>0</v>
      </c>
      <c r="R73" s="35">
        <f>COUNTIFS('bdd avis'!$B$12:$B$1457,"négatif",'bdd avis'!$C$12:$C$1457,listes!$C$14,'bdd avis'!$D$12:$D$1457,'Analyse - ne pas modifier'!Q73)</f>
        <v>0</v>
      </c>
      <c r="S73" s="36">
        <f>R73/('bdd avis'!$B$8-$H$93)</f>
        <v>0</v>
      </c>
    </row>
    <row r="74" spans="1:19" ht="23.45" customHeight="1" x14ac:dyDescent="0.25">
      <c r="A74" s="74" t="s">
        <v>14</v>
      </c>
      <c r="B74" s="29">
        <f>critères!B74</f>
        <v>0</v>
      </c>
      <c r="C74" s="30">
        <f>COUNTIFS('bdd avis'!$B$12:$B$1457,"positif",'bdd avis'!$C$12:$C$1457,listes!$B$9,'bdd avis'!$D$12:$D$1457,'Analyse - ne pas modifier'!B74)</f>
        <v>0</v>
      </c>
      <c r="D74" s="36">
        <f>C74/'bdd avis'!$B$8</f>
        <v>0</v>
      </c>
      <c r="E74" s="32"/>
      <c r="F74" s="74" t="s">
        <v>23</v>
      </c>
      <c r="G74" s="29">
        <f>critères!D74</f>
        <v>0</v>
      </c>
      <c r="H74" s="30">
        <f>COUNTIFS('bdd avis'!$B$12:$B$1457,"négatif",'bdd avis'!$C$12:$C$1457,listes!$C$9,'bdd avis'!$D$12:$D$1457,'Analyse - ne pas modifier'!G74)</f>
        <v>0</v>
      </c>
      <c r="I74" s="36">
        <f>H74/('bdd avis'!$B$8)</f>
        <v>0</v>
      </c>
      <c r="L74" s="59"/>
      <c r="M74" s="43">
        <f>critères!B107</f>
        <v>0</v>
      </c>
      <c r="N74" s="35">
        <f>COUNTIFS('bdd avis'!$B$12:$B$1457,"positif",'bdd avis'!$C$12:$C$1457,listes!$B$14,'bdd avis'!$D$12:$D$1457,'Analyse - ne pas modifier'!M74)</f>
        <v>0</v>
      </c>
      <c r="O74" s="36">
        <f>N74/('bdd avis'!$B$8-$H$93)</f>
        <v>0</v>
      </c>
      <c r="P74" s="59">
        <f>critères!C107</f>
        <v>0</v>
      </c>
      <c r="Q74" s="43">
        <f>critères!D107</f>
        <v>0</v>
      </c>
      <c r="R74" s="35">
        <f>COUNTIFS('bdd avis'!$B$12:$B$1457,"négatif",'bdd avis'!$C$12:$C$1457,listes!$C$14,'bdd avis'!$D$12:$D$1457,'Analyse - ne pas modifier'!Q74)</f>
        <v>0</v>
      </c>
      <c r="S74" s="36">
        <f>R74/('bdd avis'!$B$8-$H$93)</f>
        <v>0</v>
      </c>
    </row>
    <row r="75" spans="1:19" ht="23.45" customHeight="1" x14ac:dyDescent="0.25">
      <c r="A75" s="70"/>
      <c r="B75" s="34">
        <f>critères!B75</f>
        <v>0</v>
      </c>
      <c r="C75" s="35">
        <f>COUNTIFS('bdd avis'!$B$12:$B$1457,"positif",'bdd avis'!$C$12:$C$1457,listes!$B$9,'bdd avis'!$D$12:$D$1457,'Analyse - ne pas modifier'!B75)</f>
        <v>0</v>
      </c>
      <c r="D75" s="36">
        <f>C75/'bdd avis'!$B$8</f>
        <v>0</v>
      </c>
      <c r="E75" s="32"/>
      <c r="F75" s="70"/>
      <c r="G75" s="34">
        <f>critères!D75</f>
        <v>0</v>
      </c>
      <c r="H75" s="35">
        <f>COUNTIFS('bdd avis'!$B$12:$B$1457,"négatif",'bdd avis'!$C$12:$C$1457,listes!$C$9,'bdd avis'!$D$12:$D$1457,'Analyse - ne pas modifier'!G75)</f>
        <v>0</v>
      </c>
      <c r="I75" s="36">
        <f>H75/('bdd avis'!$B$8)</f>
        <v>0</v>
      </c>
      <c r="L75" s="59"/>
      <c r="M75" s="43">
        <f>critères!B108</f>
        <v>0</v>
      </c>
      <c r="N75" s="35">
        <f>COUNTIFS('bdd avis'!$B$12:$B$1457,"positif",'bdd avis'!$C$12:$C$1457,listes!$B$14,'bdd avis'!$D$12:$D$1457,'Analyse - ne pas modifier'!M75)</f>
        <v>0</v>
      </c>
      <c r="O75" s="36">
        <f>N75/('bdd avis'!$B$8-$H$93)</f>
        <v>0</v>
      </c>
      <c r="P75" s="59">
        <f>critères!C108</f>
        <v>0</v>
      </c>
      <c r="Q75" s="43">
        <f>critères!D108</f>
        <v>0</v>
      </c>
      <c r="R75" s="35">
        <f>COUNTIFS('bdd avis'!$B$12:$B$1457,"négatif",'bdd avis'!$C$12:$C$1457,listes!$C$14,'bdd avis'!$D$12:$D$1457,'Analyse - ne pas modifier'!Q75)</f>
        <v>0</v>
      </c>
      <c r="S75" s="36">
        <f>R75/('bdd avis'!$B$8-$H$93)</f>
        <v>0</v>
      </c>
    </row>
    <row r="76" spans="1:19" ht="23.45" customHeight="1" x14ac:dyDescent="0.25">
      <c r="A76" s="70"/>
      <c r="B76" s="34">
        <f>critères!B76</f>
        <v>0</v>
      </c>
      <c r="C76" s="35">
        <f>COUNTIFS('bdd avis'!$B$12:$B$1457,"positif",'bdd avis'!$C$12:$C$1457,listes!$B$9,'bdd avis'!$D$12:$D$1457,'Analyse - ne pas modifier'!B76)</f>
        <v>0</v>
      </c>
      <c r="D76" s="36">
        <f>C76/'bdd avis'!$B$8</f>
        <v>0</v>
      </c>
      <c r="E76" s="32"/>
      <c r="F76" s="70"/>
      <c r="G76" s="34">
        <f>critères!D76</f>
        <v>0</v>
      </c>
      <c r="H76" s="35">
        <f>COUNTIFS('bdd avis'!$B$12:$B$1457,"négatif",'bdd avis'!$C$12:$C$1457,listes!$C$9,'bdd avis'!$D$12:$D$1457,'Analyse - ne pas modifier'!G76)</f>
        <v>0</v>
      </c>
      <c r="I76" s="36">
        <f>H76/('bdd avis'!$B$8)</f>
        <v>0</v>
      </c>
      <c r="L76" s="59"/>
      <c r="M76" s="43">
        <f>critères!B109</f>
        <v>0</v>
      </c>
      <c r="N76" s="35">
        <f>COUNTIFS('bdd avis'!$B$12:$B$1457,"positif",'bdd avis'!$C$12:$C$1457,listes!$B$14,'bdd avis'!$D$12:$D$1457,'Analyse - ne pas modifier'!M76)</f>
        <v>0</v>
      </c>
      <c r="O76" s="36">
        <f>N76/('bdd avis'!$B$8-$H$93)</f>
        <v>0</v>
      </c>
      <c r="P76" s="59">
        <f>critères!C109</f>
        <v>0</v>
      </c>
      <c r="Q76" s="43">
        <f>critères!D109</f>
        <v>0</v>
      </c>
      <c r="R76" s="35">
        <f>COUNTIFS('bdd avis'!$B$12:$B$1457,"négatif",'bdd avis'!$C$12:$C$1457,listes!$C$14,'bdd avis'!$D$12:$D$1457,'Analyse - ne pas modifier'!Q76)</f>
        <v>0</v>
      </c>
      <c r="S76" s="36">
        <f>R76/('bdd avis'!$B$8-$H$93)</f>
        <v>0</v>
      </c>
    </row>
    <row r="77" spans="1:19" ht="23.45" customHeight="1" thickBot="1" x14ac:dyDescent="0.3">
      <c r="A77" s="70"/>
      <c r="B77" s="34">
        <f>critères!B77</f>
        <v>0</v>
      </c>
      <c r="C77" s="35">
        <f>COUNTIFS('bdd avis'!$B$12:$B$1457,"positif",'bdd avis'!$C$12:$C$1457,listes!$B$9,'bdd avis'!$D$12:$D$1457,'Analyse - ne pas modifier'!B77)</f>
        <v>0</v>
      </c>
      <c r="D77" s="36">
        <f>C77/'bdd avis'!$B$8</f>
        <v>0</v>
      </c>
      <c r="E77" s="32"/>
      <c r="F77" s="70"/>
      <c r="G77" s="34">
        <f>critères!D77</f>
        <v>0</v>
      </c>
      <c r="H77" s="35">
        <f>COUNTIFS('bdd avis'!$B$12:$B$1457,"négatif",'bdd avis'!$C$12:$C$1457,listes!$C$9,'bdd avis'!$D$12:$D$1457,'Analyse - ne pas modifier'!G77)</f>
        <v>0</v>
      </c>
      <c r="I77" s="36">
        <f>H77/('bdd avis'!$B$8)</f>
        <v>0</v>
      </c>
      <c r="L77" s="60"/>
      <c r="M77" s="44">
        <f>critères!B110</f>
        <v>0</v>
      </c>
      <c r="N77" s="39">
        <f>COUNTIFS('bdd avis'!$B$12:$B$1457,"positif",'bdd avis'!$C$12:$C$1457,listes!$B$14,'bdd avis'!$D$12:$D$1457,'Analyse - ne pas modifier'!M77)</f>
        <v>0</v>
      </c>
      <c r="O77" s="40">
        <f>N77/('bdd avis'!$B$8-$H$93)</f>
        <v>0</v>
      </c>
      <c r="P77" s="60">
        <f>critères!C110</f>
        <v>0</v>
      </c>
      <c r="Q77" s="44">
        <f>critères!D110</f>
        <v>0</v>
      </c>
      <c r="R77" s="39">
        <f>COUNTIFS('bdd avis'!$B$12:$B$1457,"négatif",'bdd avis'!$C$12:$C$1457,listes!$C$14,'bdd avis'!$D$12:$D$1457,'Analyse - ne pas modifier'!Q77)</f>
        <v>0</v>
      </c>
      <c r="S77" s="40">
        <f>R77/('bdd avis'!$B$8-$H$93)</f>
        <v>0</v>
      </c>
    </row>
    <row r="78" spans="1:19" ht="23.45" customHeight="1" thickBot="1" x14ac:dyDescent="0.3">
      <c r="A78" s="71"/>
      <c r="B78" s="38">
        <f>critères!B78</f>
        <v>0</v>
      </c>
      <c r="C78" s="39">
        <f>COUNTIFS('bdd avis'!$B$12:$B$1457,"positif",'bdd avis'!$C$12:$C$1457,listes!$B$9,'bdd avis'!$D$12:$D$1457,'Analyse - ne pas modifier'!B78)</f>
        <v>0</v>
      </c>
      <c r="D78" s="36">
        <f>C78/'bdd avis'!$B$8</f>
        <v>0</v>
      </c>
      <c r="E78" s="32"/>
      <c r="F78" s="71"/>
      <c r="G78" s="38">
        <f>critères!D78</f>
        <v>0</v>
      </c>
      <c r="H78" s="39">
        <f>COUNTIFS('bdd avis'!$B$12:$B$1457,"négatif",'bdd avis'!$C$12:$C$1457,listes!$C$9,'bdd avis'!$D$12:$D$1457,'Analyse - ne pas modifier'!G78)</f>
        <v>0</v>
      </c>
      <c r="I78" s="36">
        <f>H78/('bdd avis'!$B$8)</f>
        <v>0</v>
      </c>
    </row>
    <row r="79" spans="1:19" ht="23.45" customHeight="1" x14ac:dyDescent="0.25">
      <c r="A79" s="83" t="s">
        <v>45</v>
      </c>
      <c r="B79" s="29">
        <f>critères!B79</f>
        <v>0</v>
      </c>
      <c r="C79" s="30">
        <f>COUNTIFS('bdd avis'!$B$12:$B$1457,"positif",'bdd avis'!$C$12:$C$1457,listes!$B$10,'bdd avis'!$D$12:$D$1457,'Analyse - ne pas modifier'!B79)</f>
        <v>0</v>
      </c>
      <c r="D79" s="36">
        <f>C79/'bdd avis'!$B$8</f>
        <v>0</v>
      </c>
      <c r="E79" s="32"/>
      <c r="F79" s="83" t="s">
        <v>45</v>
      </c>
      <c r="G79" s="29">
        <f>critères!D79</f>
        <v>0</v>
      </c>
      <c r="H79" s="30">
        <f>COUNTIFS('bdd avis'!$B$12:$B$1457,"négatif",'bdd avis'!$C$12:$C$1457,listes!$C$10,'bdd avis'!$D$12:$D$1457,'Analyse - ne pas modifier'!G79)</f>
        <v>0</v>
      </c>
      <c r="I79" s="36">
        <f>H79/('bdd avis'!$B$8)</f>
        <v>0</v>
      </c>
    </row>
    <row r="80" spans="1:19" ht="23.45" customHeight="1" x14ac:dyDescent="0.25">
      <c r="A80" s="70"/>
      <c r="B80" s="34">
        <f>critères!B80</f>
        <v>0</v>
      </c>
      <c r="C80" s="35">
        <f>COUNTIFS('bdd avis'!$B$12:$B$1457,"positif",'bdd avis'!$C$12:$C$1457,listes!$B$10,'bdd avis'!$D$12:$D$1457,'Analyse - ne pas modifier'!B80)</f>
        <v>0</v>
      </c>
      <c r="D80" s="36">
        <f>C80/'bdd avis'!$B$8</f>
        <v>0</v>
      </c>
      <c r="E80" s="32"/>
      <c r="F80" s="84"/>
      <c r="G80" s="34">
        <f>critères!D80</f>
        <v>0</v>
      </c>
      <c r="H80" s="35">
        <f>COUNTIFS('bdd avis'!$B$12:$B$1457,"négatif",'bdd avis'!$C$12:$C$1457,listes!$C$10,'bdd avis'!$D$12:$D$1457,'Analyse - ne pas modifier'!G80)</f>
        <v>0</v>
      </c>
      <c r="I80" s="36">
        <f>H80/('bdd avis'!$B$8)</f>
        <v>0</v>
      </c>
    </row>
    <row r="81" spans="1:9" ht="23.45" customHeight="1" x14ac:dyDescent="0.25">
      <c r="A81" s="70"/>
      <c r="B81" s="34">
        <f>critères!B81</f>
        <v>0</v>
      </c>
      <c r="C81" s="35">
        <f>COUNTIFS('bdd avis'!$B$12:$B$1457,"positif",'bdd avis'!$C$12:$C$1457,listes!$B$10,'bdd avis'!$D$12:$D$1457,'Analyse - ne pas modifier'!B81)</f>
        <v>0</v>
      </c>
      <c r="D81" s="36">
        <f>C81/'bdd avis'!$B$8</f>
        <v>0</v>
      </c>
      <c r="E81" s="32"/>
      <c r="F81" s="84"/>
      <c r="G81" s="34">
        <f>critères!D81</f>
        <v>0</v>
      </c>
      <c r="H81" s="35">
        <f>COUNTIFS('bdd avis'!$B$12:$B$1457,"négatif",'bdd avis'!$C$12:$C$1457,listes!$C$10,'bdd avis'!$D$12:$D$1457,'Analyse - ne pas modifier'!G81)</f>
        <v>0</v>
      </c>
      <c r="I81" s="36">
        <f>H81/('bdd avis'!$B$8)</f>
        <v>0</v>
      </c>
    </row>
    <row r="82" spans="1:9" ht="23.45" customHeight="1" thickBot="1" x14ac:dyDescent="0.3">
      <c r="A82" s="70"/>
      <c r="B82" s="37">
        <f>critères!B82</f>
        <v>0</v>
      </c>
      <c r="C82" s="50">
        <f>COUNTIFS('bdd avis'!$B$12:$B$1457,"positif",'bdd avis'!$C$12:$C$1457,listes!$B$10,'bdd avis'!$D$12:$D$1457,'Analyse - ne pas modifier'!B82)</f>
        <v>0</v>
      </c>
      <c r="D82" s="51">
        <f>C82/'bdd avis'!$B$8</f>
        <v>0</v>
      </c>
      <c r="E82" s="32"/>
      <c r="F82" s="84"/>
      <c r="G82" s="37">
        <f>critères!D82</f>
        <v>0</v>
      </c>
      <c r="H82" s="50">
        <f>COUNTIFS('bdd avis'!$B$12:$B$1457,"négatif",'bdd avis'!$C$12:$C$1457,listes!$C$10,'bdd avis'!$D$12:$D$1457,'Analyse - ne pas modifier'!G82)</f>
        <v>0</v>
      </c>
      <c r="I82" s="51">
        <f>H82/('bdd avis'!$B$8)</f>
        <v>0</v>
      </c>
    </row>
    <row r="83" spans="1:9" ht="23.45" customHeight="1" x14ac:dyDescent="0.25">
      <c r="A83" s="80" t="s">
        <v>57</v>
      </c>
      <c r="B83" s="30">
        <f>critères!B83</f>
        <v>0</v>
      </c>
      <c r="C83" s="30">
        <f>COUNTIFS('bdd avis'!$B$12:$B$1457,"positif",'bdd avis'!$C$12:$C$1457,listes!$B$13,'bdd avis'!$D$12:$D$1457,'Analyse - ne pas modifier'!B83)</f>
        <v>0</v>
      </c>
      <c r="D83" s="31">
        <f>C83/'bdd avis'!$B$8</f>
        <v>0</v>
      </c>
      <c r="E83" s="32"/>
      <c r="F83" s="80" t="s">
        <v>58</v>
      </c>
      <c r="G83" s="30" t="str">
        <f>critères!D83</f>
        <v xml:space="preserve">pb résa 1 </v>
      </c>
      <c r="H83" s="30">
        <f>COUNTIFS('bdd avis'!$B$12:$B$1457,"négatif",'bdd avis'!$C$12:$C$1457,listes!$C$13,'bdd avis'!$D$12:$D$1457,'Analyse - ne pas modifier'!G83)</f>
        <v>0</v>
      </c>
      <c r="I83" s="31">
        <f>H83/('bdd avis'!$B$8)</f>
        <v>0</v>
      </c>
    </row>
    <row r="84" spans="1:9" ht="23.45" customHeight="1" x14ac:dyDescent="0.25">
      <c r="A84" s="81"/>
      <c r="B84" s="35">
        <f>critères!B84</f>
        <v>0</v>
      </c>
      <c r="C84" s="35">
        <f>COUNTIFS('bdd avis'!$B$12:$B$1457,"positif",'bdd avis'!$C$12:$C$1457,listes!$B$13,'bdd avis'!$D$12:$D$1457,'Analyse - ne pas modifier'!B84)</f>
        <v>0</v>
      </c>
      <c r="D84" s="36">
        <f>C84/'bdd avis'!$B$8</f>
        <v>0</v>
      </c>
      <c r="E84" s="32"/>
      <c r="F84" s="81"/>
      <c r="G84" s="35" t="str">
        <f>critères!D84</f>
        <v>pb résa 2</v>
      </c>
      <c r="H84" s="35">
        <f>COUNTIFS('bdd avis'!$B$12:$B$1457,"négatif",'bdd avis'!$C$12:$C$1457,listes!$C$13,'bdd avis'!$D$12:$D$1457,'Analyse - ne pas modifier'!G84)</f>
        <v>0</v>
      </c>
      <c r="I84" s="36">
        <f>H84/('bdd avis'!$B$8)</f>
        <v>0</v>
      </c>
    </row>
    <row r="85" spans="1:9" ht="23.45" customHeight="1" x14ac:dyDescent="0.25">
      <c r="A85" s="81"/>
      <c r="B85" s="35">
        <f>critères!B85</f>
        <v>0</v>
      </c>
      <c r="C85" s="35">
        <f>COUNTIFS('bdd avis'!$B$12:$B$1457,"positif",'bdd avis'!$C$12:$C$1457,listes!$B$13,'bdd avis'!$D$12:$D$1457,'Analyse - ne pas modifier'!B85)</f>
        <v>0</v>
      </c>
      <c r="D85" s="36">
        <f>C85/'bdd avis'!$B$8</f>
        <v>0</v>
      </c>
      <c r="E85" s="32"/>
      <c r="F85" s="81"/>
      <c r="G85" s="35">
        <f>critères!D85</f>
        <v>0</v>
      </c>
      <c r="H85" s="35">
        <f>COUNTIFS('bdd avis'!$B$12:$B$1457,"négatif",'bdd avis'!$C$12:$C$1457,listes!$C$13,'bdd avis'!$D$12:$D$1457,'Analyse - ne pas modifier'!G85)</f>
        <v>0</v>
      </c>
      <c r="I85" s="36">
        <f>H85/('bdd avis'!$B$8)</f>
        <v>0</v>
      </c>
    </row>
    <row r="86" spans="1:9" ht="23.45" customHeight="1" x14ac:dyDescent="0.25">
      <c r="A86" s="81"/>
      <c r="B86" s="35">
        <f>critères!B86</f>
        <v>0</v>
      </c>
      <c r="C86" s="35">
        <f>COUNTIFS('bdd avis'!$B$12:$B$1457,"positif",'bdd avis'!$C$12:$C$1457,listes!$B$13,'bdd avis'!$D$12:$D$1457,'Analyse - ne pas modifier'!B86)</f>
        <v>0</v>
      </c>
      <c r="D86" s="36">
        <f>C86/'bdd avis'!$B$8</f>
        <v>0</v>
      </c>
      <c r="E86" s="32"/>
      <c r="F86" s="81"/>
      <c r="G86" s="35">
        <f>critères!D86</f>
        <v>0</v>
      </c>
      <c r="H86" s="35">
        <f>COUNTIFS('bdd avis'!$B$12:$B$1457,"négatif",'bdd avis'!$C$12:$C$1457,listes!$C$13,'bdd avis'!$D$12:$D$1457,'Analyse - ne pas modifier'!G86)</f>
        <v>0</v>
      </c>
      <c r="I86" s="36">
        <f>H86/('bdd avis'!$B$8)</f>
        <v>0</v>
      </c>
    </row>
    <row r="87" spans="1:9" ht="23.45" customHeight="1" x14ac:dyDescent="0.25">
      <c r="A87" s="81"/>
      <c r="B87" s="35">
        <f>critères!B87</f>
        <v>0</v>
      </c>
      <c r="C87" s="35">
        <f>COUNTIFS('bdd avis'!$B$12:$B$1457,"positif",'bdd avis'!$C$12:$C$1457,listes!$B$13,'bdd avis'!$D$12:$D$1457,'Analyse - ne pas modifier'!B87)</f>
        <v>0</v>
      </c>
      <c r="D87" s="36">
        <f>C87/'bdd avis'!$B$8</f>
        <v>0</v>
      </c>
      <c r="E87" s="32"/>
      <c r="F87" s="81"/>
      <c r="G87" s="35">
        <f>critères!D87</f>
        <v>0</v>
      </c>
      <c r="H87" s="35">
        <f>COUNTIFS('bdd avis'!$B$12:$B$1457,"négatif",'bdd avis'!$C$12:$C$1457,listes!$C$13,'bdd avis'!$D$12:$D$1457,'Analyse - ne pas modifier'!G87)</f>
        <v>0</v>
      </c>
      <c r="I87" s="36">
        <f>H87/('bdd avis'!$B$8)</f>
        <v>0</v>
      </c>
    </row>
    <row r="88" spans="1:9" ht="23.45" customHeight="1" x14ac:dyDescent="0.25">
      <c r="A88" s="81"/>
      <c r="B88" s="35">
        <f>critères!B88</f>
        <v>0</v>
      </c>
      <c r="C88" s="35">
        <f>COUNTIFS('bdd avis'!$B$12:$B$1457,"positif",'bdd avis'!$C$12:$C$1457,listes!$B$13,'bdd avis'!$D$12:$D$1457,'Analyse - ne pas modifier'!B88)</f>
        <v>0</v>
      </c>
      <c r="D88" s="36">
        <f>C88/'bdd avis'!$B$8</f>
        <v>0</v>
      </c>
      <c r="E88" s="32"/>
      <c r="F88" s="81"/>
      <c r="G88" s="35">
        <f>critères!D88</f>
        <v>0</v>
      </c>
      <c r="H88" s="35">
        <f>COUNTIFS('bdd avis'!$B$12:$B$1457,"négatif",'bdd avis'!$C$12:$C$1457,listes!$C$13,'bdd avis'!$D$12:$D$1457,'Analyse - ne pas modifier'!G88)</f>
        <v>0</v>
      </c>
      <c r="I88" s="36">
        <f>H88/('bdd avis'!$B$8)</f>
        <v>0</v>
      </c>
    </row>
    <row r="89" spans="1:9" ht="23.45" customHeight="1" x14ac:dyDescent="0.25">
      <c r="A89" s="81"/>
      <c r="B89" s="35">
        <f>critères!B89</f>
        <v>0</v>
      </c>
      <c r="C89" s="35">
        <f>COUNTIFS('bdd avis'!$B$12:$B$1457,"positif",'bdd avis'!$C$12:$C$1457,listes!$B$13,'bdd avis'!$D$12:$D$1457,'Analyse - ne pas modifier'!B89)</f>
        <v>0</v>
      </c>
      <c r="D89" s="36">
        <f>C89/'bdd avis'!$B$8</f>
        <v>0</v>
      </c>
      <c r="E89" s="32"/>
      <c r="F89" s="81"/>
      <c r="G89" s="35">
        <f>critères!D89</f>
        <v>0</v>
      </c>
      <c r="H89" s="35">
        <f>COUNTIFS('bdd avis'!$B$12:$B$1457,"négatif",'bdd avis'!$C$12:$C$1457,listes!$C$13,'bdd avis'!$D$12:$D$1457,'Analyse - ne pas modifier'!G89)</f>
        <v>0</v>
      </c>
      <c r="I89" s="36">
        <f>H89/('bdd avis'!$B$8)</f>
        <v>0</v>
      </c>
    </row>
    <row r="90" spans="1:9" ht="23.45" customHeight="1" x14ac:dyDescent="0.25">
      <c r="A90" s="81"/>
      <c r="B90" s="35">
        <f>critères!B90</f>
        <v>0</v>
      </c>
      <c r="C90" s="35">
        <f>COUNTIFS('bdd avis'!$B$12:$B$1457,"positif",'bdd avis'!$C$12:$C$1457,listes!$B$13,'bdd avis'!$D$12:$D$1457,'Analyse - ne pas modifier'!B90)</f>
        <v>0</v>
      </c>
      <c r="D90" s="36">
        <f>C90/'bdd avis'!$B$8</f>
        <v>0</v>
      </c>
      <c r="E90" s="32"/>
      <c r="F90" s="81"/>
      <c r="G90" s="35">
        <f>critères!D90</f>
        <v>0</v>
      </c>
      <c r="H90" s="35">
        <f>COUNTIFS('bdd avis'!$B$12:$B$1457,"négatif",'bdd avis'!$C$12:$C$1457,listes!$C$13,'bdd avis'!$D$12:$D$1457,'Analyse - ne pas modifier'!G90)</f>
        <v>0</v>
      </c>
      <c r="I90" s="36">
        <f>H90/('bdd avis'!$B$8)</f>
        <v>0</v>
      </c>
    </row>
    <row r="91" spans="1:9" ht="23.45" customHeight="1" x14ac:dyDescent="0.25">
      <c r="A91" s="81"/>
      <c r="B91" s="35">
        <f>critères!B91</f>
        <v>0</v>
      </c>
      <c r="C91" s="35">
        <f>COUNTIFS('bdd avis'!$B$12:$B$1457,"positif",'bdd avis'!$C$12:$C$1457,listes!$B$13,'bdd avis'!$D$12:$D$1457,'Analyse - ne pas modifier'!B91)</f>
        <v>0</v>
      </c>
      <c r="D91" s="36">
        <f>C91/'bdd avis'!$B$8</f>
        <v>0</v>
      </c>
      <c r="E91" s="32"/>
      <c r="F91" s="81"/>
      <c r="G91" s="35">
        <f>critères!D91</f>
        <v>0</v>
      </c>
      <c r="H91" s="35">
        <f>COUNTIFS('bdd avis'!$B$12:$B$1457,"négatif",'bdd avis'!$C$12:$C$1457,listes!$C$13,'bdd avis'!$D$12:$D$1457,'Analyse - ne pas modifier'!G91)</f>
        <v>0</v>
      </c>
      <c r="I91" s="36">
        <f>H91/('bdd avis'!$B$8)</f>
        <v>0</v>
      </c>
    </row>
    <row r="92" spans="1:9" ht="23.45" customHeight="1" thickBot="1" x14ac:dyDescent="0.3">
      <c r="A92" s="82"/>
      <c r="B92" s="39">
        <f>critères!B92</f>
        <v>0</v>
      </c>
      <c r="C92" s="39">
        <f>COUNTIFS('bdd avis'!$B$12:$B$1457,"positif",'bdd avis'!$C$12:$C$1457,listes!$B$13,'bdd avis'!$D$12:$D$1457,'Analyse - ne pas modifier'!B92)</f>
        <v>0</v>
      </c>
      <c r="D92" s="40">
        <f>C92/'bdd avis'!$B$8</f>
        <v>0</v>
      </c>
      <c r="E92" s="32"/>
      <c r="F92" s="82"/>
      <c r="G92" s="39">
        <f>critères!D92</f>
        <v>0</v>
      </c>
      <c r="H92" s="39">
        <f>COUNTIFS('bdd avis'!$B$12:$B$1457,"négatif",'bdd avis'!$C$12:$C$1457,listes!$C$13,'bdd avis'!$D$12:$D$1457,'Analyse - ne pas modifier'!G92)</f>
        <v>0</v>
      </c>
      <c r="I92" s="40">
        <f>H92/('bdd avis'!$B$8)</f>
        <v>0</v>
      </c>
    </row>
    <row r="93" spans="1:9" ht="23.45" customHeight="1" x14ac:dyDescent="0.25">
      <c r="A93" s="70" t="s">
        <v>15</v>
      </c>
      <c r="B93" s="52">
        <f>critères!B93</f>
        <v>0</v>
      </c>
      <c r="C93" s="53">
        <f>COUNTIFS('bdd avis'!$B$12:$B$1457,"positif",'bdd avis'!$C$12:$C$1457,listes!$B$11,'bdd avis'!$D$12:$D$1457,'Analyse - ne pas modifier'!B93)</f>
        <v>0</v>
      </c>
      <c r="D93" s="49">
        <f>C93/'bdd avis'!$B$8</f>
        <v>0</v>
      </c>
      <c r="E93" s="32"/>
      <c r="F93" s="70" t="s">
        <v>24</v>
      </c>
      <c r="G93" s="52">
        <f>critères!D93</f>
        <v>0</v>
      </c>
      <c r="H93" s="53">
        <f>COUNTIFS('bdd avis'!$B$12:$B$1457,"négatif",'bdd avis'!$C$12:$C$1457,listes!$C$11,'bdd avis'!$D$12:$D$1457,'Analyse - ne pas modifier'!G93)</f>
        <v>0</v>
      </c>
      <c r="I93" s="49">
        <f>H93/('bdd avis'!$B$8)</f>
        <v>0</v>
      </c>
    </row>
    <row r="94" spans="1:9" ht="23.45" customHeight="1" x14ac:dyDescent="0.25">
      <c r="A94" s="70"/>
      <c r="B94" s="34">
        <f>critères!B94</f>
        <v>0</v>
      </c>
      <c r="C94" s="35">
        <f>COUNTIFS('bdd avis'!$B$12:$B$1457,"positif",'bdd avis'!$C$12:$C$1457,listes!$B$11,'bdd avis'!$D$12:$D$1457,'Analyse - ne pas modifier'!B94)</f>
        <v>0</v>
      </c>
      <c r="D94" s="36">
        <f>C94/'bdd avis'!$B$8</f>
        <v>0</v>
      </c>
      <c r="E94" s="32"/>
      <c r="F94" s="70"/>
      <c r="G94" s="34">
        <f>critères!D94</f>
        <v>0</v>
      </c>
      <c r="H94" s="35">
        <f>COUNTIFS('bdd avis'!$B$12:$B$1457,"négatif",'bdd avis'!$C$12:$C$1457,listes!$C$11,'bdd avis'!$D$12:$D$1457,'Analyse - ne pas modifier'!G94)</f>
        <v>0</v>
      </c>
      <c r="I94" s="36">
        <f>H94/('bdd avis'!$B$8)</f>
        <v>0</v>
      </c>
    </row>
    <row r="95" spans="1:9" ht="23.45" customHeight="1" x14ac:dyDescent="0.25">
      <c r="A95" s="70"/>
      <c r="B95" s="34">
        <f>critères!B95</f>
        <v>0</v>
      </c>
      <c r="C95" s="35">
        <f>COUNTIFS('bdd avis'!$B$12:$B$1457,"positif",'bdd avis'!$C$12:$C$1457,listes!$B$11,'bdd avis'!$D$12:$D$1457,'Analyse - ne pas modifier'!B95)</f>
        <v>0</v>
      </c>
      <c r="D95" s="36">
        <f>C95/'bdd avis'!$B$8</f>
        <v>0</v>
      </c>
      <c r="E95" s="32"/>
      <c r="F95" s="70"/>
      <c r="G95" s="34">
        <f>critères!D95</f>
        <v>0</v>
      </c>
      <c r="H95" s="35">
        <f>COUNTIFS('bdd avis'!$B$12:$B$1457,"négatif",'bdd avis'!$C$12:$C$1457,listes!$C$11,'bdd avis'!$D$12:$D$1457,'Analyse - ne pas modifier'!G95)</f>
        <v>0</v>
      </c>
      <c r="I95" s="36">
        <f>H95/('bdd avis'!$B$8)</f>
        <v>0</v>
      </c>
    </row>
    <row r="96" spans="1:9" ht="23.45" customHeight="1" x14ac:dyDescent="0.25">
      <c r="A96" s="70"/>
      <c r="B96" s="34">
        <f>critères!B96</f>
        <v>0</v>
      </c>
      <c r="C96" s="35">
        <f>COUNTIFS('bdd avis'!$B$12:$B$1457,"positif",'bdd avis'!$C$12:$C$1457,listes!$B$11,'bdd avis'!$D$12:$D$1457,'Analyse - ne pas modifier'!B96)</f>
        <v>0</v>
      </c>
      <c r="D96" s="36">
        <f>C96/'bdd avis'!$B$8</f>
        <v>0</v>
      </c>
      <c r="E96" s="32"/>
      <c r="F96" s="70"/>
      <c r="G96" s="34">
        <f>critères!D96</f>
        <v>0</v>
      </c>
      <c r="H96" s="35">
        <f>COUNTIFS('bdd avis'!$B$12:$B$1457,"négatif",'bdd avis'!$C$12:$C$1457,listes!$C$11,'bdd avis'!$D$12:$D$1457,'Analyse - ne pas modifier'!G96)</f>
        <v>0</v>
      </c>
      <c r="I96" s="36">
        <f>H96/('bdd avis'!$B$8)</f>
        <v>0</v>
      </c>
    </row>
    <row r="97" spans="1:9" ht="23.45" customHeight="1" x14ac:dyDescent="0.25">
      <c r="A97" s="70"/>
      <c r="B97" s="34">
        <f>critères!B97</f>
        <v>0</v>
      </c>
      <c r="C97" s="35">
        <f>COUNTIFS('bdd avis'!$B$12:$B$1457,"positif",'bdd avis'!$C$12:$C$1457,listes!$B$11,'bdd avis'!$D$12:$D$1457,'Analyse - ne pas modifier'!B97)</f>
        <v>0</v>
      </c>
      <c r="D97" s="36">
        <f>C97/'bdd avis'!$B$8</f>
        <v>0</v>
      </c>
      <c r="E97" s="32"/>
      <c r="F97" s="70"/>
      <c r="G97" s="34">
        <f>critères!D97</f>
        <v>0</v>
      </c>
      <c r="H97" s="35">
        <f>COUNTIFS('bdd avis'!$B$12:$B$1457,"négatif",'bdd avis'!$C$12:$C$1457,listes!$C$11,'bdd avis'!$D$12:$D$1457,'Analyse - ne pas modifier'!G97)</f>
        <v>0</v>
      </c>
      <c r="I97" s="36">
        <f>H97/('bdd avis'!$B$8)</f>
        <v>0</v>
      </c>
    </row>
    <row r="98" spans="1:9" ht="23.45" customHeight="1" x14ac:dyDescent="0.25">
      <c r="A98" s="70"/>
      <c r="B98" s="34">
        <f>critères!B98</f>
        <v>0</v>
      </c>
      <c r="C98" s="35">
        <f>COUNTIFS('bdd avis'!$B$12:$B$1457,"positif",'bdd avis'!$C$12:$C$1457,listes!$B$11,'bdd avis'!$D$12:$D$1457,'Analyse - ne pas modifier'!B98)</f>
        <v>0</v>
      </c>
      <c r="D98" s="36">
        <f>C98/'bdd avis'!$B$8</f>
        <v>0</v>
      </c>
      <c r="E98" s="32"/>
      <c r="F98" s="70"/>
      <c r="G98" s="34">
        <f>critères!D98</f>
        <v>0</v>
      </c>
      <c r="H98" s="35">
        <f>COUNTIFS('bdd avis'!$B$12:$B$1457,"négatif",'bdd avis'!$C$12:$C$1457,listes!$C$11,'bdd avis'!$D$12:$D$1457,'Analyse - ne pas modifier'!G98)</f>
        <v>0</v>
      </c>
      <c r="I98" s="36">
        <f>H98/('bdd avis'!$B$8)</f>
        <v>0</v>
      </c>
    </row>
    <row r="99" spans="1:9" ht="23.45" customHeight="1" x14ac:dyDescent="0.25">
      <c r="A99" s="70"/>
      <c r="B99" s="34">
        <f>critères!B99</f>
        <v>0</v>
      </c>
      <c r="C99" s="35">
        <f>COUNTIFS('bdd avis'!$B$12:$B$1457,"positif",'bdd avis'!$C$12:$C$1457,listes!$B$11,'bdd avis'!$D$12:$D$1457,'Analyse - ne pas modifier'!B99)</f>
        <v>0</v>
      </c>
      <c r="D99" s="36">
        <f>C99/'bdd avis'!$B$8</f>
        <v>0</v>
      </c>
      <c r="E99" s="32"/>
      <c r="F99" s="70"/>
      <c r="G99" s="34">
        <f>critères!D99</f>
        <v>0</v>
      </c>
      <c r="H99" s="35">
        <f>COUNTIFS('bdd avis'!$B$12:$B$1457,"négatif",'bdd avis'!$C$12:$C$1457,listes!$C$11,'bdd avis'!$D$12:$D$1457,'Analyse - ne pas modifier'!G99)</f>
        <v>0</v>
      </c>
      <c r="I99" s="36">
        <f>H99/('bdd avis'!$B$8)</f>
        <v>0</v>
      </c>
    </row>
    <row r="100" spans="1:9" ht="23.45" customHeight="1" x14ac:dyDescent="0.25">
      <c r="A100" s="70"/>
      <c r="B100" s="34">
        <f>critères!B100</f>
        <v>0</v>
      </c>
      <c r="C100" s="35">
        <f>COUNTIFS('bdd avis'!$B$12:$B$1457,"positif",'bdd avis'!$C$12:$C$1457,listes!$B$11,'bdd avis'!$D$12:$D$1457,'Analyse - ne pas modifier'!B100)</f>
        <v>0</v>
      </c>
      <c r="D100" s="36">
        <f>C100/'bdd avis'!$B$8</f>
        <v>0</v>
      </c>
      <c r="E100" s="32"/>
      <c r="F100" s="70"/>
      <c r="G100" s="34">
        <f>critères!D100</f>
        <v>0</v>
      </c>
      <c r="H100" s="35">
        <f>COUNTIFS('bdd avis'!$B$12:$B$1457,"négatif",'bdd avis'!$C$12:$C$1457,listes!$C$11,'bdd avis'!$D$12:$D$1457,'Analyse - ne pas modifier'!G100)</f>
        <v>0</v>
      </c>
      <c r="I100" s="36">
        <f>H100/('bdd avis'!$B$8)</f>
        <v>0</v>
      </c>
    </row>
    <row r="101" spans="1:9" ht="23.45" customHeight="1" thickBot="1" x14ac:dyDescent="0.3">
      <c r="A101" s="71"/>
      <c r="B101" s="38">
        <f>critères!B101</f>
        <v>0</v>
      </c>
      <c r="C101" s="39">
        <f>COUNTIFS('bdd avis'!$B$12:$B$1457,"positif",'bdd avis'!$C$12:$C$1457,listes!$B$11,'bdd avis'!$D$12:$D$1457,'Analyse - ne pas modifier'!B101)</f>
        <v>0</v>
      </c>
      <c r="D101" s="36">
        <f>C101/'bdd avis'!$B$8</f>
        <v>0</v>
      </c>
      <c r="E101" s="32"/>
      <c r="F101" s="71"/>
      <c r="G101" s="38">
        <f>critères!D101</f>
        <v>0</v>
      </c>
      <c r="H101" s="39">
        <f>COUNTIFS('bdd avis'!$B$12:$B$1457,"négatif",'bdd avis'!$C$12:$C$1457,listes!$C$11,'bdd avis'!$D$12:$D$1457,'Analyse - ne pas modifier'!G101)</f>
        <v>0</v>
      </c>
      <c r="I101" s="36">
        <f>H101/('bdd avis'!$B$8)</f>
        <v>0</v>
      </c>
    </row>
  </sheetData>
  <mergeCells count="30">
    <mergeCell ref="A83:A92"/>
    <mergeCell ref="A79:A82"/>
    <mergeCell ref="A14:A26"/>
    <mergeCell ref="A27:A34"/>
    <mergeCell ref="A35:A48"/>
    <mergeCell ref="A61:A68"/>
    <mergeCell ref="A49:A60"/>
    <mergeCell ref="A1:B1"/>
    <mergeCell ref="A69:A73"/>
    <mergeCell ref="A74:A78"/>
    <mergeCell ref="A93:A101"/>
    <mergeCell ref="F2:F7"/>
    <mergeCell ref="F8:F13"/>
    <mergeCell ref="F14:F26"/>
    <mergeCell ref="F27:F34"/>
    <mergeCell ref="F35:F48"/>
    <mergeCell ref="F61:F68"/>
    <mergeCell ref="F69:F73"/>
    <mergeCell ref="A2:A7"/>
    <mergeCell ref="A8:A13"/>
    <mergeCell ref="F83:F92"/>
    <mergeCell ref="F74:F78"/>
    <mergeCell ref="F79:F82"/>
    <mergeCell ref="L69:L77"/>
    <mergeCell ref="P69:P77"/>
    <mergeCell ref="L8:S64"/>
    <mergeCell ref="F93:F101"/>
    <mergeCell ref="F1:G1"/>
    <mergeCell ref="F49:F60"/>
    <mergeCell ref="K1:S1"/>
  </mergeCells>
  <conditionalFormatting sqref="D2:D101">
    <cfRule type="cellIs" dxfId="75" priority="238" operator="equal">
      <formula>0</formula>
    </cfRule>
  </conditionalFormatting>
  <conditionalFormatting sqref="D2:D101">
    <cfRule type="cellIs" dxfId="74" priority="225" operator="greaterThan">
      <formula>0.3</formula>
    </cfRule>
  </conditionalFormatting>
  <conditionalFormatting sqref="C2:C7">
    <cfRule type="cellIs" dxfId="73" priority="224" operator="greaterThan">
      <formula>0</formula>
    </cfRule>
  </conditionalFormatting>
  <conditionalFormatting sqref="C8 C10 C13">
    <cfRule type="cellIs" dxfId="72" priority="223" operator="greaterThan">
      <formula>0</formula>
    </cfRule>
  </conditionalFormatting>
  <conditionalFormatting sqref="C14:C17 C20 C26">
    <cfRule type="cellIs" dxfId="71" priority="222" operator="greaterThan">
      <formula>0</formula>
    </cfRule>
  </conditionalFormatting>
  <conditionalFormatting sqref="C27 C33:C34 C29:C31">
    <cfRule type="cellIs" dxfId="70" priority="221" operator="greaterThan">
      <formula>0</formula>
    </cfRule>
  </conditionalFormatting>
  <conditionalFormatting sqref="C35:C36 C48 C39:C43">
    <cfRule type="cellIs" dxfId="69" priority="220" operator="greaterThan">
      <formula>0</formula>
    </cfRule>
  </conditionalFormatting>
  <conditionalFormatting sqref="C61:C65 C67:C68">
    <cfRule type="cellIs" dxfId="68" priority="219" operator="greaterThan">
      <formula>0</formula>
    </cfRule>
  </conditionalFormatting>
  <conditionalFormatting sqref="C69:C71 C73">
    <cfRule type="cellIs" dxfId="67" priority="218" operator="greaterThan">
      <formula>0</formula>
    </cfRule>
  </conditionalFormatting>
  <conditionalFormatting sqref="C74:C78">
    <cfRule type="cellIs" dxfId="66" priority="217" operator="greaterThan">
      <formula>0</formula>
    </cfRule>
  </conditionalFormatting>
  <conditionalFormatting sqref="C79:C82">
    <cfRule type="cellIs" dxfId="65" priority="216" operator="greaterThan">
      <formula>0</formula>
    </cfRule>
  </conditionalFormatting>
  <conditionalFormatting sqref="C93:C97 C99:C101">
    <cfRule type="cellIs" dxfId="64" priority="215" operator="greaterThan">
      <formula>0</formula>
    </cfRule>
  </conditionalFormatting>
  <conditionalFormatting sqref="I2:I101">
    <cfRule type="cellIs" dxfId="63" priority="203" operator="equal">
      <formula>0</formula>
    </cfRule>
  </conditionalFormatting>
  <conditionalFormatting sqref="I2:I101">
    <cfRule type="cellIs" dxfId="62" priority="201" operator="greaterThan">
      <formula>0.15</formula>
    </cfRule>
  </conditionalFormatting>
  <conditionalFormatting sqref="H2:H7">
    <cfRule type="cellIs" dxfId="61" priority="200" operator="greaterThan">
      <formula>0</formula>
    </cfRule>
  </conditionalFormatting>
  <conditionalFormatting sqref="H8 H10 H13">
    <cfRule type="cellIs" dxfId="60" priority="199" operator="greaterThan">
      <formula>0</formula>
    </cfRule>
  </conditionalFormatting>
  <conditionalFormatting sqref="H14:H17 H20 H26">
    <cfRule type="cellIs" dxfId="59" priority="198" operator="greaterThan">
      <formula>0</formula>
    </cfRule>
  </conditionalFormatting>
  <conditionalFormatting sqref="H27 H33:H34 H29:H31">
    <cfRule type="cellIs" dxfId="58" priority="197" operator="greaterThan">
      <formula>0</formula>
    </cfRule>
  </conditionalFormatting>
  <conditionalFormatting sqref="H35:H36 H48 H39:H43">
    <cfRule type="cellIs" dxfId="57" priority="196" operator="greaterThan">
      <formula>0</formula>
    </cfRule>
  </conditionalFormatting>
  <conditionalFormatting sqref="H61:H65 H67:H68">
    <cfRule type="cellIs" dxfId="56" priority="195" operator="greaterThan">
      <formula>0</formula>
    </cfRule>
  </conditionalFormatting>
  <conditionalFormatting sqref="H69:H71 H73">
    <cfRule type="cellIs" dxfId="55" priority="194" operator="greaterThan">
      <formula>0</formula>
    </cfRule>
  </conditionalFormatting>
  <conditionalFormatting sqref="H74:H78">
    <cfRule type="cellIs" dxfId="54" priority="193" operator="greaterThan">
      <formula>0</formula>
    </cfRule>
  </conditionalFormatting>
  <conditionalFormatting sqref="H79:H82">
    <cfRule type="cellIs" dxfId="53" priority="192" operator="greaterThan">
      <formula>0</formula>
    </cfRule>
  </conditionalFormatting>
  <conditionalFormatting sqref="H93:H97 H99:H101">
    <cfRule type="cellIs" dxfId="52" priority="191" operator="greaterThan">
      <formula>0</formula>
    </cfRule>
  </conditionalFormatting>
  <conditionalFormatting sqref="C9">
    <cfRule type="cellIs" dxfId="51" priority="188" operator="greaterThan">
      <formula>0</formula>
    </cfRule>
  </conditionalFormatting>
  <conditionalFormatting sqref="H9">
    <cfRule type="cellIs" dxfId="50" priority="185" operator="greaterThan">
      <formula>0</formula>
    </cfRule>
  </conditionalFormatting>
  <conditionalFormatting sqref="C19">
    <cfRule type="cellIs" dxfId="49" priority="182" operator="greaterThan">
      <formula>0</formula>
    </cfRule>
  </conditionalFormatting>
  <conditionalFormatting sqref="H19">
    <cfRule type="cellIs" dxfId="48" priority="179" operator="greaterThan">
      <formula>0</formula>
    </cfRule>
  </conditionalFormatting>
  <conditionalFormatting sqref="C32">
    <cfRule type="cellIs" dxfId="47" priority="176" operator="greaterThan">
      <formula>0</formula>
    </cfRule>
  </conditionalFormatting>
  <conditionalFormatting sqref="H32">
    <cfRule type="cellIs" dxfId="46" priority="173" operator="greaterThan">
      <formula>0</formula>
    </cfRule>
  </conditionalFormatting>
  <conditionalFormatting sqref="C47">
    <cfRule type="cellIs" dxfId="45" priority="170" operator="greaterThan">
      <formula>0</formula>
    </cfRule>
  </conditionalFormatting>
  <conditionalFormatting sqref="H47">
    <cfRule type="cellIs" dxfId="44" priority="167" operator="greaterThan">
      <formula>0</formula>
    </cfRule>
  </conditionalFormatting>
  <conditionalFormatting sqref="C44">
    <cfRule type="cellIs" dxfId="43" priority="164" operator="greaterThan">
      <formula>0</formula>
    </cfRule>
  </conditionalFormatting>
  <conditionalFormatting sqref="H44">
    <cfRule type="cellIs" dxfId="42" priority="161" operator="greaterThan">
      <formula>0</formula>
    </cfRule>
  </conditionalFormatting>
  <conditionalFormatting sqref="C66">
    <cfRule type="cellIs" dxfId="41" priority="158" operator="greaterThan">
      <formula>0</formula>
    </cfRule>
  </conditionalFormatting>
  <conditionalFormatting sqref="H66">
    <cfRule type="cellIs" dxfId="40" priority="155" operator="greaterThan">
      <formula>0</formula>
    </cfRule>
  </conditionalFormatting>
  <conditionalFormatting sqref="C72">
    <cfRule type="cellIs" dxfId="39" priority="152" operator="greaterThan">
      <formula>0</formula>
    </cfRule>
  </conditionalFormatting>
  <conditionalFormatting sqref="H72">
    <cfRule type="cellIs" dxfId="38" priority="149" operator="greaterThan">
      <formula>0</formula>
    </cfRule>
  </conditionalFormatting>
  <conditionalFormatting sqref="C11">
    <cfRule type="cellIs" dxfId="37" priority="146" operator="greaterThan">
      <formula>0</formula>
    </cfRule>
  </conditionalFormatting>
  <conditionalFormatting sqref="H11">
    <cfRule type="cellIs" dxfId="36" priority="143" operator="greaterThan">
      <formula>0</formula>
    </cfRule>
  </conditionalFormatting>
  <conditionalFormatting sqref="C21">
    <cfRule type="cellIs" dxfId="35" priority="140" operator="greaterThan">
      <formula>0</formula>
    </cfRule>
  </conditionalFormatting>
  <conditionalFormatting sqref="H21">
    <cfRule type="cellIs" dxfId="34" priority="137" operator="greaterThan">
      <formula>0</formula>
    </cfRule>
  </conditionalFormatting>
  <conditionalFormatting sqref="C12">
    <cfRule type="cellIs" dxfId="33" priority="134" operator="greaterThan">
      <formula>0</formula>
    </cfRule>
  </conditionalFormatting>
  <conditionalFormatting sqref="H12">
    <cfRule type="cellIs" dxfId="32" priority="131" operator="greaterThan">
      <formula>0</formula>
    </cfRule>
  </conditionalFormatting>
  <conditionalFormatting sqref="C45">
    <cfRule type="cellIs" dxfId="31" priority="128" operator="greaterThan">
      <formula>0</formula>
    </cfRule>
  </conditionalFormatting>
  <conditionalFormatting sqref="H45">
    <cfRule type="cellIs" dxfId="30" priority="125" operator="greaterThan">
      <formula>0</formula>
    </cfRule>
  </conditionalFormatting>
  <conditionalFormatting sqref="C22">
    <cfRule type="cellIs" dxfId="29" priority="120" operator="greaterThan">
      <formula>0</formula>
    </cfRule>
  </conditionalFormatting>
  <conditionalFormatting sqref="H22">
    <cfRule type="cellIs" dxfId="28" priority="117" operator="greaterThan">
      <formula>0</formula>
    </cfRule>
  </conditionalFormatting>
  <conditionalFormatting sqref="C23">
    <cfRule type="cellIs" dxfId="27" priority="114" operator="greaterThan">
      <formula>0</formula>
    </cfRule>
  </conditionalFormatting>
  <conditionalFormatting sqref="H23">
    <cfRule type="cellIs" dxfId="26" priority="111" operator="greaterThan">
      <formula>0</formula>
    </cfRule>
  </conditionalFormatting>
  <conditionalFormatting sqref="C49:C60">
    <cfRule type="cellIs" dxfId="25" priority="108" operator="greaterThan">
      <formula>0</formula>
    </cfRule>
  </conditionalFormatting>
  <conditionalFormatting sqref="H49:H60">
    <cfRule type="cellIs" dxfId="24" priority="105" operator="greaterThan">
      <formula>0</formula>
    </cfRule>
  </conditionalFormatting>
  <conditionalFormatting sqref="C38">
    <cfRule type="cellIs" dxfId="23" priority="84" operator="greaterThan">
      <formula>0</formula>
    </cfRule>
  </conditionalFormatting>
  <conditionalFormatting sqref="H38">
    <cfRule type="cellIs" dxfId="22" priority="81" operator="greaterThan">
      <formula>0</formula>
    </cfRule>
  </conditionalFormatting>
  <conditionalFormatting sqref="C37">
    <cfRule type="cellIs" dxfId="21" priority="78" operator="greaterThan">
      <formula>0</formula>
    </cfRule>
  </conditionalFormatting>
  <conditionalFormatting sqref="H37">
    <cfRule type="cellIs" dxfId="20" priority="75" operator="greaterThan">
      <formula>0</formula>
    </cfRule>
  </conditionalFormatting>
  <conditionalFormatting sqref="C18">
    <cfRule type="cellIs" dxfId="19" priority="72" operator="greaterThan">
      <formula>0</formula>
    </cfRule>
  </conditionalFormatting>
  <conditionalFormatting sqref="H18">
    <cfRule type="cellIs" dxfId="18" priority="69" operator="greaterThan">
      <formula>0</formula>
    </cfRule>
  </conditionalFormatting>
  <conditionalFormatting sqref="C98">
    <cfRule type="cellIs" dxfId="17" priority="64" operator="greaterThan">
      <formula>0</formula>
    </cfRule>
  </conditionalFormatting>
  <conditionalFormatting sqref="H98">
    <cfRule type="cellIs" dxfId="16" priority="61" operator="greaterThan">
      <formula>0</formula>
    </cfRule>
  </conditionalFormatting>
  <conditionalFormatting sqref="C24">
    <cfRule type="cellIs" dxfId="15" priority="58" operator="greaterThan">
      <formula>0</formula>
    </cfRule>
  </conditionalFormatting>
  <conditionalFormatting sqref="H24">
    <cfRule type="cellIs" dxfId="14" priority="55" operator="greaterThan">
      <formula>0</formula>
    </cfRule>
  </conditionalFormatting>
  <conditionalFormatting sqref="C28">
    <cfRule type="cellIs" dxfId="13" priority="52" operator="greaterThan">
      <formula>0</formula>
    </cfRule>
  </conditionalFormatting>
  <conditionalFormatting sqref="H28">
    <cfRule type="cellIs" dxfId="12" priority="49" operator="greaterThan">
      <formula>0</formula>
    </cfRule>
  </conditionalFormatting>
  <conditionalFormatting sqref="C83:C92">
    <cfRule type="cellIs" dxfId="11" priority="46" operator="greaterThan">
      <formula>0</formula>
    </cfRule>
  </conditionalFormatting>
  <conditionalFormatting sqref="H83:H92">
    <cfRule type="cellIs" dxfId="10" priority="43" operator="greaterThan">
      <formula>0</formula>
    </cfRule>
  </conditionalFormatting>
  <conditionalFormatting sqref="C25">
    <cfRule type="cellIs" dxfId="9" priority="40" operator="greaterThan">
      <formula>0</formula>
    </cfRule>
  </conditionalFormatting>
  <conditionalFormatting sqref="H25">
    <cfRule type="cellIs" dxfId="8" priority="37" operator="greaterThan">
      <formula>0</formula>
    </cfRule>
  </conditionalFormatting>
  <conditionalFormatting sqref="C46">
    <cfRule type="cellIs" dxfId="7" priority="34" operator="greaterThan">
      <formula>0</formula>
    </cfRule>
  </conditionalFormatting>
  <conditionalFormatting sqref="H46">
    <cfRule type="cellIs" dxfId="6" priority="31" operator="greaterThan">
      <formula>0</formula>
    </cfRule>
  </conditionalFormatting>
  <conditionalFormatting sqref="O69:O77">
    <cfRule type="cellIs" dxfId="5" priority="30" operator="equal">
      <formula>0</formula>
    </cfRule>
  </conditionalFormatting>
  <conditionalFormatting sqref="O69:O77">
    <cfRule type="cellIs" dxfId="4" priority="29" operator="greaterThan">
      <formula>0.15</formula>
    </cfRule>
  </conditionalFormatting>
  <conditionalFormatting sqref="N69:N77">
    <cfRule type="cellIs" dxfId="3" priority="28" operator="greaterThan">
      <formula>0</formula>
    </cfRule>
  </conditionalFormatting>
  <conditionalFormatting sqref="S69:S77">
    <cfRule type="cellIs" dxfId="2" priority="27" operator="equal">
      <formula>0</formula>
    </cfRule>
  </conditionalFormatting>
  <conditionalFormatting sqref="S69:S77">
    <cfRule type="cellIs" dxfId="1" priority="26" operator="greaterThan">
      <formula>0.15</formula>
    </cfRule>
  </conditionalFormatting>
  <conditionalFormatting sqref="R69:R77">
    <cfRule type="cellIs" dxfId="0" priority="25" operator="greaterThan">
      <formula>0</formula>
    </cfRule>
  </conditionalFormatting>
  <pageMargins left="0.25" right="0.25" top="0.75" bottom="0.75" header="0.3" footer="0.3"/>
  <pageSetup paperSize="9" scale="2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pier">
                <anchor moveWithCells="1" sizeWithCells="1">
                  <from>
                    <xdr:col>10</xdr:col>
                    <xdr:colOff>19050</xdr:colOff>
                    <xdr:row>1</xdr:row>
                    <xdr:rowOff>66675</xdr:rowOff>
                  </from>
                  <to>
                    <xdr:col>12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34998626667073579"/>
    <pageSetUpPr fitToPage="1"/>
  </sheetPr>
  <dimension ref="A1:D110"/>
  <sheetViews>
    <sheetView tabSelected="1" zoomScale="70" zoomScaleNormal="70" workbookViewId="0">
      <selection activeCell="K35" sqref="K35"/>
    </sheetView>
  </sheetViews>
  <sheetFormatPr baseColWidth="10" defaultColWidth="11.5703125" defaultRowHeight="15" x14ac:dyDescent="0.25"/>
  <cols>
    <col min="1" max="1" width="16.5703125" style="3" customWidth="1"/>
    <col min="2" max="2" width="34" style="4" customWidth="1"/>
    <col min="3" max="3" width="25.7109375" style="3" customWidth="1"/>
    <col min="4" max="4" width="43.28515625" style="4" customWidth="1"/>
    <col min="5" max="16384" width="11.5703125" style="4"/>
  </cols>
  <sheetData>
    <row r="1" spans="1:4" ht="15.75" thickBot="1" x14ac:dyDescent="0.3">
      <c r="B1" s="3" t="s">
        <v>6</v>
      </c>
      <c r="C1" s="3" t="s">
        <v>7</v>
      </c>
    </row>
    <row r="2" spans="1:4" x14ac:dyDescent="0.25">
      <c r="A2" s="86" t="s">
        <v>9</v>
      </c>
      <c r="B2" s="16" t="s">
        <v>65</v>
      </c>
      <c r="C2" s="89" t="s">
        <v>16</v>
      </c>
      <c r="D2" s="17" t="s">
        <v>68</v>
      </c>
    </row>
    <row r="3" spans="1:4" x14ac:dyDescent="0.25">
      <c r="A3" s="87"/>
      <c r="B3" s="5" t="s">
        <v>66</v>
      </c>
      <c r="C3" s="90"/>
      <c r="D3" s="18" t="s">
        <v>69</v>
      </c>
    </row>
    <row r="4" spans="1:4" x14ac:dyDescent="0.25">
      <c r="A4" s="87"/>
      <c r="B4" s="5" t="s">
        <v>67</v>
      </c>
      <c r="C4" s="90"/>
      <c r="D4" s="18" t="s">
        <v>70</v>
      </c>
    </row>
    <row r="5" spans="1:4" x14ac:dyDescent="0.25">
      <c r="A5" s="87"/>
      <c r="B5" s="5"/>
      <c r="C5" s="90"/>
      <c r="D5" s="18"/>
    </row>
    <row r="6" spans="1:4" x14ac:dyDescent="0.25">
      <c r="A6" s="87"/>
      <c r="B6" s="5"/>
      <c r="C6" s="90"/>
      <c r="D6" s="18"/>
    </row>
    <row r="7" spans="1:4" ht="15.75" thickBot="1" x14ac:dyDescent="0.3">
      <c r="A7" s="88"/>
      <c r="B7" s="19"/>
      <c r="C7" s="91"/>
      <c r="D7" s="20"/>
    </row>
    <row r="8" spans="1:4" x14ac:dyDescent="0.25">
      <c r="A8" s="86" t="s">
        <v>50</v>
      </c>
      <c r="B8" s="16" t="s">
        <v>71</v>
      </c>
      <c r="C8" s="89" t="s">
        <v>17</v>
      </c>
      <c r="D8" s="17" t="s">
        <v>73</v>
      </c>
    </row>
    <row r="9" spans="1:4" x14ac:dyDescent="0.25">
      <c r="A9" s="87"/>
      <c r="B9" s="5" t="s">
        <v>72</v>
      </c>
      <c r="C9" s="90"/>
      <c r="D9" s="18" t="s">
        <v>74</v>
      </c>
    </row>
    <row r="10" spans="1:4" x14ac:dyDescent="0.25">
      <c r="A10" s="87"/>
      <c r="B10" s="5"/>
      <c r="C10" s="90"/>
      <c r="D10" s="18"/>
    </row>
    <row r="11" spans="1:4" x14ac:dyDescent="0.25">
      <c r="A11" s="87"/>
      <c r="B11" s="5"/>
      <c r="C11" s="92"/>
      <c r="D11" s="18"/>
    </row>
    <row r="12" spans="1:4" x14ac:dyDescent="0.25">
      <c r="A12" s="87"/>
      <c r="B12" s="5"/>
      <c r="C12" s="92"/>
      <c r="D12" s="18"/>
    </row>
    <row r="13" spans="1:4" ht="15.75" thickBot="1" x14ac:dyDescent="0.3">
      <c r="A13" s="88"/>
      <c r="B13" s="19"/>
      <c r="C13" s="91"/>
      <c r="D13" s="20"/>
    </row>
    <row r="14" spans="1:4" x14ac:dyDescent="0.25">
      <c r="A14" s="86" t="s">
        <v>10</v>
      </c>
      <c r="B14" s="16" t="s">
        <v>75</v>
      </c>
      <c r="C14" s="89" t="s">
        <v>18</v>
      </c>
      <c r="D14" s="17" t="s">
        <v>78</v>
      </c>
    </row>
    <row r="15" spans="1:4" x14ac:dyDescent="0.25">
      <c r="A15" s="87"/>
      <c r="B15" s="5" t="s">
        <v>76</v>
      </c>
      <c r="C15" s="90"/>
      <c r="D15" s="18" t="s">
        <v>79</v>
      </c>
    </row>
    <row r="16" spans="1:4" x14ac:dyDescent="0.25">
      <c r="A16" s="87"/>
      <c r="B16" s="5" t="s">
        <v>77</v>
      </c>
      <c r="C16" s="90"/>
      <c r="D16" s="18"/>
    </row>
    <row r="17" spans="1:4" x14ac:dyDescent="0.25">
      <c r="A17" s="87"/>
      <c r="B17" s="5"/>
      <c r="C17" s="90"/>
      <c r="D17" s="18"/>
    </row>
    <row r="18" spans="1:4" x14ac:dyDescent="0.25">
      <c r="A18" s="87"/>
      <c r="B18" s="5"/>
      <c r="C18" s="90"/>
      <c r="D18" s="18"/>
    </row>
    <row r="19" spans="1:4" x14ac:dyDescent="0.25">
      <c r="A19" s="87"/>
      <c r="B19" s="5"/>
      <c r="C19" s="90"/>
      <c r="D19" s="18"/>
    </row>
    <row r="20" spans="1:4" x14ac:dyDescent="0.25">
      <c r="A20" s="87"/>
      <c r="B20" s="5"/>
      <c r="C20" s="90"/>
      <c r="D20" s="18"/>
    </row>
    <row r="21" spans="1:4" x14ac:dyDescent="0.25">
      <c r="A21" s="87"/>
      <c r="B21" s="5"/>
      <c r="C21" s="92"/>
      <c r="D21" s="18"/>
    </row>
    <row r="22" spans="1:4" x14ac:dyDescent="0.25">
      <c r="A22" s="87"/>
      <c r="B22" s="5"/>
      <c r="C22" s="92"/>
      <c r="D22" s="18"/>
    </row>
    <row r="23" spans="1:4" ht="15.75" thickBot="1" x14ac:dyDescent="0.3">
      <c r="A23" s="87"/>
      <c r="B23" s="19"/>
      <c r="C23" s="92"/>
      <c r="D23" s="18"/>
    </row>
    <row r="24" spans="1:4" ht="15.75" thickBot="1" x14ac:dyDescent="0.3">
      <c r="A24" s="87"/>
      <c r="B24" s="19"/>
      <c r="C24" s="92"/>
      <c r="D24" s="18"/>
    </row>
    <row r="25" spans="1:4" ht="15.75" thickBot="1" x14ac:dyDescent="0.3">
      <c r="A25" s="87"/>
      <c r="B25" s="19"/>
      <c r="C25" s="92"/>
      <c r="D25" s="20"/>
    </row>
    <row r="26" spans="1:4" ht="15.75" thickBot="1" x14ac:dyDescent="0.3">
      <c r="A26" s="88"/>
      <c r="B26" s="19"/>
      <c r="C26" s="91"/>
      <c r="D26" s="20"/>
    </row>
    <row r="27" spans="1:4" x14ac:dyDescent="0.25">
      <c r="A27" s="86" t="s">
        <v>27</v>
      </c>
      <c r="B27" s="16" t="s">
        <v>80</v>
      </c>
      <c r="C27" s="89" t="s">
        <v>21</v>
      </c>
      <c r="D27" s="17" t="s">
        <v>82</v>
      </c>
    </row>
    <row r="28" spans="1:4" x14ac:dyDescent="0.25">
      <c r="A28" s="87"/>
      <c r="B28" s="5" t="s">
        <v>81</v>
      </c>
      <c r="C28" s="98"/>
      <c r="D28" s="24" t="s">
        <v>83</v>
      </c>
    </row>
    <row r="29" spans="1:4" x14ac:dyDescent="0.25">
      <c r="A29" s="87"/>
      <c r="B29" s="5"/>
      <c r="C29" s="90"/>
      <c r="D29" s="18"/>
    </row>
    <row r="30" spans="1:4" x14ac:dyDescent="0.25">
      <c r="A30" s="87"/>
      <c r="B30" s="5"/>
      <c r="C30" s="90"/>
      <c r="D30" s="18"/>
    </row>
    <row r="31" spans="1:4" x14ac:dyDescent="0.25">
      <c r="A31" s="87"/>
      <c r="B31" s="5"/>
      <c r="C31" s="90"/>
      <c r="D31" s="18"/>
    </row>
    <row r="32" spans="1:4" x14ac:dyDescent="0.25">
      <c r="A32" s="87"/>
      <c r="B32" s="5"/>
      <c r="C32" s="90"/>
      <c r="D32" s="18"/>
    </row>
    <row r="33" spans="1:4" x14ac:dyDescent="0.25">
      <c r="A33" s="87"/>
      <c r="B33" s="5"/>
      <c r="C33" s="90"/>
      <c r="D33" s="18"/>
    </row>
    <row r="34" spans="1:4" ht="15.75" thickBot="1" x14ac:dyDescent="0.3">
      <c r="A34" s="88"/>
      <c r="B34" s="19"/>
      <c r="C34" s="91"/>
      <c r="D34" s="20"/>
    </row>
    <row r="35" spans="1:4" x14ac:dyDescent="0.25">
      <c r="A35" s="86" t="s">
        <v>11</v>
      </c>
      <c r="B35" s="5" t="s">
        <v>84</v>
      </c>
      <c r="C35" s="89" t="s">
        <v>19</v>
      </c>
      <c r="D35" s="17" t="s">
        <v>87</v>
      </c>
    </row>
    <row r="36" spans="1:4" x14ac:dyDescent="0.25">
      <c r="A36" s="87"/>
      <c r="B36" s="5" t="s">
        <v>85</v>
      </c>
      <c r="C36" s="90"/>
      <c r="D36" s="18" t="s">
        <v>88</v>
      </c>
    </row>
    <row r="37" spans="1:4" x14ac:dyDescent="0.25">
      <c r="A37" s="87"/>
      <c r="B37" s="5" t="s">
        <v>86</v>
      </c>
      <c r="C37" s="90"/>
      <c r="D37" s="18"/>
    </row>
    <row r="38" spans="1:4" x14ac:dyDescent="0.25">
      <c r="A38" s="87"/>
      <c r="B38" s="5"/>
      <c r="C38" s="90"/>
      <c r="D38" s="18"/>
    </row>
    <row r="39" spans="1:4" x14ac:dyDescent="0.25">
      <c r="A39" s="87"/>
      <c r="B39" s="5"/>
      <c r="C39" s="90"/>
      <c r="D39" s="18"/>
    </row>
    <row r="40" spans="1:4" x14ac:dyDescent="0.25">
      <c r="A40" s="87"/>
      <c r="B40" s="5"/>
      <c r="C40" s="90"/>
      <c r="D40" s="18"/>
    </row>
    <row r="41" spans="1:4" x14ac:dyDescent="0.25">
      <c r="A41" s="87"/>
      <c r="B41" s="5"/>
      <c r="C41" s="90"/>
      <c r="D41" s="18"/>
    </row>
    <row r="42" spans="1:4" x14ac:dyDescent="0.25">
      <c r="A42" s="87"/>
      <c r="B42" s="5"/>
      <c r="C42" s="90"/>
      <c r="D42" s="18"/>
    </row>
    <row r="43" spans="1:4" x14ac:dyDescent="0.25">
      <c r="A43" s="87"/>
      <c r="B43" s="5"/>
      <c r="C43" s="90"/>
      <c r="D43" s="18"/>
    </row>
    <row r="44" spans="1:4" x14ac:dyDescent="0.25">
      <c r="A44" s="87"/>
      <c r="B44" s="5"/>
      <c r="C44" s="90"/>
      <c r="D44" s="18"/>
    </row>
    <row r="45" spans="1:4" x14ac:dyDescent="0.25">
      <c r="A45" s="87"/>
      <c r="B45" s="5"/>
      <c r="C45" s="90"/>
      <c r="D45" s="18"/>
    </row>
    <row r="46" spans="1:4" x14ac:dyDescent="0.25">
      <c r="A46" s="87"/>
      <c r="B46" s="5"/>
      <c r="C46" s="90"/>
      <c r="D46" s="18"/>
    </row>
    <row r="47" spans="1:4" x14ac:dyDescent="0.25">
      <c r="A47" s="87"/>
      <c r="B47" s="5"/>
      <c r="C47" s="90"/>
      <c r="D47" s="18"/>
    </row>
    <row r="48" spans="1:4" ht="15.75" thickBot="1" x14ac:dyDescent="0.3">
      <c r="A48" s="88"/>
      <c r="B48" s="19"/>
      <c r="C48" s="91"/>
      <c r="D48" s="20"/>
    </row>
    <row r="49" spans="1:4" x14ac:dyDescent="0.25">
      <c r="A49" s="86" t="s">
        <v>54</v>
      </c>
      <c r="B49" s="16"/>
      <c r="C49" s="89" t="s">
        <v>53</v>
      </c>
      <c r="D49" s="17"/>
    </row>
    <row r="50" spans="1:4" x14ac:dyDescent="0.25">
      <c r="A50" s="87"/>
      <c r="B50" s="5"/>
      <c r="C50" s="90"/>
      <c r="D50" s="18"/>
    </row>
    <row r="51" spans="1:4" x14ac:dyDescent="0.25">
      <c r="A51" s="87"/>
      <c r="B51" s="5"/>
      <c r="C51" s="90"/>
      <c r="D51" s="18"/>
    </row>
    <row r="52" spans="1:4" x14ac:dyDescent="0.25">
      <c r="A52" s="87"/>
      <c r="B52" s="5"/>
      <c r="C52" s="90"/>
      <c r="D52" s="18"/>
    </row>
    <row r="53" spans="1:4" x14ac:dyDescent="0.25">
      <c r="A53" s="87"/>
      <c r="B53" s="5"/>
      <c r="C53" s="90"/>
      <c r="D53" s="18"/>
    </row>
    <row r="54" spans="1:4" x14ac:dyDescent="0.25">
      <c r="A54" s="87"/>
      <c r="B54" s="5"/>
      <c r="C54" s="90"/>
      <c r="D54" s="18"/>
    </row>
    <row r="55" spans="1:4" x14ac:dyDescent="0.25">
      <c r="A55" s="87"/>
      <c r="B55" s="5"/>
      <c r="C55" s="90"/>
      <c r="D55" s="18"/>
    </row>
    <row r="56" spans="1:4" x14ac:dyDescent="0.25">
      <c r="A56" s="87"/>
      <c r="B56" s="5"/>
      <c r="C56" s="90"/>
      <c r="D56" s="18"/>
    </row>
    <row r="57" spans="1:4" x14ac:dyDescent="0.25">
      <c r="A57" s="87"/>
      <c r="B57" s="5"/>
      <c r="C57" s="90"/>
      <c r="D57" s="18"/>
    </row>
    <row r="58" spans="1:4" x14ac:dyDescent="0.25">
      <c r="A58" s="87"/>
      <c r="B58" s="5"/>
      <c r="C58" s="90"/>
      <c r="D58" s="18"/>
    </row>
    <row r="59" spans="1:4" x14ac:dyDescent="0.25">
      <c r="A59" s="87"/>
      <c r="B59" s="45"/>
      <c r="C59" s="92"/>
      <c r="D59" s="46"/>
    </row>
    <row r="60" spans="1:4" ht="15.75" thickBot="1" x14ac:dyDescent="0.3">
      <c r="A60" s="88"/>
      <c r="B60" s="19"/>
      <c r="C60" s="91"/>
      <c r="D60" s="20"/>
    </row>
    <row r="61" spans="1:4" x14ac:dyDescent="0.25">
      <c r="A61" s="86" t="s">
        <v>12</v>
      </c>
      <c r="B61" s="16"/>
      <c r="C61" s="89" t="s">
        <v>20</v>
      </c>
      <c r="D61" s="17"/>
    </row>
    <row r="62" spans="1:4" x14ac:dyDescent="0.25">
      <c r="A62" s="87"/>
      <c r="B62" s="5"/>
      <c r="C62" s="90"/>
      <c r="D62" s="18"/>
    </row>
    <row r="63" spans="1:4" x14ac:dyDescent="0.25">
      <c r="A63" s="87"/>
      <c r="B63" s="5"/>
      <c r="C63" s="90"/>
      <c r="D63" s="18"/>
    </row>
    <row r="64" spans="1:4" x14ac:dyDescent="0.25">
      <c r="A64" s="87"/>
      <c r="B64" s="5"/>
      <c r="C64" s="90"/>
      <c r="D64" s="18"/>
    </row>
    <row r="65" spans="1:4" x14ac:dyDescent="0.25">
      <c r="A65" s="87"/>
      <c r="B65" s="5"/>
      <c r="C65" s="90"/>
      <c r="D65" s="18"/>
    </row>
    <row r="66" spans="1:4" x14ac:dyDescent="0.25">
      <c r="A66" s="87"/>
      <c r="B66" s="5"/>
      <c r="C66" s="90"/>
      <c r="D66" s="18"/>
    </row>
    <row r="67" spans="1:4" x14ac:dyDescent="0.25">
      <c r="A67" s="87"/>
      <c r="B67" s="5"/>
      <c r="C67" s="92"/>
      <c r="D67" s="18"/>
    </row>
    <row r="68" spans="1:4" ht="15.75" thickBot="1" x14ac:dyDescent="0.3">
      <c r="A68" s="88"/>
      <c r="B68" s="19"/>
      <c r="C68" s="91"/>
      <c r="D68" s="20"/>
    </row>
    <row r="69" spans="1:4" x14ac:dyDescent="0.25">
      <c r="A69" s="86" t="s">
        <v>13</v>
      </c>
      <c r="B69" s="16"/>
      <c r="C69" s="89" t="s">
        <v>22</v>
      </c>
      <c r="D69" s="17"/>
    </row>
    <row r="70" spans="1:4" x14ac:dyDescent="0.25">
      <c r="A70" s="87"/>
      <c r="B70" s="5"/>
      <c r="C70" s="90"/>
      <c r="D70" s="18"/>
    </row>
    <row r="71" spans="1:4" x14ac:dyDescent="0.25">
      <c r="A71" s="87"/>
      <c r="B71" s="5"/>
      <c r="C71" s="90"/>
      <c r="D71" s="18"/>
    </row>
    <row r="72" spans="1:4" x14ac:dyDescent="0.25">
      <c r="A72" s="87"/>
      <c r="B72" s="5"/>
      <c r="C72" s="92"/>
      <c r="D72" s="18"/>
    </row>
    <row r="73" spans="1:4" ht="15.75" thickBot="1" x14ac:dyDescent="0.3">
      <c r="A73" s="88"/>
      <c r="B73" s="19"/>
      <c r="C73" s="91"/>
      <c r="D73" s="20"/>
    </row>
    <row r="74" spans="1:4" x14ac:dyDescent="0.25">
      <c r="A74" s="86" t="s">
        <v>14</v>
      </c>
      <c r="B74" s="16"/>
      <c r="C74" s="89" t="s">
        <v>23</v>
      </c>
      <c r="D74" s="17"/>
    </row>
    <row r="75" spans="1:4" x14ac:dyDescent="0.25">
      <c r="A75" s="87"/>
      <c r="B75" s="5"/>
      <c r="C75" s="90"/>
      <c r="D75" s="18"/>
    </row>
    <row r="76" spans="1:4" x14ac:dyDescent="0.25">
      <c r="A76" s="87"/>
      <c r="B76" s="5"/>
      <c r="C76" s="90"/>
      <c r="D76" s="18"/>
    </row>
    <row r="77" spans="1:4" x14ac:dyDescent="0.25">
      <c r="A77" s="87"/>
      <c r="B77" s="5"/>
      <c r="C77" s="90"/>
      <c r="D77" s="18"/>
    </row>
    <row r="78" spans="1:4" ht="15.75" thickBot="1" x14ac:dyDescent="0.3">
      <c r="A78" s="88"/>
      <c r="B78" s="19"/>
      <c r="C78" s="91"/>
      <c r="D78" s="20"/>
    </row>
    <row r="79" spans="1:4" x14ac:dyDescent="0.25">
      <c r="A79" s="96" t="s">
        <v>45</v>
      </c>
      <c r="B79" s="14"/>
      <c r="C79" s="93" t="s">
        <v>45</v>
      </c>
      <c r="D79" s="17"/>
    </row>
    <row r="80" spans="1:4" x14ac:dyDescent="0.25">
      <c r="A80" s="87"/>
      <c r="B80" s="9"/>
      <c r="C80" s="94"/>
      <c r="D80" s="21"/>
    </row>
    <row r="81" spans="1:4" x14ac:dyDescent="0.25">
      <c r="A81" s="87"/>
      <c r="B81" s="9"/>
      <c r="C81" s="94"/>
      <c r="D81" s="21"/>
    </row>
    <row r="82" spans="1:4" ht="15.75" thickBot="1" x14ac:dyDescent="0.3">
      <c r="A82" s="88"/>
      <c r="B82" s="15"/>
      <c r="C82" s="95"/>
      <c r="D82" s="22"/>
    </row>
    <row r="83" spans="1:4" x14ac:dyDescent="0.25">
      <c r="A83" s="96" t="s">
        <v>57</v>
      </c>
      <c r="B83" s="16"/>
      <c r="C83" s="97" t="s">
        <v>58</v>
      </c>
      <c r="D83" s="17" t="s">
        <v>63</v>
      </c>
    </row>
    <row r="84" spans="1:4" x14ac:dyDescent="0.25">
      <c r="A84" s="87"/>
      <c r="B84" s="5"/>
      <c r="C84" s="90"/>
      <c r="D84" s="21" t="s">
        <v>64</v>
      </c>
    </row>
    <row r="85" spans="1:4" x14ac:dyDescent="0.25">
      <c r="A85" s="87"/>
      <c r="B85" s="5"/>
      <c r="C85" s="90"/>
      <c r="D85" s="21"/>
    </row>
    <row r="86" spans="1:4" x14ac:dyDescent="0.25">
      <c r="A86" s="87"/>
      <c r="B86" s="5"/>
      <c r="C86" s="90"/>
      <c r="D86" s="21"/>
    </row>
    <row r="87" spans="1:4" x14ac:dyDescent="0.25">
      <c r="A87" s="87"/>
      <c r="B87" s="5"/>
      <c r="C87" s="90"/>
      <c r="D87" s="21"/>
    </row>
    <row r="88" spans="1:4" x14ac:dyDescent="0.25">
      <c r="A88" s="87"/>
      <c r="B88" s="5"/>
      <c r="C88" s="90"/>
      <c r="D88" s="21"/>
    </row>
    <row r="89" spans="1:4" x14ac:dyDescent="0.25">
      <c r="A89" s="87"/>
      <c r="B89" s="5"/>
      <c r="C89" s="90"/>
      <c r="D89" s="21"/>
    </row>
    <row r="90" spans="1:4" x14ac:dyDescent="0.25">
      <c r="A90" s="87"/>
      <c r="B90" s="5"/>
      <c r="C90" s="90"/>
      <c r="D90" s="21"/>
    </row>
    <row r="91" spans="1:4" x14ac:dyDescent="0.25">
      <c r="A91" s="87"/>
      <c r="B91" s="5"/>
      <c r="C91" s="90"/>
      <c r="D91" s="21"/>
    </row>
    <row r="92" spans="1:4" ht="15.75" thickBot="1" x14ac:dyDescent="0.3">
      <c r="A92" s="88"/>
      <c r="B92" s="19"/>
      <c r="C92" s="91"/>
      <c r="D92" s="22"/>
    </row>
    <row r="93" spans="1:4" x14ac:dyDescent="0.25">
      <c r="A93" s="86" t="s">
        <v>15</v>
      </c>
      <c r="B93" s="14"/>
      <c r="C93" s="89" t="s">
        <v>24</v>
      </c>
      <c r="D93" s="17"/>
    </row>
    <row r="94" spans="1:4" x14ac:dyDescent="0.25">
      <c r="A94" s="87"/>
      <c r="B94" s="5"/>
      <c r="C94" s="90"/>
      <c r="D94" s="18"/>
    </row>
    <row r="95" spans="1:4" x14ac:dyDescent="0.25">
      <c r="A95" s="87"/>
      <c r="B95" s="5"/>
      <c r="C95" s="90"/>
      <c r="D95" s="18"/>
    </row>
    <row r="96" spans="1:4" x14ac:dyDescent="0.25">
      <c r="A96" s="87"/>
      <c r="B96" s="5"/>
      <c r="C96" s="90"/>
      <c r="D96" s="18"/>
    </row>
    <row r="97" spans="1:4" x14ac:dyDescent="0.25">
      <c r="A97" s="87"/>
      <c r="B97" s="5"/>
      <c r="C97" s="90"/>
      <c r="D97" s="18"/>
    </row>
    <row r="98" spans="1:4" x14ac:dyDescent="0.25">
      <c r="A98" s="87"/>
      <c r="B98" s="5"/>
      <c r="C98" s="90"/>
      <c r="D98" s="18"/>
    </row>
    <row r="99" spans="1:4" x14ac:dyDescent="0.25">
      <c r="A99" s="87"/>
      <c r="B99" s="5"/>
      <c r="C99" s="90"/>
      <c r="D99" s="18"/>
    </row>
    <row r="100" spans="1:4" ht="15.75" thickBot="1" x14ac:dyDescent="0.3">
      <c r="A100" s="87"/>
      <c r="B100" s="19"/>
      <c r="C100" s="90"/>
      <c r="D100" s="18"/>
    </row>
    <row r="101" spans="1:4" ht="15.75" thickBot="1" x14ac:dyDescent="0.3">
      <c r="A101" s="88"/>
      <c r="B101" s="19"/>
      <c r="C101" s="91"/>
      <c r="D101" s="20"/>
    </row>
    <row r="102" spans="1:4" x14ac:dyDescent="0.25">
      <c r="A102" s="86" t="s">
        <v>59</v>
      </c>
      <c r="B102" s="14"/>
      <c r="C102" s="89" t="s">
        <v>60</v>
      </c>
      <c r="D102" s="17"/>
    </row>
    <row r="103" spans="1:4" x14ac:dyDescent="0.25">
      <c r="A103" s="87"/>
      <c r="B103" s="5"/>
      <c r="C103" s="90"/>
      <c r="D103" s="18"/>
    </row>
    <row r="104" spans="1:4" x14ac:dyDescent="0.25">
      <c r="A104" s="87"/>
      <c r="B104" s="5"/>
      <c r="C104" s="90"/>
      <c r="D104" s="18"/>
    </row>
    <row r="105" spans="1:4" x14ac:dyDescent="0.25">
      <c r="A105" s="87"/>
      <c r="B105" s="5"/>
      <c r="C105" s="90"/>
      <c r="D105" s="18"/>
    </row>
    <row r="106" spans="1:4" x14ac:dyDescent="0.25">
      <c r="A106" s="87"/>
      <c r="B106" s="5"/>
      <c r="C106" s="90"/>
      <c r="D106" s="18"/>
    </row>
    <row r="107" spans="1:4" x14ac:dyDescent="0.25">
      <c r="A107" s="87"/>
      <c r="B107" s="5"/>
      <c r="C107" s="90"/>
      <c r="D107" s="18"/>
    </row>
    <row r="108" spans="1:4" x14ac:dyDescent="0.25">
      <c r="A108" s="87"/>
      <c r="B108" s="5"/>
      <c r="C108" s="90"/>
      <c r="D108" s="18"/>
    </row>
    <row r="109" spans="1:4" ht="15.75" thickBot="1" x14ac:dyDescent="0.3">
      <c r="A109" s="87"/>
      <c r="B109" s="19"/>
      <c r="C109" s="90"/>
      <c r="D109" s="18"/>
    </row>
    <row r="110" spans="1:4" ht="15.75" thickBot="1" x14ac:dyDescent="0.3">
      <c r="A110" s="88"/>
      <c r="B110" s="19"/>
      <c r="C110" s="91"/>
      <c r="D110" s="20"/>
    </row>
  </sheetData>
  <sortState ref="D84:D89">
    <sortCondition ref="D83"/>
  </sortState>
  <mergeCells count="26">
    <mergeCell ref="A2:A7"/>
    <mergeCell ref="A8:A13"/>
    <mergeCell ref="A14:A26"/>
    <mergeCell ref="A27:A34"/>
    <mergeCell ref="A35:A48"/>
    <mergeCell ref="C2:C7"/>
    <mergeCell ref="C8:C13"/>
    <mergeCell ref="C14:C26"/>
    <mergeCell ref="C27:C34"/>
    <mergeCell ref="C35:C48"/>
    <mergeCell ref="A102:A110"/>
    <mergeCell ref="C102:C110"/>
    <mergeCell ref="A49:A60"/>
    <mergeCell ref="C49:C60"/>
    <mergeCell ref="C79:C82"/>
    <mergeCell ref="A69:A73"/>
    <mergeCell ref="A74:A78"/>
    <mergeCell ref="A93:A101"/>
    <mergeCell ref="A61:A68"/>
    <mergeCell ref="C74:C78"/>
    <mergeCell ref="C93:C101"/>
    <mergeCell ref="C61:C68"/>
    <mergeCell ref="C69:C73"/>
    <mergeCell ref="A79:A82"/>
    <mergeCell ref="A83:A92"/>
    <mergeCell ref="C83:C92"/>
  </mergeCells>
  <dataValidations count="1">
    <dataValidation type="list" allowBlank="1" showInputMessage="1" showErrorMessage="1" sqref="F1">
      <formula1>IF($E$1="positif",INDIRECT("C2:C5"),INDIRECT("D2:D5"))</formula1>
    </dataValidation>
  </dataValidations>
  <pageMargins left="0.7" right="0.7" top="0.75" bottom="0.75" header="0.3" footer="0.3"/>
  <pageSetup paperSize="9" scale="4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34998626667073579"/>
  </sheetPr>
  <dimension ref="A1:C14"/>
  <sheetViews>
    <sheetView workbookViewId="0">
      <selection activeCell="I21" sqref="I21"/>
    </sheetView>
  </sheetViews>
  <sheetFormatPr baseColWidth="10" defaultRowHeight="15" x14ac:dyDescent="0.25"/>
  <cols>
    <col min="2" max="3" width="22.42578125" customWidth="1"/>
  </cols>
  <sheetData>
    <row r="1" spans="1:3" x14ac:dyDescent="0.25">
      <c r="A1" s="4" t="s">
        <v>3</v>
      </c>
      <c r="B1" s="3" t="s">
        <v>25</v>
      </c>
      <c r="C1" s="3" t="s">
        <v>26</v>
      </c>
    </row>
    <row r="2" spans="1:3" x14ac:dyDescent="0.25">
      <c r="A2" s="4" t="s">
        <v>0</v>
      </c>
      <c r="B2" s="4" t="s">
        <v>9</v>
      </c>
      <c r="C2" s="4" t="s">
        <v>33</v>
      </c>
    </row>
    <row r="3" spans="1:3" x14ac:dyDescent="0.25">
      <c r="A3" s="4" t="s">
        <v>1</v>
      </c>
      <c r="B3" s="4" t="s">
        <v>50</v>
      </c>
      <c r="C3" s="4" t="s">
        <v>34</v>
      </c>
    </row>
    <row r="4" spans="1:3" x14ac:dyDescent="0.25">
      <c r="A4" s="4" t="s">
        <v>2</v>
      </c>
      <c r="B4" s="4" t="s">
        <v>10</v>
      </c>
      <c r="C4" s="4" t="s">
        <v>35</v>
      </c>
    </row>
    <row r="5" spans="1:3" x14ac:dyDescent="0.25">
      <c r="A5" s="4" t="s">
        <v>62</v>
      </c>
      <c r="B5" s="4" t="s">
        <v>27</v>
      </c>
      <c r="C5" s="4" t="s">
        <v>36</v>
      </c>
    </row>
    <row r="6" spans="1:3" x14ac:dyDescent="0.25">
      <c r="A6" s="4"/>
      <c r="B6" s="4" t="s">
        <v>28</v>
      </c>
      <c r="C6" s="4" t="s">
        <v>37</v>
      </c>
    </row>
    <row r="7" spans="1:3" x14ac:dyDescent="0.25">
      <c r="B7" s="4" t="s">
        <v>29</v>
      </c>
      <c r="C7" s="4" t="s">
        <v>38</v>
      </c>
    </row>
    <row r="8" spans="1:3" x14ac:dyDescent="0.25">
      <c r="B8" s="4" t="s">
        <v>30</v>
      </c>
      <c r="C8" s="4" t="s">
        <v>41</v>
      </c>
    </row>
    <row r="9" spans="1:3" x14ac:dyDescent="0.25">
      <c r="B9" s="4" t="s">
        <v>31</v>
      </c>
      <c r="C9" s="4" t="s">
        <v>39</v>
      </c>
    </row>
    <row r="10" spans="1:3" x14ac:dyDescent="0.25">
      <c r="B10" s="4" t="s">
        <v>47</v>
      </c>
      <c r="C10" s="4" t="s">
        <v>46</v>
      </c>
    </row>
    <row r="11" spans="1:3" x14ac:dyDescent="0.25">
      <c r="B11" s="4" t="s">
        <v>32</v>
      </c>
      <c r="C11" s="4" t="s">
        <v>40</v>
      </c>
    </row>
    <row r="12" spans="1:3" x14ac:dyDescent="0.25">
      <c r="B12" s="4" t="s">
        <v>54</v>
      </c>
      <c r="C12" s="4" t="s">
        <v>53</v>
      </c>
    </row>
    <row r="13" spans="1:3" x14ac:dyDescent="0.25">
      <c r="B13" s="4" t="s">
        <v>57</v>
      </c>
      <c r="C13" s="4" t="s">
        <v>58</v>
      </c>
    </row>
    <row r="14" spans="1:3" x14ac:dyDescent="0.25">
      <c r="B14" s="4" t="s">
        <v>59</v>
      </c>
      <c r="C14" s="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29</vt:i4>
      </vt:variant>
    </vt:vector>
  </HeadingPairs>
  <TitlesOfParts>
    <vt:vector size="33" baseType="lpstr">
      <vt:lpstr>bdd avis</vt:lpstr>
      <vt:lpstr>Analyse - ne pas modifier</vt:lpstr>
      <vt:lpstr>critères</vt:lpstr>
      <vt:lpstr>listes</vt:lpstr>
      <vt:lpstr>Beau_cadre</vt:lpstr>
      <vt:lpstr>Bon_Bar</vt:lpstr>
      <vt:lpstr>Bon_PDJ</vt:lpstr>
      <vt:lpstr>Bon_Restaurant</vt:lpstr>
      <vt:lpstr>Bonnes_animations</vt:lpstr>
      <vt:lpstr>Confortable</vt:lpstr>
      <vt:lpstr>divers_négatifs</vt:lpstr>
      <vt:lpstr>Divers_positifs</vt:lpstr>
      <vt:lpstr>manque_animation</vt:lpstr>
      <vt:lpstr>mauvais_bar</vt:lpstr>
      <vt:lpstr>Mauvais_PDJ</vt:lpstr>
      <vt:lpstr>mauvais_restaurant</vt:lpstr>
      <vt:lpstr>mesures_covid_ok</vt:lpstr>
      <vt:lpstr>mesures_covid_pasok</vt:lpstr>
      <vt:lpstr>négatif</vt:lpstr>
      <vt:lpstr>pas_bien_décoré</vt:lpstr>
      <vt:lpstr>pas_bien_situé</vt:lpstr>
      <vt:lpstr>pas_confortable</vt:lpstr>
      <vt:lpstr>pas_propre</vt:lpstr>
      <vt:lpstr>personnel_négatif</vt:lpstr>
      <vt:lpstr>personnel_positif</vt:lpstr>
      <vt:lpstr>positif</vt:lpstr>
      <vt:lpstr>Propre</vt:lpstr>
      <vt:lpstr>Réception_efficace</vt:lpstr>
      <vt:lpstr>réception_pas_efficace</vt:lpstr>
      <vt:lpstr>Résa_negatif</vt:lpstr>
      <vt:lpstr>Resa_positif</vt:lpstr>
      <vt:lpstr>Style_Décoration</vt:lpstr>
      <vt:lpstr>'Analyse - ne pas modifier'!Zone_d_impression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MUIR Jade</dc:creator>
  <cp:lastModifiedBy>MUIR Jade</cp:lastModifiedBy>
  <cp:lastPrinted>2020-08-05T10:10:04Z</cp:lastPrinted>
  <dcterms:created xsi:type="dcterms:W3CDTF">2018-11-20T13:43:30Z</dcterms:created>
  <dcterms:modified xsi:type="dcterms:W3CDTF">2021-08-12T07:13:00Z</dcterms:modified>
</cp:coreProperties>
</file>