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errakibi\Documents\"/>
    </mc:Choice>
  </mc:AlternateContent>
  <bookViews>
    <workbookView xWindow="0" yWindow="0" windowWidth="17280" windowHeight="9312"/>
  </bookViews>
  <sheets>
    <sheet name="Fiche interne" sheetId="2" r:id="rId1"/>
    <sheet name="historique1_intervention" sheetId="3" r:id="rId2"/>
  </sheets>
  <externalReferences>
    <externalReference r:id="rId3"/>
  </externalReferences>
  <definedNames>
    <definedName name="listePR">OFFSET([1]PR!$I$2,0,0,COUNTIF([1]PR!$I$2:$I$134,"*"),1)</definedName>
    <definedName name="plage">'Fiche interne'!$A$11:$D$30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2" l="1"/>
  <c r="C7" i="2"/>
  <c r="D7" i="2"/>
  <c r="H7" i="2"/>
  <c r="G7" i="2"/>
  <c r="E7" i="2"/>
  <c r="F7" i="2"/>
  <c r="B7" i="2"/>
</calcChain>
</file>

<file path=xl/sharedStrings.xml><?xml version="1.0" encoding="utf-8"?>
<sst xmlns="http://schemas.openxmlformats.org/spreadsheetml/2006/main" count="42" uniqueCount="29">
  <si>
    <t>N° FI</t>
  </si>
  <si>
    <t>Code</t>
  </si>
  <si>
    <t>Equipement</t>
  </si>
  <si>
    <t>Localisation</t>
  </si>
  <si>
    <t>Ligne</t>
  </si>
  <si>
    <t>Unité</t>
  </si>
  <si>
    <t>Piéces de rechanges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</si>
  <si>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</si>
  <si>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GHJ</t>
  </si>
  <si>
    <t>GJ</t>
  </si>
  <si>
    <t>KHK</t>
  </si>
  <si>
    <t>SQ</t>
  </si>
  <si>
    <t>PR1</t>
  </si>
  <si>
    <t>PR2</t>
  </si>
  <si>
    <t>PR3</t>
  </si>
  <si>
    <t>PR4</t>
  </si>
  <si>
    <t>PR5</t>
  </si>
  <si>
    <t>DFS</t>
  </si>
  <si>
    <t>DF</t>
  </si>
  <si>
    <t>LJH</t>
  </si>
  <si>
    <t>TR</t>
  </si>
  <si>
    <t>RTT</t>
  </si>
  <si>
    <t>JKJ</t>
  </si>
  <si>
    <t>HHJ</t>
  </si>
  <si>
    <t>THH</t>
  </si>
  <si>
    <t>GG</t>
  </si>
  <si>
    <t>ERT</t>
  </si>
  <si>
    <t>Np</t>
  </si>
  <si>
    <t>MA QUESTION : SVP  COMMENT JE PEUT REMPLAIRE AUTOMATIQUEMENT LES CASES DE PIECES DE RECHANGES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</si>
</sst>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/>
    <xf numFmtId="0" fontId="0" fillId="0" borderId="2" xfId="0" applyFill="1" applyBorder="1"/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Alignment="1"/>
    <xf numFmtId="0" fontId="0" fillId="2" borderId="2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0" borderId="2" xfId="0" applyFont="1" applyBorder="1" applyAlignment="1">
      <alignment horizontal="left" wrapText="1"/>
    </xf>
    <xf numFmtId="0" fontId="2" fillId="3" borderId="2" xfId="0" applyFont="1" applyFill="1" applyBorder="1"/>
    <xf numFmtId="0" fontId="0" fillId="0" borderId="0" xfId="0" applyFill="1" applyBorder="1"/>
    <xf numFmtId="0" fontId="0" fillId="2" borderId="0" xfId="0" applyFill="1" applyBorder="1" applyAlignment="1">
      <alignment horizontal="center" vertical="top" wrapText="1"/>
    </xf>
    <xf numFmtId="0" fontId="0" fillId="2" borderId="0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.errakibi/Desktop/abdellah/ABDELLAH/Fiche_Interven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Feuil2"/>
      <sheetName val="Surgélation"/>
      <sheetName val="Histor_DT"/>
      <sheetName val="Feuil4"/>
      <sheetName val="historique1_intervention"/>
      <sheetName val="Fiche interne"/>
      <sheetName val="PR"/>
      <sheetName val="IMPRESSION_F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I2" t="str">
            <v>Acier clavette 05x05mm</v>
          </cell>
        </row>
        <row r="3">
          <cell r="I3" t="str">
            <v>Adaptateur coudé 90° en polyéthylène filetage male 32 x femelle 32</v>
          </cell>
        </row>
        <row r="4">
          <cell r="I4" t="str">
            <v>Adaptateur coudé 90° en polyéthylène filetage male 50 x femelle 50</v>
          </cell>
        </row>
        <row r="5">
          <cell r="I5" t="str">
            <v>Adaptateur coudé 90° en polyéthylène filetage male 63 x femelle 63</v>
          </cell>
        </row>
        <row r="6">
          <cell r="I6" t="str">
            <v>Adaptateur droit en polyéthylène filetage male 32 x femelle 32</v>
          </cell>
        </row>
        <row r="7">
          <cell r="I7" t="str">
            <v>Adaptateur droit en polyéthylène filetage male 63 x femelle 63</v>
          </cell>
        </row>
        <row r="8">
          <cell r="I8" t="str">
            <v>Adaptateur mode S003IV0500055-5V  in220V out 5V-550mA</v>
          </cell>
        </row>
        <row r="9">
          <cell r="I9" t="str">
            <v>Agrafe de bande n°20</v>
          </cell>
        </row>
        <row r="10">
          <cell r="I10" t="str">
            <v>Agraffe de bande SL01 inox</v>
          </cell>
        </row>
        <row r="11">
          <cell r="I11" t="str">
            <v>Aimant Dim34x64x06mm  pour capsuleuse</v>
          </cell>
        </row>
        <row r="12">
          <cell r="I12" t="str">
            <v>Alimentation P220V S24Vdc 5A</v>
          </cell>
        </row>
        <row r="13">
          <cell r="I13" t="str">
            <v>Alimentation S8VK-C06024 100-240V 24Vdc 2,5A OMRON</v>
          </cell>
        </row>
        <row r="14">
          <cell r="I14" t="str">
            <v>Amorceurs CD-7L 220V 150-400w pour projecteur</v>
          </cell>
        </row>
        <row r="15">
          <cell r="I15" t="str">
            <v>Anode magnésuim pour résistance chauffe-eau réf993014-01</v>
          </cell>
        </row>
        <row r="16">
          <cell r="I16" t="str">
            <v>Arrêt huile 160x190x13</v>
          </cell>
        </row>
        <row r="17">
          <cell r="I17" t="str">
            <v>Arrêt huile 160x190x15</v>
          </cell>
        </row>
        <row r="18">
          <cell r="I18" t="str">
            <v>Arrêt huile 20x30x07</v>
          </cell>
        </row>
        <row r="19">
          <cell r="I19" t="str">
            <v>Arrêt huile 20x30x08</v>
          </cell>
        </row>
        <row r="20">
          <cell r="I20" t="str">
            <v>Arrêt huile 20x35x06/07/08</v>
          </cell>
        </row>
        <row r="21">
          <cell r="I21" t="str">
            <v>Arrêt huile 22x35x06/07/08</v>
          </cell>
        </row>
        <row r="22">
          <cell r="I22" t="str">
            <v>Arrêt huile 25x40x06/07/08</v>
          </cell>
        </row>
        <row r="23">
          <cell r="I23" t="str">
            <v>Arrêt huile 25x52x08</v>
          </cell>
        </row>
        <row r="24">
          <cell r="I24" t="str">
            <v>Arrêt huile 28x52x07</v>
          </cell>
        </row>
        <row r="25">
          <cell r="I25" t="str">
            <v>Arrêt huile 30x45x06/07/08</v>
          </cell>
        </row>
        <row r="26">
          <cell r="I26" t="str">
            <v>Arrêt huile 30x47x07</v>
          </cell>
        </row>
        <row r="27">
          <cell r="I27" t="str">
            <v>Arrêt huile 30x52x10</v>
          </cell>
        </row>
        <row r="28">
          <cell r="I28" t="str">
            <v>Arrêt huile 30x55x08</v>
          </cell>
        </row>
        <row r="29">
          <cell r="I29" t="str">
            <v>Arrêt huile 30x55x08/07</v>
          </cell>
        </row>
        <row r="30">
          <cell r="I30" t="str">
            <v>Arrêt huile 30x62x07</v>
          </cell>
        </row>
        <row r="31">
          <cell r="I31" t="str">
            <v>Arrêt huile 35x47x06/07/08</v>
          </cell>
        </row>
        <row r="32">
          <cell r="I32" t="str">
            <v>Arrêt huile 35x55x08</v>
          </cell>
        </row>
        <row r="33">
          <cell r="I33" t="str">
            <v>Arrêt huile 35x62x08</v>
          </cell>
        </row>
        <row r="34">
          <cell r="I34" t="str">
            <v>Arrêt huile 35x80x10</v>
          </cell>
        </row>
        <row r="35">
          <cell r="I35" t="str">
            <v>Arrêt huile 40x60x07</v>
          </cell>
        </row>
        <row r="36">
          <cell r="I36" t="str">
            <v>Arrêt huile 40x60x10</v>
          </cell>
        </row>
        <row r="37">
          <cell r="I37" t="str">
            <v>Arrêt huile 40x62x08</v>
          </cell>
        </row>
        <row r="38">
          <cell r="I38" t="str">
            <v>Arrêt huile 45x60x07</v>
          </cell>
        </row>
        <row r="39">
          <cell r="I39" t="str">
            <v>Arrêt huile 45x60x10</v>
          </cell>
        </row>
        <row r="40">
          <cell r="I40" t="str">
            <v>Arrêt huile 50x65x10</v>
          </cell>
        </row>
        <row r="41">
          <cell r="I41" t="str">
            <v>Arrêt huile 50x72x08</v>
          </cell>
        </row>
        <row r="42">
          <cell r="I42" t="str">
            <v>Arrêt huile 50x72x10</v>
          </cell>
        </row>
        <row r="43">
          <cell r="I43" t="str">
            <v>Arrêt huile 50x80x10</v>
          </cell>
        </row>
        <row r="44">
          <cell r="I44" t="str">
            <v>Arrêt huile 52x80x10</v>
          </cell>
        </row>
        <row r="45">
          <cell r="I45" t="str">
            <v>Arrêt huile 55x70x08</v>
          </cell>
        </row>
        <row r="46">
          <cell r="I46" t="str">
            <v>Arrêt huile 60x90x10</v>
          </cell>
        </row>
        <row r="47">
          <cell r="I47" t="str">
            <v>Arrêt huile D30x52x07 VITON TC°</v>
          </cell>
        </row>
        <row r="48">
          <cell r="I48" t="str">
            <v>Arrêt huile D35x72x10 NBR-VITON TC°</v>
          </cell>
        </row>
        <row r="49">
          <cell r="I49" t="str">
            <v>Attache chaîne inox 08B-1</v>
          </cell>
        </row>
        <row r="50">
          <cell r="I50" t="str">
            <v>Attache chaîne noir 06B-1</v>
          </cell>
        </row>
        <row r="51">
          <cell r="I51" t="str">
            <v>Attache chaîne noir 06B-2</v>
          </cell>
        </row>
        <row r="52">
          <cell r="I52" t="str">
            <v>Attache chaîne noir 08B-1</v>
          </cell>
        </row>
        <row r="53">
          <cell r="I53" t="str">
            <v>Attache chaîne noir 08B-2</v>
          </cell>
        </row>
        <row r="54">
          <cell r="I54" t="str">
            <v>Attache chaîne noir 10B-1</v>
          </cell>
        </row>
        <row r="55">
          <cell r="I55" t="str">
            <v>Attache chaîne noir 12B-1</v>
          </cell>
        </row>
        <row r="56">
          <cell r="I56" t="str">
            <v>Attache chaîne noir 12B-2</v>
          </cell>
        </row>
        <row r="57">
          <cell r="I57" t="str">
            <v>Attache chaîne noir 16B-1</v>
          </cell>
        </row>
        <row r="58">
          <cell r="I58" t="str">
            <v>Axe en acier dur D20x650 étuiteuse</v>
          </cell>
        </row>
        <row r="59">
          <cell r="I59" t="str">
            <v>Axe en acier dur D25x175 pour roue transpalette</v>
          </cell>
        </row>
        <row r="60">
          <cell r="I60" t="str">
            <v>Axe en acier dur D35x196 pour pignon "milieu"" cuiseur"</v>
          </cell>
        </row>
        <row r="61">
          <cell r="I61" t="str">
            <v>Axe en acier dur D40x225 pour pignon "côte cuiseur"</v>
          </cell>
        </row>
        <row r="62">
          <cell r="I62" t="str">
            <v>Axe en acier dur D55x255 pour pompe KSB stériflow</v>
          </cell>
        </row>
        <row r="63">
          <cell r="I63" t="str">
            <v>Axe en inox D08x35 porte roue en nylon pour chariot stériflow</v>
          </cell>
        </row>
        <row r="64">
          <cell r="I64" t="str">
            <v>Axe en inox dur D35x220 pour sécheur cuiseur</v>
          </cell>
        </row>
        <row r="65">
          <cell r="I65" t="str">
            <v>Axe en PE D06x2000mm jonctionnement tapis modulaire</v>
          </cell>
        </row>
        <row r="66">
          <cell r="I66" t="str">
            <v>Axe en PE D06x3962mm jonctionnement tapis modulaire</v>
          </cell>
        </row>
        <row r="67">
          <cell r="I67" t="str">
            <v>Bague en bronze épaulé D10x14x14 pour étuiteuse</v>
          </cell>
        </row>
        <row r="68">
          <cell r="I68" t="str">
            <v>Bague en bronze épaulé D14x20x15 pour étuiteuse</v>
          </cell>
        </row>
        <row r="69">
          <cell r="I69" t="str">
            <v>Bague en inox D 20x61 pour roue chariots poisson</v>
          </cell>
        </row>
        <row r="70">
          <cell r="I70" t="str">
            <v>Bague intérieure 35x40x20</v>
          </cell>
        </row>
        <row r="71">
          <cell r="I71" t="str">
            <v>Baguette 1,6x1000 métal d'apport inox</v>
          </cell>
        </row>
        <row r="72">
          <cell r="I72" t="str">
            <v>Baguette 2,4x1000 métal d'apport inox</v>
          </cell>
        </row>
        <row r="73">
          <cell r="I73" t="str">
            <v>Baguette 2,5x300 G53 (x200u)</v>
          </cell>
        </row>
        <row r="74">
          <cell r="I74" t="str">
            <v>Baguette 2,5x300 inox 316L</v>
          </cell>
        </row>
        <row r="75">
          <cell r="I75" t="str">
            <v>Baguette 3,15x350 G53 (x165u)</v>
          </cell>
        </row>
        <row r="76">
          <cell r="I76" t="str">
            <v>Baguette 3,15x350 G53 (x240u)</v>
          </cell>
        </row>
        <row r="77">
          <cell r="I77" t="str">
            <v>Baguette 3x500 argent</v>
          </cell>
        </row>
        <row r="78">
          <cell r="I78" t="str">
            <v>Baguette carreaux 2,4-2,60m</v>
          </cell>
        </row>
        <row r="79">
          <cell r="I79" t="str">
            <v>Baguette mosaïque bleu 12/8</v>
          </cell>
        </row>
        <row r="80">
          <cell r="I80" t="str">
            <v>Balai charbon LIN0009718158 pour Linde E25</v>
          </cell>
        </row>
        <row r="81">
          <cell r="I81" t="str">
            <v>Balai charbon LIN0009718189 pour Linde E20</v>
          </cell>
        </row>
        <row r="82">
          <cell r="I82" t="str">
            <v>Balai charbon meule 130 HITACHI 999-021</v>
          </cell>
        </row>
        <row r="83">
          <cell r="I83" t="str">
            <v>Balai charbon pour moteur direction Linde E15Z-02</v>
          </cell>
        </row>
        <row r="84">
          <cell r="I84" t="str">
            <v>Balai charbon pour moteur levage Linde E25</v>
          </cell>
        </row>
        <row r="85">
          <cell r="I85" t="str">
            <v>Balai coco</v>
          </cell>
        </row>
        <row r="86">
          <cell r="I86" t="str">
            <v>Ballast 220V 250W pour projecteur</v>
          </cell>
        </row>
        <row r="87">
          <cell r="I87" t="str">
            <v>Bande 21A-17832 bleu GS10 pour trancheneuse</v>
          </cell>
        </row>
        <row r="88">
          <cell r="I88" t="str">
            <v>Bande en polyuréthane 2 plis blanc D190x2900 soudée sur site</v>
          </cell>
        </row>
        <row r="89">
          <cell r="I89" t="str">
            <v>Bande en polyuréthane 2 plis blanc D300x4500 soudée sur site</v>
          </cell>
        </row>
        <row r="90">
          <cell r="I90" t="str">
            <v>Bande modulaire blanche  HS 1500 PAS15 400x4400mm</v>
          </cell>
        </row>
        <row r="91">
          <cell r="I91" t="str">
            <v>Bande pvc 2 plis bleu 80x3270mm</v>
          </cell>
        </row>
        <row r="92">
          <cell r="I92" t="str">
            <v>Bandlite blanche</v>
          </cell>
        </row>
        <row r="93">
          <cell r="I93" t="str">
            <v>Barette 1x12 domino 15A</v>
          </cell>
        </row>
        <row r="94">
          <cell r="I94" t="str">
            <v>Barette 1x12 domino 30A</v>
          </cell>
        </row>
        <row r="95">
          <cell r="I95" t="str">
            <v>Batterie 06V SY640 4 AH pour balance</v>
          </cell>
        </row>
        <row r="96">
          <cell r="I96" t="str">
            <v>Batterie 09V 6LR61 Duracell "Pile"</v>
          </cell>
        </row>
        <row r="97">
          <cell r="I97" t="str">
            <v>Batterie 12V 1.2Ah FG20121 FIAMM</v>
          </cell>
        </row>
        <row r="98">
          <cell r="I98" t="str">
            <v>Batterie 24V 1000AM de traction pour Linde E15</v>
          </cell>
        </row>
        <row r="99">
          <cell r="I99" t="str">
            <v>Batterie L3D 12V 70AH 640A</v>
          </cell>
        </row>
        <row r="100">
          <cell r="I100" t="str">
            <v>Bille diam 06</v>
          </cell>
        </row>
        <row r="101">
          <cell r="I101" t="str">
            <v>Bille diam10,5</v>
          </cell>
        </row>
        <row r="102">
          <cell r="I102" t="str">
            <v>Bloc additif LADN11</v>
          </cell>
        </row>
        <row r="103">
          <cell r="I103" t="str">
            <v>Bloc additif LADN22</v>
          </cell>
        </row>
        <row r="104">
          <cell r="I104" t="str">
            <v>Bloc auxiliaire GVAE11</v>
          </cell>
        </row>
        <row r="105">
          <cell r="I105" t="str">
            <v>Bloc temporisé LADT2 0,1-30s</v>
          </cell>
        </row>
        <row r="106">
          <cell r="I106" t="str">
            <v>Bobine 230V 50Hz Fi25 h=85mm Réf 205225 Parker</v>
          </cell>
        </row>
        <row r="107">
          <cell r="I107" t="str">
            <v>Bobine électrodustribiteur MSFW 50/60 230V AC</v>
          </cell>
        </row>
        <row r="108">
          <cell r="I108" t="str">
            <v>Bobine électrovanne 220VAC</v>
          </cell>
        </row>
        <row r="109">
          <cell r="I109" t="str">
            <v>Bobine électrovanne 24VAC -18VA Type ESV 110-03</v>
          </cell>
        </row>
        <row r="110">
          <cell r="I110" t="str">
            <v>Bobine électrovanne modèle ESV 100.05 230VAC-18VA DURAVIS</v>
          </cell>
        </row>
        <row r="111">
          <cell r="I111" t="str">
            <v>Bobine électrovanne SP-COI-230V ATOS</v>
          </cell>
        </row>
        <row r="112">
          <cell r="I112" t="str">
            <v>Bobine électrovanne SP-COI-24VC ATOS</v>
          </cell>
        </row>
        <row r="113">
          <cell r="I113" t="str">
            <v>Bobine filasse</v>
          </cell>
        </row>
        <row r="114">
          <cell r="I114" t="str">
            <v>Boite 60cm /40cm D400 tôle inox épaisseur 8/10</v>
          </cell>
        </row>
        <row r="115">
          <cell r="I115" t="str">
            <v>Boite 60cm /60cm D400 tôle inox épaisseur 8/10</v>
          </cell>
        </row>
        <row r="116">
          <cell r="I116" t="str">
            <v>Boite à 2 boutons XAL D213</v>
          </cell>
        </row>
        <row r="117">
          <cell r="I117" t="str">
            <v>Boite à 2 boutons XAL D222</v>
          </cell>
        </row>
        <row r="118">
          <cell r="I118" t="str">
            <v>Boite à 3 boutons XAL D363B</v>
          </cell>
        </row>
        <row r="119">
          <cell r="I119" t="str">
            <v>Boite à 4 boutons+arrêt urgence XAC A4713</v>
          </cell>
        </row>
        <row r="120">
          <cell r="I120" t="str">
            <v>Boite à 8 boutons pendantes XACA8711</v>
          </cell>
        </row>
        <row r="121">
          <cell r="I121" t="str">
            <v>Boite à bouton arrêt d'urgence XAL K178E</v>
          </cell>
        </row>
        <row r="122">
          <cell r="I122" t="str">
            <v>Boite carrée à encastrement legrand réf 801_41</v>
          </cell>
        </row>
        <row r="123">
          <cell r="I123" t="str">
            <v>Boite de jonction thermo-rétractable SMH4 95-300mm²</v>
          </cell>
        </row>
        <row r="124">
          <cell r="I124" t="str">
            <v>Boite étanche  D150x250x100mm TOSUN</v>
          </cell>
        </row>
        <row r="125">
          <cell r="I125" t="str">
            <v>Boite étanche 100x100</v>
          </cell>
        </row>
        <row r="126">
          <cell r="I126" t="str">
            <v>Boite étanche transparent D200x100x80</v>
          </cell>
        </row>
        <row r="127">
          <cell r="I127" t="str">
            <v>Bombe dégrippant 400ml</v>
          </cell>
        </row>
        <row r="128">
          <cell r="I128" t="str">
            <v>Bombe mousse/polyuréthane 750ml</v>
          </cell>
        </row>
        <row r="129">
          <cell r="I129" t="str">
            <v>Bombe peinture</v>
          </cell>
        </row>
        <row r="130">
          <cell r="I130" t="str">
            <v>Borne sur rail 04mm²</v>
          </cell>
        </row>
        <row r="131">
          <cell r="I131" t="str">
            <v>Borne sur rail 06mm²</v>
          </cell>
        </row>
        <row r="132">
          <cell r="I132" t="str">
            <v>Borne sur rail 06mm² V/J</v>
          </cell>
        </row>
        <row r="133">
          <cell r="I133" t="str">
            <v>Borne sur rail 10mm²</v>
          </cell>
        </row>
        <row r="134">
          <cell r="I134" t="str">
            <v>Borne sur rail 10mm² V/J</v>
          </cell>
        </row>
      </sheetData>
      <sheetData sheetId="8"/>
    </sheetDataSet>
  </externalBook>
</externalLink>
</file>

<file path=xl/tables/table1.xml><?xml version="1.0" encoding="utf-8"?>
<table xmlns="http://schemas.openxmlformats.org/spreadsheetml/2006/main" id="1" name="Tableau15" displayName="Tableau15" ref="A1:G12" totalsRowShown="0">
  <autoFilter ref="A1:G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° FI"/>
    <tableColumn id="2" name="Code"/>
    <tableColumn id="3" name="Equipement"/>
    <tableColumn id="4" name="Localisation"/>
    <tableColumn id="5" name="Ligne"/>
    <tableColumn id="6" name="Unité"/>
    <tableColumn id="31" name="Piéces de rechange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L30"/>
  <sheetViews>
    <sheetView showGridLines="0" tabSelected="1" workbookViewId="0">
      <selection activeCell="F23" sqref="F23"/>
    </sheetView>
  </sheetViews>
  <sheetFormatPr baseColWidth="10" defaultColWidth="11.5546875" defaultRowHeight="14.4" x14ac:dyDescent="0.3"/>
  <cols>
    <col min="2" max="2" width="11.5546875" customWidth="1"/>
    <col min="3" max="3" width="11.5546875" style="11" customWidth="1"/>
    <col min="4" max="4" width="14.6640625" customWidth="1"/>
    <col min="5" max="5" width="15.77734375" customWidth="1"/>
    <col min="6" max="6" width="11.6640625" customWidth="1"/>
    <col min="8" max="8" width="9.88671875" customWidth="1"/>
  </cols>
  <sheetData>
    <row r="6" spans="1:12" ht="11.55" customHeight="1" x14ac:dyDescent="0.3">
      <c r="A6" s="1" t="s">
        <v>0</v>
      </c>
      <c r="B6" s="2" t="s">
        <v>1</v>
      </c>
      <c r="C6" s="3" t="s">
        <v>2</v>
      </c>
      <c r="D6" s="4"/>
      <c r="E6" s="3" t="s">
        <v>3</v>
      </c>
      <c r="F6" s="4"/>
      <c r="G6" s="5" t="s">
        <v>4</v>
      </c>
      <c r="H6" s="5" t="s">
        <v>5</v>
      </c>
    </row>
    <row r="7" spans="1:12" ht="12" customHeight="1" x14ac:dyDescent="0.3">
      <c r="A7" s="14">
        <v>1</v>
      </c>
      <c r="B7" s="6" t="str">
        <f>+IFERROR(VLOOKUP(A7,historique1_intervention!A:G,2,FALSE),"")</f>
        <v>GHJ</v>
      </c>
      <c r="C7" s="7" t="str">
        <f>+IFERROR(VLOOKUP(A7,historique1_intervention!A:G,3,FALSE),"")</f>
        <v>GJ</v>
      </c>
      <c r="D7" s="8" t="str">
        <f>+IFERROR(VLOOKUP(C7,historique1_intervention!C:I,2,FALSE),"")</f>
        <v>KHK</v>
      </c>
      <c r="E7" s="7" t="str">
        <f>+IFERROR(VLOOKUP(A7,historique1_intervention!A:G,4,FALSE),"")</f>
        <v>KHK</v>
      </c>
      <c r="F7" s="8" t="str">
        <f>+IFERROR(VLOOKUP(E7,historique1_intervention!E:K,2,FALSE),"")</f>
        <v/>
      </c>
      <c r="G7" s="6" t="str">
        <f>+IFERROR(VLOOKUP(A7,historique1_intervention!A:G,5,FALSE),"")</f>
        <v>SQ</v>
      </c>
      <c r="H7" s="6" t="str">
        <f>+IFERROR(VLOOKUP(A7,historique1_intervention!A:G,6,FALSE),"")</f>
        <v>Np</v>
      </c>
    </row>
    <row r="8" spans="1:12" ht="12" customHeight="1" x14ac:dyDescent="0.3">
      <c r="B8" s="9"/>
      <c r="C8" s="9"/>
      <c r="D8" s="9"/>
      <c r="E8" s="9"/>
    </row>
    <row r="9" spans="1:12" ht="10.95" customHeight="1" x14ac:dyDescent="0.3">
      <c r="A9" s="12"/>
      <c r="B9" s="12"/>
      <c r="C9" s="12"/>
      <c r="E9" s="12"/>
      <c r="F9" s="12"/>
      <c r="G9" s="12"/>
    </row>
    <row r="10" spans="1:12" ht="13.2" customHeight="1" x14ac:dyDescent="0.3">
      <c r="A10" s="10" t="s">
        <v>6</v>
      </c>
      <c r="B10" s="10"/>
      <c r="C10" s="10"/>
      <c r="D10" s="10"/>
      <c r="E10" s="15"/>
      <c r="F10" s="16" t="s">
        <v>28</v>
      </c>
      <c r="G10" s="16"/>
      <c r="H10" s="16"/>
      <c r="I10" s="16"/>
      <c r="J10" s="16"/>
      <c r="K10" s="16"/>
      <c r="L10" s="17"/>
    </row>
    <row r="11" spans="1:12" ht="14.4" customHeight="1" x14ac:dyDescent="0.3">
      <c r="A11" s="13"/>
      <c r="B11" s="13"/>
      <c r="C11" s="13"/>
      <c r="D11" s="13"/>
      <c r="E11" s="15"/>
      <c r="F11" s="16"/>
      <c r="G11" s="16"/>
      <c r="H11" s="16"/>
      <c r="I11" s="16"/>
      <c r="J11" s="16"/>
      <c r="K11" s="16"/>
      <c r="L11" s="17"/>
    </row>
    <row r="12" spans="1:12" ht="13.05" customHeight="1" x14ac:dyDescent="0.3">
      <c r="A12" s="13"/>
      <c r="B12" s="13"/>
      <c r="C12" s="13"/>
      <c r="D12" s="13"/>
      <c r="E12" s="15"/>
      <c r="F12" s="16"/>
      <c r="G12" s="16"/>
      <c r="H12" s="16"/>
      <c r="I12" s="16"/>
      <c r="J12" s="16"/>
      <c r="K12" s="16"/>
      <c r="L12" s="17"/>
    </row>
    <row r="13" spans="1:12" ht="13.05" customHeight="1" x14ac:dyDescent="0.3">
      <c r="A13" s="13" t="str">
        <f>+IFERROR(VLOOKUP(A9,historique1_intervention!A:G,7,FALSE),"")</f>
        <v/>
      </c>
      <c r="B13" s="13"/>
      <c r="C13" s="13"/>
      <c r="D13" s="13"/>
      <c r="E13" s="15"/>
      <c r="F13" s="16"/>
      <c r="G13" s="16"/>
      <c r="H13" s="16"/>
      <c r="I13" s="16"/>
      <c r="J13" s="16"/>
      <c r="K13" s="16"/>
      <c r="L13" s="17"/>
    </row>
    <row r="14" spans="1:12" ht="13.05" customHeight="1" x14ac:dyDescent="0.3">
      <c r="A14" s="13"/>
      <c r="B14" s="13"/>
      <c r="C14" s="13"/>
      <c r="D14" s="13"/>
      <c r="E14" s="15"/>
      <c r="F14" s="18"/>
      <c r="G14" s="18"/>
      <c r="H14" s="18"/>
      <c r="I14" s="18"/>
      <c r="J14" s="18"/>
      <c r="K14" s="18"/>
      <c r="L14" s="18"/>
    </row>
    <row r="15" spans="1:12" ht="13.05" customHeight="1" x14ac:dyDescent="0.3">
      <c r="A15" s="13"/>
      <c r="B15" s="13"/>
      <c r="C15" s="13"/>
      <c r="D15" s="13"/>
      <c r="E15" s="15"/>
      <c r="F15" s="18"/>
      <c r="G15" s="18"/>
      <c r="H15" s="18"/>
      <c r="I15" s="18"/>
      <c r="J15" s="18"/>
      <c r="K15" s="18"/>
      <c r="L15" s="18"/>
    </row>
    <row r="16" spans="1:12" ht="13.05" customHeight="1" x14ac:dyDescent="0.3">
      <c r="A16" s="13"/>
      <c r="B16" s="13"/>
      <c r="C16" s="13"/>
      <c r="D16" s="13"/>
      <c r="E16" s="15"/>
      <c r="F16" s="18"/>
      <c r="G16" s="18"/>
      <c r="H16" s="18"/>
      <c r="I16" s="18"/>
      <c r="J16" s="18"/>
      <c r="K16" s="18"/>
      <c r="L16" s="18"/>
    </row>
    <row r="17" spans="1:10" ht="13.05" customHeight="1" x14ac:dyDescent="0.3">
      <c r="A17" s="13"/>
      <c r="B17" s="13"/>
      <c r="C17" s="13"/>
      <c r="D17" s="13"/>
      <c r="E17" s="15"/>
      <c r="F17" s="15"/>
      <c r="G17" s="15"/>
      <c r="H17" s="15"/>
    </row>
    <row r="18" spans="1:10" ht="13.05" customHeight="1" x14ac:dyDescent="0.3">
      <c r="A18" s="13"/>
      <c r="B18" s="13"/>
      <c r="C18" s="13"/>
      <c r="D18" s="13"/>
      <c r="E18" s="15"/>
      <c r="F18" s="15"/>
      <c r="G18" s="15"/>
      <c r="H18" s="15"/>
    </row>
    <row r="19" spans="1:10" ht="13.05" customHeight="1" x14ac:dyDescent="0.3">
      <c r="A19" s="13"/>
      <c r="B19" s="13"/>
      <c r="C19" s="13"/>
      <c r="D19" s="13"/>
      <c r="E19" s="15"/>
      <c r="F19" s="15"/>
      <c r="G19" s="15"/>
      <c r="H19" s="15"/>
    </row>
    <row r="20" spans="1:10" ht="13.05" customHeight="1" x14ac:dyDescent="0.3">
      <c r="A20" s="13"/>
      <c r="B20" s="13"/>
      <c r="C20" s="13"/>
      <c r="D20" s="13"/>
      <c r="E20" s="15"/>
      <c r="F20" s="15"/>
      <c r="G20" s="15"/>
      <c r="H20" s="15"/>
    </row>
    <row r="21" spans="1:10" ht="13.05" customHeight="1" x14ac:dyDescent="0.3">
      <c r="A21" s="13"/>
      <c r="B21" s="13"/>
      <c r="C21" s="13"/>
      <c r="D21" s="13"/>
      <c r="E21" s="15"/>
      <c r="F21" s="15"/>
      <c r="G21" s="15"/>
      <c r="H21" s="15"/>
    </row>
    <row r="22" spans="1:10" ht="13.05" customHeight="1" x14ac:dyDescent="0.3">
      <c r="A22" s="13"/>
      <c r="B22" s="13"/>
      <c r="C22" s="13"/>
      <c r="D22" s="13"/>
      <c r="E22" s="15"/>
      <c r="F22" s="15"/>
      <c r="G22" s="15"/>
      <c r="H22" s="15"/>
    </row>
    <row r="23" spans="1:10" ht="13.05" customHeight="1" x14ac:dyDescent="0.3">
      <c r="A23" s="13"/>
      <c r="B23" s="13"/>
      <c r="C23" s="13"/>
      <c r="D23" s="13"/>
      <c r="E23" s="15"/>
      <c r="F23" s="15"/>
      <c r="G23" s="15"/>
      <c r="H23" s="15"/>
    </row>
    <row r="24" spans="1:10" ht="13.05" customHeight="1" x14ac:dyDescent="0.3">
      <c r="A24" s="13"/>
      <c r="B24" s="13"/>
      <c r="C24" s="13"/>
      <c r="D24" s="13"/>
      <c r="E24" s="15"/>
      <c r="F24" s="15"/>
      <c r="G24" s="15"/>
      <c r="H24" s="15"/>
    </row>
    <row r="25" spans="1:10" ht="13.05" customHeight="1" x14ac:dyDescent="0.3">
      <c r="A25" s="13"/>
      <c r="B25" s="13"/>
      <c r="C25" s="13"/>
      <c r="D25" s="13"/>
      <c r="E25" s="15"/>
      <c r="F25" s="15"/>
      <c r="G25" s="15"/>
      <c r="H25" s="15"/>
    </row>
    <row r="26" spans="1:10" ht="13.05" customHeight="1" x14ac:dyDescent="0.3">
      <c r="A26" s="13"/>
      <c r="B26" s="13"/>
      <c r="C26" s="13"/>
      <c r="D26" s="13"/>
      <c r="E26" s="15"/>
      <c r="F26" s="15"/>
      <c r="G26" s="15"/>
      <c r="H26" s="15"/>
      <c r="J26" t="s">
        <v>7</v>
      </c>
    </row>
    <row r="27" spans="1:10" ht="13.05" customHeight="1" x14ac:dyDescent="0.3">
      <c r="A27" s="13"/>
      <c r="B27" s="13"/>
      <c r="C27" s="13"/>
      <c r="D27" s="13"/>
      <c r="E27" s="15"/>
      <c r="F27" s="15"/>
      <c r="G27" s="15"/>
      <c r="H27" s="15"/>
    </row>
    <row r="28" spans="1:10" ht="13.05" customHeight="1" x14ac:dyDescent="0.3">
      <c r="A28" s="13"/>
      <c r="B28" s="13"/>
      <c r="C28" s="13"/>
      <c r="D28" s="13"/>
      <c r="E28" s="15"/>
      <c r="F28" s="15"/>
      <c r="G28" s="15"/>
      <c r="H28" s="15"/>
    </row>
    <row r="29" spans="1:10" ht="13.05" customHeight="1" x14ac:dyDescent="0.3">
      <c r="A29" s="13"/>
      <c r="B29" s="13"/>
      <c r="C29" s="13"/>
      <c r="D29" s="13"/>
      <c r="E29" s="15"/>
      <c r="F29" s="15"/>
      <c r="G29" s="15"/>
      <c r="H29" s="15"/>
    </row>
    <row r="30" spans="1:10" ht="13.05" customHeight="1" x14ac:dyDescent="0.3">
      <c r="A30" s="13"/>
      <c r="B30" s="13"/>
      <c r="C30" s="13"/>
      <c r="D30" s="13"/>
      <c r="E30" s="15"/>
      <c r="F30" s="15"/>
      <c r="G30" s="15"/>
      <c r="H30" s="15"/>
    </row>
  </sheetData>
  <mergeCells count="26">
    <mergeCell ref="F10:K13"/>
    <mergeCell ref="A30:D30"/>
    <mergeCell ref="A24:D24"/>
    <mergeCell ref="A25:D25"/>
    <mergeCell ref="A26:D26"/>
    <mergeCell ref="A27:D27"/>
    <mergeCell ref="A28:D28"/>
    <mergeCell ref="A29:D29"/>
    <mergeCell ref="A18:D18"/>
    <mergeCell ref="A19:D19"/>
    <mergeCell ref="A20:D20"/>
    <mergeCell ref="A21:D21"/>
    <mergeCell ref="A22:D22"/>
    <mergeCell ref="A23:D23"/>
    <mergeCell ref="A12:D12"/>
    <mergeCell ref="A13:D13"/>
    <mergeCell ref="A14:D14"/>
    <mergeCell ref="A15:D15"/>
    <mergeCell ref="A16:D16"/>
    <mergeCell ref="A17:D17"/>
    <mergeCell ref="A10:D10"/>
    <mergeCell ref="A11:D11"/>
    <mergeCell ref="C6:D6"/>
    <mergeCell ref="E6:F6"/>
    <mergeCell ref="C7:D7"/>
    <mergeCell ref="E7:F7"/>
  </mergeCells>
  <dataValidations count="1">
    <dataValidation allowBlank="1" showInputMessage="1" sqref="A11:D30"/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2"/>
  <sheetViews>
    <sheetView zoomScale="98" zoomScaleNormal="98" workbookViewId="0">
      <pane ySplit="1" topLeftCell="A2" activePane="bottomLeft" state="frozen"/>
      <selection activeCell="Z1" sqref="Z1"/>
      <selection pane="bottomLeft" activeCell="G20" sqref="G20"/>
    </sheetView>
  </sheetViews>
  <sheetFormatPr baseColWidth="10" defaultRowHeight="14.4" x14ac:dyDescent="0.3"/>
  <cols>
    <col min="3" max="3" width="12.5546875" customWidth="1"/>
    <col min="4" max="4" width="12.6640625" customWidth="1"/>
    <col min="7" max="7" width="18.21875" bestFit="1" customWidth="1"/>
  </cols>
  <sheetData>
    <row r="1" spans="1:7" ht="14.4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>
        <v>1</v>
      </c>
      <c r="B2" t="s">
        <v>8</v>
      </c>
      <c r="C2" t="s">
        <v>9</v>
      </c>
      <c r="D2" t="s">
        <v>10</v>
      </c>
      <c r="E2" t="s">
        <v>11</v>
      </c>
      <c r="F2" t="s">
        <v>27</v>
      </c>
      <c r="G2" t="s">
        <v>12</v>
      </c>
    </row>
    <row r="3" spans="1:7" x14ac:dyDescent="0.3">
      <c r="G3" t="s">
        <v>13</v>
      </c>
    </row>
    <row r="4" spans="1:7" x14ac:dyDescent="0.3">
      <c r="G4" t="s">
        <v>14</v>
      </c>
    </row>
    <row r="5" spans="1:7" x14ac:dyDescent="0.3">
      <c r="G5" t="s">
        <v>15</v>
      </c>
    </row>
    <row r="6" spans="1:7" x14ac:dyDescent="0.3">
      <c r="A6">
        <v>2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12</v>
      </c>
    </row>
    <row r="7" spans="1:7" x14ac:dyDescent="0.3">
      <c r="G7" t="s">
        <v>13</v>
      </c>
    </row>
    <row r="8" spans="1:7" x14ac:dyDescent="0.3">
      <c r="G8" t="s">
        <v>14</v>
      </c>
    </row>
    <row r="9" spans="1:7" x14ac:dyDescent="0.3">
      <c r="G9" t="s">
        <v>15</v>
      </c>
    </row>
    <row r="10" spans="1:7" x14ac:dyDescent="0.3">
      <c r="G10" t="s">
        <v>16</v>
      </c>
    </row>
    <row r="11" spans="1:7" x14ac:dyDescent="0.3">
      <c r="A11">
        <v>3</v>
      </c>
      <c r="B11" t="s">
        <v>22</v>
      </c>
      <c r="C11" t="s">
        <v>23</v>
      </c>
      <c r="D11" t="s">
        <v>24</v>
      </c>
      <c r="E11" t="s">
        <v>25</v>
      </c>
      <c r="F11" t="s">
        <v>26</v>
      </c>
      <c r="G11" t="s">
        <v>12</v>
      </c>
    </row>
    <row r="12" spans="1:7" x14ac:dyDescent="0.3">
      <c r="G12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 interne</vt:lpstr>
      <vt:lpstr>historique1_intervention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ABDELLAH ERRAKIBI</dc:creator>
  <cp:lastModifiedBy>ABDELLAH ERRAKIBI</cp:lastModifiedBy>
  <dcterms:created xsi:type="dcterms:W3CDTF">2021-08-25T17:47:34Z</dcterms:created>
  <dcterms:modified xsi:type="dcterms:W3CDTF">2021-08-25T18:24:22Z</dcterms:modified>
</cp:coreProperties>
</file>