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 activeTab="13"/>
  </bookViews>
  <sheets>
    <sheet name="variables" sheetId="2" r:id="rId1"/>
    <sheet name="Septembre" sheetId="1" r:id="rId2"/>
    <sheet name="Octobre" sheetId="3" r:id="rId3"/>
    <sheet name="Novembre" sheetId="4" r:id="rId4"/>
    <sheet name="Décembre" sheetId="5" r:id="rId5"/>
    <sheet name="Janvier" sheetId="6" r:id="rId6"/>
    <sheet name="Février" sheetId="7" r:id="rId7"/>
    <sheet name="Mars" sheetId="8" r:id="rId8"/>
    <sheet name="Avril" sheetId="9" r:id="rId9"/>
    <sheet name="Mai" sheetId="10" r:id="rId10"/>
    <sheet name="Juin" sheetId="11" r:id="rId11"/>
    <sheet name="Juillet" sheetId="12" r:id="rId12"/>
    <sheet name="Aout" sheetId="13" r:id="rId13"/>
    <sheet name="recap par agent" sheetId="14" r:id="rId14"/>
    <sheet name="modif heures" sheetId="15" r:id="rId15"/>
    <sheet name="DAS" sheetId="16" r:id="rId16"/>
  </sheets>
  <calcPr calcId="145621"/>
</workbook>
</file>

<file path=xl/calcChain.xml><?xml version="1.0" encoding="utf-8"?>
<calcChain xmlns="http://schemas.openxmlformats.org/spreadsheetml/2006/main">
  <c r="A43" i="15" l="1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4" i="15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N21" i="14" s="1"/>
  <c r="C42" i="13"/>
  <c r="C43" i="13"/>
  <c r="C44" i="13"/>
  <c r="C45" i="13"/>
  <c r="C7" i="13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7" i="12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AJ19" i="14" s="1"/>
  <c r="C37" i="11"/>
  <c r="C38" i="11"/>
  <c r="C39" i="11"/>
  <c r="C40" i="11"/>
  <c r="C41" i="11"/>
  <c r="C42" i="11"/>
  <c r="C43" i="11"/>
  <c r="C44" i="11"/>
  <c r="C45" i="11"/>
  <c r="C7" i="11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R18" i="14" s="1"/>
  <c r="C37" i="10"/>
  <c r="C38" i="10"/>
  <c r="C39" i="10"/>
  <c r="C40" i="10"/>
  <c r="C41" i="10"/>
  <c r="C42" i="10"/>
  <c r="C43" i="10"/>
  <c r="C44" i="10"/>
  <c r="C45" i="10"/>
  <c r="C7" i="10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M17" i="14" s="1"/>
  <c r="C42" i="9"/>
  <c r="C43" i="9"/>
  <c r="C44" i="9"/>
  <c r="C45" i="9"/>
  <c r="C7" i="9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7" i="8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AJ15" i="14" s="1"/>
  <c r="C37" i="7"/>
  <c r="C38" i="7"/>
  <c r="C39" i="7"/>
  <c r="C40" i="7"/>
  <c r="C41" i="7"/>
  <c r="C42" i="7"/>
  <c r="C43" i="7"/>
  <c r="C44" i="7"/>
  <c r="C45" i="7"/>
  <c r="C7" i="7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7" i="6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7" i="5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7" i="4"/>
  <c r="R21" i="14"/>
  <c r="D21" i="14"/>
  <c r="E20" i="14"/>
  <c r="I20" i="14"/>
  <c r="Q20" i="14"/>
  <c r="U20" i="14"/>
  <c r="Y20" i="14"/>
  <c r="AG20" i="14"/>
  <c r="G19" i="14"/>
  <c r="W19" i="14"/>
  <c r="AG17" i="14"/>
  <c r="D18" i="14"/>
  <c r="G16" i="14"/>
  <c r="Q14" i="14"/>
  <c r="AG14" i="14"/>
  <c r="J12" i="14"/>
  <c r="AC17" i="14" l="1"/>
  <c r="AD21" i="14"/>
  <c r="C21" i="14"/>
  <c r="Q17" i="14"/>
  <c r="Z21" i="14"/>
  <c r="J21" i="14"/>
  <c r="Z12" i="14"/>
  <c r="L14" i="14"/>
  <c r="J18" i="14"/>
  <c r="F20" i="14"/>
  <c r="V21" i="14"/>
  <c r="F21" i="14"/>
  <c r="AJ13" i="14"/>
  <c r="S17" i="14"/>
  <c r="L21" i="14"/>
  <c r="AJ12" i="14"/>
  <c r="AJ16" i="14"/>
  <c r="AJ20" i="14"/>
  <c r="G15" i="14"/>
  <c r="AC20" i="14"/>
  <c r="M20" i="14"/>
  <c r="N19" i="14"/>
  <c r="N12" i="14"/>
  <c r="C15" i="14"/>
  <c r="C16" i="14"/>
  <c r="AC14" i="14"/>
  <c r="N18" i="14"/>
  <c r="U14" i="14"/>
  <c r="E14" i="14"/>
  <c r="V18" i="14"/>
  <c r="F18" i="14"/>
  <c r="AJ14" i="14"/>
  <c r="AJ18" i="14"/>
  <c r="M14" i="14"/>
  <c r="E18" i="14"/>
  <c r="AD18" i="14"/>
  <c r="Y14" i="14"/>
  <c r="I14" i="14"/>
  <c r="C18" i="14"/>
  <c r="Z18" i="14"/>
  <c r="G18" i="14"/>
  <c r="AJ17" i="14"/>
  <c r="AJ21" i="14"/>
  <c r="S19" i="14"/>
  <c r="AE19" i="14"/>
  <c r="O19" i="14"/>
  <c r="AA19" i="14"/>
  <c r="K19" i="14"/>
  <c r="Y17" i="14"/>
  <c r="I17" i="14"/>
  <c r="U17" i="14"/>
  <c r="E17" i="14"/>
  <c r="K16" i="14"/>
  <c r="W16" i="14"/>
  <c r="S16" i="14"/>
  <c r="AE16" i="14"/>
  <c r="O16" i="14"/>
  <c r="AA16" i="14"/>
  <c r="Y16" i="14"/>
  <c r="S15" i="14"/>
  <c r="W15" i="14"/>
  <c r="F15" i="14"/>
  <c r="AE15" i="14"/>
  <c r="O15" i="14"/>
  <c r="H15" i="14"/>
  <c r="AA15" i="14"/>
  <c r="K15" i="14"/>
  <c r="R12" i="14"/>
  <c r="V12" i="14"/>
  <c r="F12" i="14"/>
  <c r="D12" i="14"/>
  <c r="AD12" i="14"/>
  <c r="AG21" i="14"/>
  <c r="Y21" i="14"/>
  <c r="Q21" i="14"/>
  <c r="M21" i="14"/>
  <c r="E21" i="14"/>
  <c r="AF21" i="14"/>
  <c r="AB21" i="14"/>
  <c r="X21" i="14"/>
  <c r="T21" i="14"/>
  <c r="P21" i="14"/>
  <c r="H21" i="14"/>
  <c r="AE21" i="14"/>
  <c r="AA21" i="14"/>
  <c r="W21" i="14"/>
  <c r="S21" i="14"/>
  <c r="O21" i="14"/>
  <c r="K21" i="14"/>
  <c r="G21" i="14"/>
  <c r="AC21" i="14"/>
  <c r="U21" i="14"/>
  <c r="I21" i="14"/>
  <c r="AB20" i="14"/>
  <c r="L20" i="14"/>
  <c r="C20" i="14"/>
  <c r="AE20" i="14"/>
  <c r="AA20" i="14"/>
  <c r="W20" i="14"/>
  <c r="S20" i="14"/>
  <c r="O20" i="14"/>
  <c r="K20" i="14"/>
  <c r="G20" i="14"/>
  <c r="X20" i="14"/>
  <c r="P20" i="14"/>
  <c r="D20" i="14"/>
  <c r="AD20" i="14"/>
  <c r="Z20" i="14"/>
  <c r="V20" i="14"/>
  <c r="R20" i="14"/>
  <c r="N20" i="14"/>
  <c r="J20" i="14"/>
  <c r="AF20" i="14"/>
  <c r="T20" i="14"/>
  <c r="H20" i="14"/>
  <c r="D19" i="14"/>
  <c r="AD19" i="14"/>
  <c r="Z19" i="14"/>
  <c r="V19" i="14"/>
  <c r="R19" i="14"/>
  <c r="J19" i="14"/>
  <c r="F19" i="14"/>
  <c r="C19" i="14"/>
  <c r="AG19" i="14"/>
  <c r="AC19" i="14"/>
  <c r="Y19" i="14"/>
  <c r="U19" i="14"/>
  <c r="Q19" i="14"/>
  <c r="M19" i="14"/>
  <c r="I19" i="14"/>
  <c r="E19" i="14"/>
  <c r="AF19" i="14"/>
  <c r="AB19" i="14"/>
  <c r="X19" i="14"/>
  <c r="T19" i="14"/>
  <c r="P19" i="14"/>
  <c r="L19" i="14"/>
  <c r="H19" i="14"/>
  <c r="AC18" i="14"/>
  <c r="U18" i="14"/>
  <c r="M18" i="14"/>
  <c r="AF18" i="14"/>
  <c r="AB18" i="14"/>
  <c r="X18" i="14"/>
  <c r="T18" i="14"/>
  <c r="P18" i="14"/>
  <c r="L18" i="14"/>
  <c r="H18" i="14"/>
  <c r="AG18" i="14"/>
  <c r="Y18" i="14"/>
  <c r="Q18" i="14"/>
  <c r="I18" i="14"/>
  <c r="AE18" i="14"/>
  <c r="AA18" i="14"/>
  <c r="W18" i="14"/>
  <c r="S18" i="14"/>
  <c r="O18" i="14"/>
  <c r="K18" i="14"/>
  <c r="AF17" i="14"/>
  <c r="AB17" i="14"/>
  <c r="T17" i="14"/>
  <c r="P17" i="14"/>
  <c r="L17" i="14"/>
  <c r="H17" i="14"/>
  <c r="D17" i="14"/>
  <c r="AE17" i="14"/>
  <c r="AA17" i="14"/>
  <c r="W17" i="14"/>
  <c r="O17" i="14"/>
  <c r="K17" i="14"/>
  <c r="G17" i="14"/>
  <c r="AD17" i="14"/>
  <c r="Z17" i="14"/>
  <c r="V17" i="14"/>
  <c r="R17" i="14"/>
  <c r="N17" i="14"/>
  <c r="J17" i="14"/>
  <c r="F17" i="14"/>
  <c r="C17" i="14"/>
  <c r="X17" i="14"/>
  <c r="AD16" i="14"/>
  <c r="Z16" i="14"/>
  <c r="R16" i="14"/>
  <c r="N16" i="14"/>
  <c r="J16" i="14"/>
  <c r="F16" i="14"/>
  <c r="AG16" i="14"/>
  <c r="AC16" i="14"/>
  <c r="U16" i="14"/>
  <c r="Q16" i="14"/>
  <c r="M16" i="14"/>
  <c r="I16" i="14"/>
  <c r="E16" i="14"/>
  <c r="AF16" i="14"/>
  <c r="AB16" i="14"/>
  <c r="X16" i="14"/>
  <c r="T16" i="14"/>
  <c r="P16" i="14"/>
  <c r="L16" i="14"/>
  <c r="H16" i="14"/>
  <c r="D16" i="14"/>
  <c r="V16" i="14"/>
  <c r="AD15" i="14"/>
  <c r="J15" i="14"/>
  <c r="D15" i="14"/>
  <c r="V15" i="14"/>
  <c r="N15" i="14"/>
  <c r="AG15" i="14"/>
  <c r="AC15" i="14"/>
  <c r="Y15" i="14"/>
  <c r="U15" i="14"/>
  <c r="Q15" i="14"/>
  <c r="M15" i="14"/>
  <c r="I15" i="14"/>
  <c r="E15" i="14"/>
  <c r="Z15" i="14"/>
  <c r="R15" i="14"/>
  <c r="AF15" i="14"/>
  <c r="AB15" i="14"/>
  <c r="X15" i="14"/>
  <c r="T15" i="14"/>
  <c r="P15" i="14"/>
  <c r="L15" i="14"/>
  <c r="AF14" i="14"/>
  <c r="AB14" i="14"/>
  <c r="X14" i="14"/>
  <c r="T14" i="14"/>
  <c r="P14" i="14"/>
  <c r="H14" i="14"/>
  <c r="C14" i="14"/>
  <c r="AE14" i="14"/>
  <c r="AA14" i="14"/>
  <c r="W14" i="14"/>
  <c r="S14" i="14"/>
  <c r="O14" i="14"/>
  <c r="K14" i="14"/>
  <c r="G14" i="14"/>
  <c r="D14" i="14"/>
  <c r="AD14" i="14"/>
  <c r="Z14" i="14"/>
  <c r="V14" i="14"/>
  <c r="R14" i="14"/>
  <c r="N14" i="14"/>
  <c r="J14" i="14"/>
  <c r="F14" i="14"/>
  <c r="AG12" i="14"/>
  <c r="Y12" i="14"/>
  <c r="U12" i="14"/>
  <c r="M12" i="14"/>
  <c r="E12" i="14"/>
  <c r="AF12" i="14"/>
  <c r="AB12" i="14"/>
  <c r="X12" i="14"/>
  <c r="T12" i="14"/>
  <c r="P12" i="14"/>
  <c r="L12" i="14"/>
  <c r="H12" i="14"/>
  <c r="C12" i="14"/>
  <c r="AE12" i="14"/>
  <c r="AA12" i="14"/>
  <c r="W12" i="14"/>
  <c r="S12" i="14"/>
  <c r="O12" i="14"/>
  <c r="K12" i="14"/>
  <c r="G12" i="14"/>
  <c r="AC12" i="14"/>
  <c r="Q12" i="14"/>
  <c r="I12" i="14"/>
  <c r="AI33" i="5"/>
  <c r="AJ33" i="5"/>
  <c r="AK33" i="5"/>
  <c r="AL33" i="5"/>
  <c r="AM33" i="5"/>
  <c r="AN33" i="5"/>
  <c r="C8" i="3" l="1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7" i="3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AJ10" i="14" s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7" i="1"/>
  <c r="F11" i="14" l="1"/>
  <c r="J11" i="14"/>
  <c r="N11" i="14"/>
  <c r="R11" i="14"/>
  <c r="V11" i="14"/>
  <c r="Z11" i="14"/>
  <c r="AD11" i="14"/>
  <c r="C11" i="14"/>
  <c r="AJ11" i="14"/>
  <c r="G11" i="14"/>
  <c r="K11" i="14"/>
  <c r="O11" i="14"/>
  <c r="S11" i="14"/>
  <c r="W11" i="14"/>
  <c r="AA11" i="14"/>
  <c r="AE11" i="14"/>
  <c r="D11" i="14"/>
  <c r="L11" i="14"/>
  <c r="P11" i="14"/>
  <c r="X11" i="14"/>
  <c r="AB11" i="14"/>
  <c r="H11" i="14"/>
  <c r="E11" i="14"/>
  <c r="I11" i="14"/>
  <c r="M11" i="14"/>
  <c r="Q11" i="14"/>
  <c r="U11" i="14"/>
  <c r="Y11" i="14"/>
  <c r="AC11" i="14"/>
  <c r="AG11" i="14"/>
  <c r="T11" i="14"/>
  <c r="AF11" i="14"/>
  <c r="AJ22" i="14"/>
  <c r="H10" i="14"/>
  <c r="P10" i="14"/>
  <c r="T10" i="14"/>
  <c r="AB10" i="14"/>
  <c r="U10" i="14"/>
  <c r="AC10" i="14"/>
  <c r="F10" i="14"/>
  <c r="J10" i="14"/>
  <c r="N10" i="14"/>
  <c r="R10" i="14"/>
  <c r="V10" i="14"/>
  <c r="Z10" i="14"/>
  <c r="AD10" i="14"/>
  <c r="C10" i="14"/>
  <c r="G10" i="14"/>
  <c r="K10" i="14"/>
  <c r="O10" i="14"/>
  <c r="S10" i="14"/>
  <c r="W10" i="14"/>
  <c r="AA10" i="14"/>
  <c r="AE10" i="14"/>
  <c r="D10" i="14"/>
  <c r="L10" i="14"/>
  <c r="X10" i="14"/>
  <c r="AF10" i="14"/>
  <c r="E10" i="14"/>
  <c r="I10" i="14"/>
  <c r="M10" i="14"/>
  <c r="Q10" i="14"/>
  <c r="Y10" i="14"/>
  <c r="AG10" i="14"/>
  <c r="W13" i="14"/>
  <c r="H13" i="14"/>
  <c r="X13" i="14"/>
  <c r="AF13" i="14"/>
  <c r="I13" i="14"/>
  <c r="U13" i="14"/>
  <c r="AG13" i="14"/>
  <c r="P13" i="14"/>
  <c r="M13" i="14"/>
  <c r="AC13" i="14"/>
  <c r="Q13" i="14"/>
  <c r="F13" i="14"/>
  <c r="J13" i="14"/>
  <c r="N13" i="14"/>
  <c r="R13" i="14"/>
  <c r="V13" i="14"/>
  <c r="Z13" i="14"/>
  <c r="AD13" i="14"/>
  <c r="D13" i="14"/>
  <c r="G13" i="14"/>
  <c r="K13" i="14"/>
  <c r="O13" i="14"/>
  <c r="S13" i="14"/>
  <c r="AA13" i="14"/>
  <c r="AE13" i="14"/>
  <c r="C13" i="14"/>
  <c r="L13" i="14"/>
  <c r="T13" i="14"/>
  <c r="AB13" i="14"/>
  <c r="E13" i="14"/>
  <c r="Y13" i="14"/>
  <c r="AH35" i="1"/>
  <c r="AI35" i="1"/>
  <c r="AK35" i="1"/>
  <c r="AL35" i="1"/>
  <c r="AM35" i="1"/>
  <c r="AN35" i="1"/>
  <c r="AQ35" i="1"/>
  <c r="AR35" i="1"/>
  <c r="AI35" i="3"/>
  <c r="AJ35" i="3"/>
  <c r="AK35" i="3"/>
  <c r="AL35" i="3"/>
  <c r="AM35" i="3"/>
  <c r="AN35" i="3"/>
  <c r="AO35" i="3" s="1"/>
  <c r="AQ35" i="3"/>
  <c r="AR35" i="3"/>
  <c r="D52" i="2"/>
  <c r="AI38" i="13"/>
  <c r="AJ38" i="13"/>
  <c r="AK38" i="13"/>
  <c r="AL38" i="13"/>
  <c r="AM38" i="13"/>
  <c r="AN38" i="13"/>
  <c r="AI39" i="13"/>
  <c r="AJ39" i="13"/>
  <c r="AK39" i="13"/>
  <c r="AL39" i="13"/>
  <c r="AM39" i="13"/>
  <c r="AN39" i="13"/>
  <c r="AI40" i="13"/>
  <c r="AJ40" i="13"/>
  <c r="AK40" i="13"/>
  <c r="AL40" i="13"/>
  <c r="AM40" i="13"/>
  <c r="AN40" i="13"/>
  <c r="AI41" i="13"/>
  <c r="AJ41" i="13"/>
  <c r="AK41" i="13"/>
  <c r="AL41" i="13"/>
  <c r="AM41" i="13"/>
  <c r="AN41" i="13"/>
  <c r="AI42" i="13"/>
  <c r="AJ42" i="13"/>
  <c r="AK42" i="13"/>
  <c r="AL42" i="13"/>
  <c r="AM42" i="13"/>
  <c r="AN42" i="13"/>
  <c r="AI43" i="13"/>
  <c r="AJ43" i="13"/>
  <c r="AK43" i="13"/>
  <c r="AL43" i="13"/>
  <c r="AM43" i="13"/>
  <c r="AN43" i="13"/>
  <c r="AI44" i="13"/>
  <c r="AO44" i="13" s="1"/>
  <c r="AJ44" i="13"/>
  <c r="AK44" i="13"/>
  <c r="AL44" i="13"/>
  <c r="AM44" i="13"/>
  <c r="AN44" i="13"/>
  <c r="AQ38" i="13"/>
  <c r="AR38" i="13"/>
  <c r="AO39" i="13"/>
  <c r="AQ39" i="13"/>
  <c r="AR39" i="13"/>
  <c r="AQ40" i="13"/>
  <c r="AR40" i="13"/>
  <c r="AQ41" i="13"/>
  <c r="AR41" i="13"/>
  <c r="AQ42" i="13"/>
  <c r="AR42" i="13"/>
  <c r="AQ43" i="13"/>
  <c r="AR43" i="13"/>
  <c r="AQ44" i="13"/>
  <c r="AR44" i="13"/>
  <c r="AI38" i="12"/>
  <c r="AJ38" i="12"/>
  <c r="AK38" i="12"/>
  <c r="AL38" i="12"/>
  <c r="AM38" i="12"/>
  <c r="AN38" i="12"/>
  <c r="AQ38" i="12"/>
  <c r="AR38" i="12"/>
  <c r="AI39" i="12"/>
  <c r="AJ39" i="12"/>
  <c r="AK39" i="12"/>
  <c r="AL39" i="12"/>
  <c r="AM39" i="12"/>
  <c r="AN39" i="12"/>
  <c r="AQ39" i="12"/>
  <c r="AR39" i="12"/>
  <c r="AI40" i="12"/>
  <c r="AJ40" i="12"/>
  <c r="AK40" i="12"/>
  <c r="AL40" i="12"/>
  <c r="AM40" i="12"/>
  <c r="AN40" i="12"/>
  <c r="AQ40" i="12"/>
  <c r="AR40" i="12"/>
  <c r="AI41" i="12"/>
  <c r="AJ41" i="12"/>
  <c r="AK41" i="12"/>
  <c r="AL41" i="12"/>
  <c r="AM41" i="12"/>
  <c r="AN41" i="12"/>
  <c r="AQ41" i="12"/>
  <c r="AR41" i="12"/>
  <c r="AI42" i="12"/>
  <c r="AJ42" i="12"/>
  <c r="AK42" i="12"/>
  <c r="AL42" i="12"/>
  <c r="AM42" i="12"/>
  <c r="AN42" i="12"/>
  <c r="AO42" i="12"/>
  <c r="AQ42" i="12"/>
  <c r="AR42" i="12"/>
  <c r="AI43" i="12"/>
  <c r="AJ43" i="12"/>
  <c r="AK43" i="12"/>
  <c r="AL43" i="12"/>
  <c r="AM43" i="12"/>
  <c r="AN43" i="12"/>
  <c r="AQ43" i="12"/>
  <c r="AR43" i="12"/>
  <c r="AI44" i="12"/>
  <c r="AJ44" i="12"/>
  <c r="AK44" i="12"/>
  <c r="AL44" i="12"/>
  <c r="AM44" i="12"/>
  <c r="AN44" i="12"/>
  <c r="AQ44" i="12"/>
  <c r="AR44" i="12"/>
  <c r="AI45" i="12"/>
  <c r="AJ45" i="12"/>
  <c r="AK45" i="12"/>
  <c r="AL45" i="12"/>
  <c r="AM45" i="12"/>
  <c r="AN45" i="12"/>
  <c r="AQ45" i="12"/>
  <c r="AR45" i="12"/>
  <c r="AI38" i="11"/>
  <c r="AJ38" i="11"/>
  <c r="AK38" i="11"/>
  <c r="AL38" i="11"/>
  <c r="AM38" i="11"/>
  <c r="AN38" i="11"/>
  <c r="AI39" i="11"/>
  <c r="AJ39" i="11"/>
  <c r="AK39" i="11"/>
  <c r="AL39" i="11"/>
  <c r="AM39" i="11"/>
  <c r="AN39" i="11"/>
  <c r="AI40" i="11"/>
  <c r="AO40" i="11" s="1"/>
  <c r="AJ40" i="11"/>
  <c r="AK40" i="11"/>
  <c r="AL40" i="11"/>
  <c r="AM40" i="11"/>
  <c r="AN40" i="11"/>
  <c r="AI41" i="11"/>
  <c r="AJ41" i="11"/>
  <c r="AK41" i="11"/>
  <c r="AL41" i="11"/>
  <c r="AM41" i="11"/>
  <c r="AN41" i="11"/>
  <c r="AI42" i="11"/>
  <c r="AJ42" i="11"/>
  <c r="AO42" i="11" s="1"/>
  <c r="AK42" i="11"/>
  <c r="AL42" i="11"/>
  <c r="AM42" i="11"/>
  <c r="AN42" i="11"/>
  <c r="AI43" i="11"/>
  <c r="AO43" i="11" s="1"/>
  <c r="AJ43" i="11"/>
  <c r="AK43" i="11"/>
  <c r="AL43" i="11"/>
  <c r="AM43" i="11"/>
  <c r="AN43" i="11"/>
  <c r="AI44" i="11"/>
  <c r="AJ44" i="11"/>
  <c r="AK44" i="11"/>
  <c r="AL44" i="11"/>
  <c r="AM44" i="11"/>
  <c r="AN44" i="11"/>
  <c r="AQ38" i="11"/>
  <c r="AR38" i="11"/>
  <c r="AO39" i="11"/>
  <c r="AQ39" i="11"/>
  <c r="AR39" i="11"/>
  <c r="AQ40" i="11"/>
  <c r="AR40" i="11"/>
  <c r="AQ41" i="11"/>
  <c r="AR41" i="11"/>
  <c r="AQ42" i="11"/>
  <c r="AR42" i="11"/>
  <c r="AQ43" i="11"/>
  <c r="AR43" i="11"/>
  <c r="AQ44" i="11"/>
  <c r="AR44" i="11"/>
  <c r="AI38" i="10"/>
  <c r="AJ38" i="10"/>
  <c r="AK38" i="10"/>
  <c r="AL38" i="10"/>
  <c r="AM38" i="10"/>
  <c r="AN38" i="10"/>
  <c r="AI39" i="10"/>
  <c r="AJ39" i="10"/>
  <c r="AK39" i="10"/>
  <c r="AL39" i="10"/>
  <c r="AM39" i="10"/>
  <c r="AN39" i="10"/>
  <c r="AI40" i="10"/>
  <c r="AJ40" i="10"/>
  <c r="AK40" i="10"/>
  <c r="AL40" i="10"/>
  <c r="AM40" i="10"/>
  <c r="AN40" i="10"/>
  <c r="AI41" i="10"/>
  <c r="AJ41" i="10"/>
  <c r="AK41" i="10"/>
  <c r="AL41" i="10"/>
  <c r="AM41" i="10"/>
  <c r="AN41" i="10"/>
  <c r="AI42" i="10"/>
  <c r="AO42" i="10" s="1"/>
  <c r="AJ42" i="10"/>
  <c r="AK42" i="10"/>
  <c r="AL42" i="10"/>
  <c r="AM42" i="10"/>
  <c r="AN42" i="10"/>
  <c r="AI43" i="10"/>
  <c r="AJ43" i="10"/>
  <c r="AK43" i="10"/>
  <c r="AL43" i="10"/>
  <c r="AM43" i="10"/>
  <c r="AN43" i="10"/>
  <c r="AI44" i="10"/>
  <c r="AJ44" i="10"/>
  <c r="AK44" i="10"/>
  <c r="AL44" i="10"/>
  <c r="AM44" i="10"/>
  <c r="AN44" i="10"/>
  <c r="AQ38" i="10"/>
  <c r="AR38" i="10"/>
  <c r="AO39" i="10"/>
  <c r="AQ39" i="10"/>
  <c r="AR39" i="10"/>
  <c r="AQ40" i="10"/>
  <c r="AR40" i="10"/>
  <c r="AQ41" i="10"/>
  <c r="AR41" i="10"/>
  <c r="AQ42" i="10"/>
  <c r="AR42" i="10"/>
  <c r="AQ43" i="10"/>
  <c r="AR43" i="10"/>
  <c r="AQ44" i="10"/>
  <c r="AR44" i="10"/>
  <c r="AI38" i="9"/>
  <c r="AJ38" i="9"/>
  <c r="AK38" i="9"/>
  <c r="AL38" i="9"/>
  <c r="AM38" i="9"/>
  <c r="AN38" i="9"/>
  <c r="AI39" i="9"/>
  <c r="AJ39" i="9"/>
  <c r="AK39" i="9"/>
  <c r="AL39" i="9"/>
  <c r="AM39" i="9"/>
  <c r="AN39" i="9"/>
  <c r="AI40" i="9"/>
  <c r="AJ40" i="9"/>
  <c r="AK40" i="9"/>
  <c r="AL40" i="9"/>
  <c r="AM40" i="9"/>
  <c r="AN40" i="9"/>
  <c r="AI41" i="9"/>
  <c r="AJ41" i="9"/>
  <c r="AK41" i="9"/>
  <c r="AL41" i="9"/>
  <c r="AM41" i="9"/>
  <c r="AN41" i="9"/>
  <c r="AI42" i="9"/>
  <c r="AJ42" i="9"/>
  <c r="AK42" i="9"/>
  <c r="AL42" i="9"/>
  <c r="AM42" i="9"/>
  <c r="AN42" i="9"/>
  <c r="AI43" i="9"/>
  <c r="AJ43" i="9"/>
  <c r="AK43" i="9"/>
  <c r="AL43" i="9"/>
  <c r="AM43" i="9"/>
  <c r="AN43" i="9"/>
  <c r="AI44" i="9"/>
  <c r="AJ44" i="9"/>
  <c r="AK44" i="9"/>
  <c r="AL44" i="9"/>
  <c r="AM44" i="9"/>
  <c r="AN44" i="9"/>
  <c r="AI38" i="8"/>
  <c r="AJ38" i="8"/>
  <c r="AK38" i="8"/>
  <c r="AL38" i="8"/>
  <c r="AM38" i="8"/>
  <c r="AN38" i="8"/>
  <c r="AI39" i="8"/>
  <c r="AJ39" i="8"/>
  <c r="AK39" i="8"/>
  <c r="AL39" i="8"/>
  <c r="AM39" i="8"/>
  <c r="AN39" i="8"/>
  <c r="AI40" i="8"/>
  <c r="AJ40" i="8"/>
  <c r="AK40" i="8"/>
  <c r="AL40" i="8"/>
  <c r="AM40" i="8"/>
  <c r="AN40" i="8"/>
  <c r="AI41" i="8"/>
  <c r="AJ41" i="8"/>
  <c r="AK41" i="8"/>
  <c r="AL41" i="8"/>
  <c r="AM41" i="8"/>
  <c r="AN41" i="8"/>
  <c r="AI42" i="8"/>
  <c r="AJ42" i="8"/>
  <c r="AK42" i="8"/>
  <c r="AO42" i="8" s="1"/>
  <c r="AL42" i="8"/>
  <c r="AM42" i="8"/>
  <c r="AN42" i="8"/>
  <c r="AI43" i="8"/>
  <c r="AJ43" i="8"/>
  <c r="AK43" i="8"/>
  <c r="AL43" i="8"/>
  <c r="AM43" i="8"/>
  <c r="AN43" i="8"/>
  <c r="AI44" i="8"/>
  <c r="AJ44" i="8"/>
  <c r="AK44" i="8"/>
  <c r="AL44" i="8"/>
  <c r="AM44" i="8"/>
  <c r="AN44" i="8"/>
  <c r="AQ38" i="9"/>
  <c r="AR38" i="9"/>
  <c r="AQ39" i="9"/>
  <c r="AR39" i="9"/>
  <c r="AQ40" i="9"/>
  <c r="AR40" i="9"/>
  <c r="AQ41" i="9"/>
  <c r="AR41" i="9"/>
  <c r="AQ42" i="9"/>
  <c r="AR42" i="9"/>
  <c r="AQ43" i="9"/>
  <c r="AR43" i="9"/>
  <c r="AQ44" i="9"/>
  <c r="AR44" i="9"/>
  <c r="AQ38" i="8"/>
  <c r="AR38" i="8"/>
  <c r="AO39" i="8"/>
  <c r="AQ39" i="8"/>
  <c r="AR39" i="8"/>
  <c r="AQ40" i="8"/>
  <c r="AR40" i="8"/>
  <c r="AQ41" i="8"/>
  <c r="AR41" i="8"/>
  <c r="AQ42" i="8"/>
  <c r="AR42" i="8"/>
  <c r="AQ43" i="8"/>
  <c r="AR43" i="8"/>
  <c r="AQ44" i="8"/>
  <c r="AR44" i="8"/>
  <c r="AI38" i="7"/>
  <c r="AJ38" i="7"/>
  <c r="AK38" i="7"/>
  <c r="AL38" i="7"/>
  <c r="AM38" i="7"/>
  <c r="AN38" i="7"/>
  <c r="AI39" i="7"/>
  <c r="AJ39" i="7"/>
  <c r="AK39" i="7"/>
  <c r="AL39" i="7"/>
  <c r="AM39" i="7"/>
  <c r="AN39" i="7"/>
  <c r="AI40" i="7"/>
  <c r="AJ40" i="7"/>
  <c r="AK40" i="7"/>
  <c r="AL40" i="7"/>
  <c r="AM40" i="7"/>
  <c r="AN40" i="7"/>
  <c r="AI41" i="7"/>
  <c r="AJ41" i="7"/>
  <c r="AK41" i="7"/>
  <c r="AL41" i="7"/>
  <c r="AM41" i="7"/>
  <c r="AN41" i="7"/>
  <c r="AI42" i="7"/>
  <c r="AJ42" i="7"/>
  <c r="AK42" i="7"/>
  <c r="AL42" i="7"/>
  <c r="AM42" i="7"/>
  <c r="AN42" i="7"/>
  <c r="AI43" i="7"/>
  <c r="AJ43" i="7"/>
  <c r="AK43" i="7"/>
  <c r="AL43" i="7"/>
  <c r="AM43" i="7"/>
  <c r="AN43" i="7"/>
  <c r="AI44" i="7"/>
  <c r="AJ44" i="7"/>
  <c r="AK44" i="7"/>
  <c r="AL44" i="7"/>
  <c r="AM44" i="7"/>
  <c r="AN44" i="7"/>
  <c r="AQ38" i="7"/>
  <c r="AR38" i="7"/>
  <c r="AO39" i="7"/>
  <c r="AQ39" i="7"/>
  <c r="AR39" i="7"/>
  <c r="AQ40" i="7"/>
  <c r="AR40" i="7"/>
  <c r="AQ41" i="7"/>
  <c r="AR41" i="7"/>
  <c r="AQ42" i="7"/>
  <c r="AR42" i="7"/>
  <c r="AQ43" i="7"/>
  <c r="AR43" i="7"/>
  <c r="AQ44" i="7"/>
  <c r="AR44" i="7"/>
  <c r="AI38" i="6"/>
  <c r="AJ38" i="6"/>
  <c r="AK38" i="6"/>
  <c r="AL38" i="6"/>
  <c r="AM38" i="6"/>
  <c r="AN38" i="6"/>
  <c r="AI39" i="6"/>
  <c r="AJ39" i="6"/>
  <c r="AK39" i="6"/>
  <c r="AL39" i="6"/>
  <c r="AM39" i="6"/>
  <c r="AN39" i="6"/>
  <c r="AI40" i="6"/>
  <c r="AJ40" i="6"/>
  <c r="AK40" i="6"/>
  <c r="AL40" i="6"/>
  <c r="AM40" i="6"/>
  <c r="AN40" i="6"/>
  <c r="AI41" i="6"/>
  <c r="AJ41" i="6"/>
  <c r="AK41" i="6"/>
  <c r="AL41" i="6"/>
  <c r="AM41" i="6"/>
  <c r="AN41" i="6"/>
  <c r="AI42" i="6"/>
  <c r="AJ42" i="6"/>
  <c r="AK42" i="6"/>
  <c r="AL42" i="6"/>
  <c r="AM42" i="6"/>
  <c r="AN42" i="6"/>
  <c r="AI43" i="6"/>
  <c r="AJ43" i="6"/>
  <c r="AK43" i="6"/>
  <c r="AL43" i="6"/>
  <c r="AM43" i="6"/>
  <c r="AN43" i="6"/>
  <c r="AI44" i="6"/>
  <c r="AJ44" i="6"/>
  <c r="AK44" i="6"/>
  <c r="AL44" i="6"/>
  <c r="AM44" i="6"/>
  <c r="AN44" i="6"/>
  <c r="AQ38" i="6"/>
  <c r="AR38" i="6"/>
  <c r="AQ39" i="6"/>
  <c r="AR39" i="6"/>
  <c r="AQ40" i="6"/>
  <c r="AR40" i="6"/>
  <c r="AQ41" i="6"/>
  <c r="AR41" i="6"/>
  <c r="AQ42" i="6"/>
  <c r="AR42" i="6"/>
  <c r="AO43" i="6"/>
  <c r="AQ43" i="6"/>
  <c r="AR43" i="6"/>
  <c r="AQ44" i="6"/>
  <c r="AR44" i="6"/>
  <c r="AO38" i="5"/>
  <c r="AQ38" i="5"/>
  <c r="AR38" i="5"/>
  <c r="AO39" i="5"/>
  <c r="AQ39" i="5"/>
  <c r="AR39" i="5"/>
  <c r="AO40" i="5"/>
  <c r="AQ40" i="5"/>
  <c r="AR40" i="5"/>
  <c r="AO41" i="5"/>
  <c r="AQ41" i="5"/>
  <c r="AR41" i="5"/>
  <c r="AO42" i="5"/>
  <c r="AQ42" i="5"/>
  <c r="AR42" i="5"/>
  <c r="AO43" i="5"/>
  <c r="AQ43" i="5"/>
  <c r="AR43" i="5"/>
  <c r="AO44" i="5"/>
  <c r="AQ44" i="5"/>
  <c r="AR44" i="5"/>
  <c r="AI38" i="4"/>
  <c r="AJ38" i="4"/>
  <c r="AK38" i="4"/>
  <c r="AL38" i="4"/>
  <c r="AM38" i="4"/>
  <c r="AN38" i="4"/>
  <c r="AI39" i="4"/>
  <c r="AJ39" i="4"/>
  <c r="AK39" i="4"/>
  <c r="AL39" i="4"/>
  <c r="AM39" i="4"/>
  <c r="AN39" i="4"/>
  <c r="AI40" i="4"/>
  <c r="AJ40" i="4"/>
  <c r="AK40" i="4"/>
  <c r="AL40" i="4"/>
  <c r="AM40" i="4"/>
  <c r="AN40" i="4"/>
  <c r="AI41" i="4"/>
  <c r="AJ41" i="4"/>
  <c r="AK41" i="4"/>
  <c r="AL41" i="4"/>
  <c r="AM41" i="4"/>
  <c r="AN41" i="4"/>
  <c r="AI42" i="4"/>
  <c r="AJ42" i="4"/>
  <c r="AK42" i="4"/>
  <c r="AL42" i="4"/>
  <c r="AM42" i="4"/>
  <c r="AN42" i="4"/>
  <c r="AI43" i="4"/>
  <c r="AJ43" i="4"/>
  <c r="AK43" i="4"/>
  <c r="AL43" i="4"/>
  <c r="AM43" i="4"/>
  <c r="AN43" i="4"/>
  <c r="AI44" i="4"/>
  <c r="AJ44" i="4"/>
  <c r="AK44" i="4"/>
  <c r="AL44" i="4"/>
  <c r="AM44" i="4"/>
  <c r="AN44" i="4"/>
  <c r="AI38" i="3"/>
  <c r="AJ38" i="3"/>
  <c r="AK38" i="3"/>
  <c r="AL38" i="3"/>
  <c r="AM38" i="3"/>
  <c r="AN38" i="3"/>
  <c r="AI39" i="3"/>
  <c r="AJ39" i="3"/>
  <c r="AK39" i="3"/>
  <c r="AL39" i="3"/>
  <c r="AM39" i="3"/>
  <c r="AN39" i="3"/>
  <c r="AI40" i="3"/>
  <c r="AJ40" i="3"/>
  <c r="AK40" i="3"/>
  <c r="AL40" i="3"/>
  <c r="AM40" i="3"/>
  <c r="AN40" i="3"/>
  <c r="AI41" i="3"/>
  <c r="AJ41" i="3"/>
  <c r="AK41" i="3"/>
  <c r="AL41" i="3"/>
  <c r="AM41" i="3"/>
  <c r="AN41" i="3"/>
  <c r="AI42" i="3"/>
  <c r="AJ42" i="3"/>
  <c r="AK42" i="3"/>
  <c r="AL42" i="3"/>
  <c r="AM42" i="3"/>
  <c r="AN42" i="3"/>
  <c r="AI43" i="3"/>
  <c r="AJ43" i="3"/>
  <c r="AK43" i="3"/>
  <c r="AL43" i="3"/>
  <c r="AM43" i="3"/>
  <c r="AN43" i="3"/>
  <c r="AI44" i="3"/>
  <c r="AJ44" i="3"/>
  <c r="AK44" i="3"/>
  <c r="AL44" i="3"/>
  <c r="AM44" i="3"/>
  <c r="AN44" i="3"/>
  <c r="D44" i="2"/>
  <c r="D45" i="2"/>
  <c r="D46" i="2"/>
  <c r="D47" i="2"/>
  <c r="D48" i="2"/>
  <c r="D49" i="2"/>
  <c r="D50" i="2"/>
  <c r="AH38" i="1"/>
  <c r="AI38" i="1"/>
  <c r="AK38" i="1"/>
  <c r="AL38" i="1"/>
  <c r="AM38" i="1"/>
  <c r="AN38" i="1"/>
  <c r="AQ38" i="1"/>
  <c r="AR38" i="1"/>
  <c r="AH39" i="1"/>
  <c r="AI39" i="1"/>
  <c r="AK39" i="1"/>
  <c r="AL39" i="1"/>
  <c r="AM39" i="1"/>
  <c r="AN39" i="1"/>
  <c r="AQ39" i="1"/>
  <c r="AR39" i="1"/>
  <c r="AH40" i="1"/>
  <c r="AI40" i="1"/>
  <c r="AK40" i="1"/>
  <c r="AL40" i="1"/>
  <c r="AM40" i="1"/>
  <c r="AN40" i="1"/>
  <c r="AQ40" i="1"/>
  <c r="AR40" i="1"/>
  <c r="AH41" i="1"/>
  <c r="AI41" i="1"/>
  <c r="AK41" i="1"/>
  <c r="AL41" i="1"/>
  <c r="AM41" i="1"/>
  <c r="AN41" i="1"/>
  <c r="AQ41" i="1"/>
  <c r="AR41" i="1"/>
  <c r="AH42" i="1"/>
  <c r="AI42" i="1"/>
  <c r="AK42" i="1"/>
  <c r="AL42" i="1"/>
  <c r="AM42" i="1"/>
  <c r="AN42" i="1"/>
  <c r="AQ42" i="1"/>
  <c r="AR42" i="1"/>
  <c r="AH43" i="1"/>
  <c r="AI43" i="1"/>
  <c r="AK43" i="1"/>
  <c r="AL43" i="1"/>
  <c r="AM43" i="1"/>
  <c r="AN43" i="1"/>
  <c r="AQ43" i="1"/>
  <c r="AR43" i="1"/>
  <c r="AH44" i="1"/>
  <c r="AI44" i="1"/>
  <c r="AK44" i="1"/>
  <c r="AL44" i="1"/>
  <c r="AM44" i="1"/>
  <c r="AN44" i="1"/>
  <c r="AQ44" i="1"/>
  <c r="AR44" i="1"/>
  <c r="E6" i="13"/>
  <c r="F6" i="13" s="1"/>
  <c r="G6" i="13" s="1"/>
  <c r="H6" i="13" s="1"/>
  <c r="I6" i="13" s="1"/>
  <c r="J6" i="13" s="1"/>
  <c r="K6" i="13" s="1"/>
  <c r="L6" i="13" s="1"/>
  <c r="M6" i="13" s="1"/>
  <c r="N6" i="13" s="1"/>
  <c r="O6" i="13" s="1"/>
  <c r="P6" i="13" s="1"/>
  <c r="Q6" i="13" s="1"/>
  <c r="R6" i="13" s="1"/>
  <c r="S6" i="13" s="1"/>
  <c r="T6" i="13" s="1"/>
  <c r="U6" i="13" s="1"/>
  <c r="V6" i="13" s="1"/>
  <c r="W6" i="13" s="1"/>
  <c r="X6" i="13" s="1"/>
  <c r="Y6" i="13" s="1"/>
  <c r="Z6" i="13" s="1"/>
  <c r="AA6" i="13" s="1"/>
  <c r="AB6" i="13" s="1"/>
  <c r="AC6" i="13" s="1"/>
  <c r="AD6" i="13" s="1"/>
  <c r="AE6" i="13" s="1"/>
  <c r="AF6" i="13" s="1"/>
  <c r="AG6" i="13" s="1"/>
  <c r="AH6" i="13" s="1"/>
  <c r="AR45" i="13"/>
  <c r="AQ45" i="13"/>
  <c r="AN45" i="13"/>
  <c r="AM45" i="13"/>
  <c r="AL45" i="13"/>
  <c r="AK45" i="13"/>
  <c r="AJ45" i="13"/>
  <c r="AI45" i="13"/>
  <c r="AR37" i="13"/>
  <c r="AQ37" i="13"/>
  <c r="AN37" i="13"/>
  <c r="AM37" i="13"/>
  <c r="AL37" i="13"/>
  <c r="AK37" i="13"/>
  <c r="AJ37" i="13"/>
  <c r="AI37" i="13"/>
  <c r="AR36" i="13"/>
  <c r="AQ36" i="13"/>
  <c r="AN36" i="13"/>
  <c r="AM36" i="13"/>
  <c r="AL36" i="13"/>
  <c r="AK36" i="13"/>
  <c r="AJ36" i="13"/>
  <c r="AI36" i="13"/>
  <c r="AR35" i="13"/>
  <c r="AQ35" i="13"/>
  <c r="AN35" i="13"/>
  <c r="AM35" i="13"/>
  <c r="AL35" i="13"/>
  <c r="AK35" i="13"/>
  <c r="AJ35" i="13"/>
  <c r="AI35" i="13"/>
  <c r="AR34" i="13"/>
  <c r="AQ34" i="13"/>
  <c r="AN34" i="13"/>
  <c r="AM34" i="13"/>
  <c r="AL34" i="13"/>
  <c r="AK34" i="13"/>
  <c r="AJ34" i="13"/>
  <c r="AI34" i="13"/>
  <c r="AR33" i="13"/>
  <c r="AQ33" i="13"/>
  <c r="AN33" i="13"/>
  <c r="AM33" i="13"/>
  <c r="AL33" i="13"/>
  <c r="AK33" i="13"/>
  <c r="AJ33" i="13"/>
  <c r="AI33" i="13"/>
  <c r="AR32" i="13"/>
  <c r="AQ32" i="13"/>
  <c r="AN32" i="13"/>
  <c r="AM32" i="13"/>
  <c r="AL32" i="13"/>
  <c r="AK32" i="13"/>
  <c r="AJ32" i="13"/>
  <c r="AI32" i="13"/>
  <c r="AR31" i="13"/>
  <c r="AQ31" i="13"/>
  <c r="AN31" i="13"/>
  <c r="AM31" i="13"/>
  <c r="AL31" i="13"/>
  <c r="AK31" i="13"/>
  <c r="AJ31" i="13"/>
  <c r="AI31" i="13"/>
  <c r="AR30" i="13"/>
  <c r="AQ30" i="13"/>
  <c r="AN30" i="13"/>
  <c r="AM30" i="13"/>
  <c r="AL30" i="13"/>
  <c r="AK30" i="13"/>
  <c r="AJ30" i="13"/>
  <c r="AI30" i="13"/>
  <c r="AR29" i="13"/>
  <c r="AQ29" i="13"/>
  <c r="AN29" i="13"/>
  <c r="AM29" i="13"/>
  <c r="AL29" i="13"/>
  <c r="AK29" i="13"/>
  <c r="AJ29" i="13"/>
  <c r="AI29" i="13"/>
  <c r="AR28" i="13"/>
  <c r="AQ28" i="13"/>
  <c r="AN28" i="13"/>
  <c r="AM28" i="13"/>
  <c r="AL28" i="13"/>
  <c r="AK28" i="13"/>
  <c r="AJ28" i="13"/>
  <c r="AI28" i="13"/>
  <c r="AR27" i="13"/>
  <c r="AQ27" i="13"/>
  <c r="AN27" i="13"/>
  <c r="AM27" i="13"/>
  <c r="AL27" i="13"/>
  <c r="AK27" i="13"/>
  <c r="AJ27" i="13"/>
  <c r="AI27" i="13"/>
  <c r="AR26" i="13"/>
  <c r="AQ26" i="13"/>
  <c r="AN26" i="13"/>
  <c r="AM26" i="13"/>
  <c r="AL26" i="13"/>
  <c r="AK26" i="13"/>
  <c r="AJ26" i="13"/>
  <c r="AI26" i="13"/>
  <c r="AR25" i="13"/>
  <c r="AQ25" i="13"/>
  <c r="AN25" i="13"/>
  <c r="AM25" i="13"/>
  <c r="AL25" i="13"/>
  <c r="AK25" i="13"/>
  <c r="AJ25" i="13"/>
  <c r="AI25" i="13"/>
  <c r="AR24" i="13"/>
  <c r="AQ24" i="13"/>
  <c r="AN24" i="13"/>
  <c r="AM24" i="13"/>
  <c r="AL24" i="13"/>
  <c r="AK24" i="13"/>
  <c r="AJ24" i="13"/>
  <c r="AI24" i="13"/>
  <c r="AR23" i="13"/>
  <c r="AQ23" i="13"/>
  <c r="AN23" i="13"/>
  <c r="AM23" i="13"/>
  <c r="AL23" i="13"/>
  <c r="AK23" i="13"/>
  <c r="AJ23" i="13"/>
  <c r="AI23" i="13"/>
  <c r="AR22" i="13"/>
  <c r="AQ22" i="13"/>
  <c r="AN22" i="13"/>
  <c r="AM22" i="13"/>
  <c r="AL22" i="13"/>
  <c r="AK22" i="13"/>
  <c r="AJ22" i="13"/>
  <c r="AI22" i="13"/>
  <c r="AR21" i="13"/>
  <c r="AQ21" i="13"/>
  <c r="AN21" i="13"/>
  <c r="AM21" i="13"/>
  <c r="AL21" i="13"/>
  <c r="AK21" i="13"/>
  <c r="AJ21" i="13"/>
  <c r="AI21" i="13"/>
  <c r="AR20" i="13"/>
  <c r="AQ20" i="13"/>
  <c r="AN20" i="13"/>
  <c r="AM20" i="13"/>
  <c r="AL20" i="13"/>
  <c r="AK20" i="13"/>
  <c r="AJ20" i="13"/>
  <c r="AI20" i="13"/>
  <c r="AR19" i="13"/>
  <c r="AQ19" i="13"/>
  <c r="AN19" i="13"/>
  <c r="AM19" i="13"/>
  <c r="AL19" i="13"/>
  <c r="AK19" i="13"/>
  <c r="AJ19" i="13"/>
  <c r="AI19" i="13"/>
  <c r="AR18" i="13"/>
  <c r="AQ18" i="13"/>
  <c r="AN18" i="13"/>
  <c r="AM18" i="13"/>
  <c r="AL18" i="13"/>
  <c r="AK18" i="13"/>
  <c r="AJ18" i="13"/>
  <c r="AI18" i="13"/>
  <c r="AR17" i="13"/>
  <c r="AQ17" i="13"/>
  <c r="AN17" i="13"/>
  <c r="AM17" i="13"/>
  <c r="AL17" i="13"/>
  <c r="AK17" i="13"/>
  <c r="AJ17" i="13"/>
  <c r="AI17" i="13"/>
  <c r="AR16" i="13"/>
  <c r="AQ16" i="13"/>
  <c r="AN16" i="13"/>
  <c r="AM16" i="13"/>
  <c r="AL16" i="13"/>
  <c r="AK16" i="13"/>
  <c r="AJ16" i="13"/>
  <c r="AI16" i="13"/>
  <c r="AR15" i="13"/>
  <c r="AQ15" i="13"/>
  <c r="AN15" i="13"/>
  <c r="AM15" i="13"/>
  <c r="AL15" i="13"/>
  <c r="AK15" i="13"/>
  <c r="AJ15" i="13"/>
  <c r="AI15" i="13"/>
  <c r="AR14" i="13"/>
  <c r="AQ14" i="13"/>
  <c r="AN14" i="13"/>
  <c r="AM14" i="13"/>
  <c r="AL14" i="13"/>
  <c r="AK14" i="13"/>
  <c r="AJ14" i="13"/>
  <c r="AI14" i="13"/>
  <c r="AR13" i="13"/>
  <c r="AQ13" i="13"/>
  <c r="AN13" i="13"/>
  <c r="AM13" i="13"/>
  <c r="AL13" i="13"/>
  <c r="AK13" i="13"/>
  <c r="AJ13" i="13"/>
  <c r="AI13" i="13"/>
  <c r="AR12" i="13"/>
  <c r="AQ12" i="13"/>
  <c r="AN12" i="13"/>
  <c r="AM12" i="13"/>
  <c r="AL12" i="13"/>
  <c r="AK12" i="13"/>
  <c r="AJ12" i="13"/>
  <c r="AI12" i="13"/>
  <c r="AR11" i="13"/>
  <c r="AQ11" i="13"/>
  <c r="AN11" i="13"/>
  <c r="AM11" i="13"/>
  <c r="AL11" i="13"/>
  <c r="AK11" i="13"/>
  <c r="AJ11" i="13"/>
  <c r="AI11" i="13"/>
  <c r="AR10" i="13"/>
  <c r="AQ10" i="13"/>
  <c r="AN10" i="13"/>
  <c r="AM10" i="13"/>
  <c r="AL10" i="13"/>
  <c r="AK10" i="13"/>
  <c r="AJ10" i="13"/>
  <c r="AI10" i="13"/>
  <c r="AR9" i="13"/>
  <c r="AQ9" i="13"/>
  <c r="AN9" i="13"/>
  <c r="AM9" i="13"/>
  <c r="AL9" i="13"/>
  <c r="AK9" i="13"/>
  <c r="AJ9" i="13"/>
  <c r="AI9" i="13"/>
  <c r="AR8" i="13"/>
  <c r="AQ8" i="13"/>
  <c r="AN8" i="13"/>
  <c r="AM8" i="13"/>
  <c r="AL8" i="13"/>
  <c r="AK8" i="13"/>
  <c r="AJ8" i="13"/>
  <c r="AI8" i="13"/>
  <c r="AR7" i="13"/>
  <c r="AQ7" i="13"/>
  <c r="AN7" i="13"/>
  <c r="AM7" i="13"/>
  <c r="AL7" i="13"/>
  <c r="AK7" i="13"/>
  <c r="AJ7" i="13"/>
  <c r="AI7" i="13"/>
  <c r="AR37" i="12"/>
  <c r="AQ37" i="12"/>
  <c r="AN37" i="12"/>
  <c r="AM37" i="12"/>
  <c r="AL37" i="12"/>
  <c r="AK37" i="12"/>
  <c r="AJ37" i="12"/>
  <c r="AI37" i="12"/>
  <c r="AR36" i="12"/>
  <c r="AQ36" i="12"/>
  <c r="AN36" i="12"/>
  <c r="AM36" i="12"/>
  <c r="AL36" i="12"/>
  <c r="AK36" i="12"/>
  <c r="AJ36" i="12"/>
  <c r="AI36" i="12"/>
  <c r="AR35" i="12"/>
  <c r="AQ35" i="12"/>
  <c r="AN35" i="12"/>
  <c r="AM35" i="12"/>
  <c r="AL35" i="12"/>
  <c r="AK35" i="12"/>
  <c r="AJ35" i="12"/>
  <c r="AI35" i="12"/>
  <c r="AR34" i="12"/>
  <c r="AQ34" i="12"/>
  <c r="AN34" i="12"/>
  <c r="AM34" i="12"/>
  <c r="AL34" i="12"/>
  <c r="AK34" i="12"/>
  <c r="AJ34" i="12"/>
  <c r="AI34" i="12"/>
  <c r="AR33" i="12"/>
  <c r="AQ33" i="12"/>
  <c r="AN33" i="12"/>
  <c r="AM33" i="12"/>
  <c r="AL33" i="12"/>
  <c r="AK33" i="12"/>
  <c r="AJ33" i="12"/>
  <c r="AI33" i="12"/>
  <c r="AR32" i="12"/>
  <c r="AQ32" i="12"/>
  <c r="AN32" i="12"/>
  <c r="AM32" i="12"/>
  <c r="AL32" i="12"/>
  <c r="AK32" i="12"/>
  <c r="AJ32" i="12"/>
  <c r="AI32" i="12"/>
  <c r="AR31" i="12"/>
  <c r="AQ31" i="12"/>
  <c r="AN31" i="12"/>
  <c r="AM31" i="12"/>
  <c r="AL31" i="12"/>
  <c r="AK31" i="12"/>
  <c r="AJ31" i="12"/>
  <c r="AI31" i="12"/>
  <c r="AR30" i="12"/>
  <c r="AQ30" i="12"/>
  <c r="AN30" i="12"/>
  <c r="AM30" i="12"/>
  <c r="AL30" i="12"/>
  <c r="AK30" i="12"/>
  <c r="AJ30" i="12"/>
  <c r="AI30" i="12"/>
  <c r="AR29" i="12"/>
  <c r="AQ29" i="12"/>
  <c r="AN29" i="12"/>
  <c r="AM29" i="12"/>
  <c r="AL29" i="12"/>
  <c r="AK29" i="12"/>
  <c r="AJ29" i="12"/>
  <c r="AI29" i="12"/>
  <c r="AR28" i="12"/>
  <c r="AQ28" i="12"/>
  <c r="AN28" i="12"/>
  <c r="AM28" i="12"/>
  <c r="AL28" i="12"/>
  <c r="AK28" i="12"/>
  <c r="AJ28" i="12"/>
  <c r="AI28" i="12"/>
  <c r="AR27" i="12"/>
  <c r="AQ27" i="12"/>
  <c r="AN27" i="12"/>
  <c r="AM27" i="12"/>
  <c r="AL27" i="12"/>
  <c r="AK27" i="12"/>
  <c r="AJ27" i="12"/>
  <c r="AI27" i="12"/>
  <c r="AR26" i="12"/>
  <c r="AQ26" i="12"/>
  <c r="AN26" i="12"/>
  <c r="AM26" i="12"/>
  <c r="AL26" i="12"/>
  <c r="AK26" i="12"/>
  <c r="AJ26" i="12"/>
  <c r="AI26" i="12"/>
  <c r="AR25" i="12"/>
  <c r="AQ25" i="12"/>
  <c r="AN25" i="12"/>
  <c r="AM25" i="12"/>
  <c r="AL25" i="12"/>
  <c r="AK25" i="12"/>
  <c r="AJ25" i="12"/>
  <c r="AI25" i="12"/>
  <c r="AR24" i="12"/>
  <c r="AQ24" i="12"/>
  <c r="AN24" i="12"/>
  <c r="AM24" i="12"/>
  <c r="AL24" i="12"/>
  <c r="AK24" i="12"/>
  <c r="AJ24" i="12"/>
  <c r="AI24" i="12"/>
  <c r="AR23" i="12"/>
  <c r="AQ23" i="12"/>
  <c r="AN23" i="12"/>
  <c r="AM23" i="12"/>
  <c r="AL23" i="12"/>
  <c r="AK23" i="12"/>
  <c r="AJ23" i="12"/>
  <c r="AI23" i="12"/>
  <c r="AR22" i="12"/>
  <c r="AQ22" i="12"/>
  <c r="AN22" i="12"/>
  <c r="AM22" i="12"/>
  <c r="AL22" i="12"/>
  <c r="AK22" i="12"/>
  <c r="AJ22" i="12"/>
  <c r="AI22" i="12"/>
  <c r="AR21" i="12"/>
  <c r="AQ21" i="12"/>
  <c r="AN21" i="12"/>
  <c r="AM21" i="12"/>
  <c r="AL21" i="12"/>
  <c r="AK21" i="12"/>
  <c r="AJ21" i="12"/>
  <c r="AI21" i="12"/>
  <c r="AR20" i="12"/>
  <c r="AQ20" i="12"/>
  <c r="AN20" i="12"/>
  <c r="AM20" i="12"/>
  <c r="AL20" i="12"/>
  <c r="AK20" i="12"/>
  <c r="AJ20" i="12"/>
  <c r="AI20" i="12"/>
  <c r="AR19" i="12"/>
  <c r="AQ19" i="12"/>
  <c r="AN19" i="12"/>
  <c r="AM19" i="12"/>
  <c r="AL19" i="12"/>
  <c r="AK19" i="12"/>
  <c r="AJ19" i="12"/>
  <c r="AI19" i="12"/>
  <c r="AR18" i="12"/>
  <c r="AQ18" i="12"/>
  <c r="AN18" i="12"/>
  <c r="AM18" i="12"/>
  <c r="AL18" i="12"/>
  <c r="AK18" i="12"/>
  <c r="AJ18" i="12"/>
  <c r="AI18" i="12"/>
  <c r="AR17" i="12"/>
  <c r="AQ17" i="12"/>
  <c r="AN17" i="12"/>
  <c r="AM17" i="12"/>
  <c r="AL17" i="12"/>
  <c r="AK17" i="12"/>
  <c r="AJ17" i="12"/>
  <c r="AI17" i="12"/>
  <c r="AR16" i="12"/>
  <c r="AQ16" i="12"/>
  <c r="AN16" i="12"/>
  <c r="AM16" i="12"/>
  <c r="AL16" i="12"/>
  <c r="AK16" i="12"/>
  <c r="AJ16" i="12"/>
  <c r="AI16" i="12"/>
  <c r="AR15" i="12"/>
  <c r="AQ15" i="12"/>
  <c r="AN15" i="12"/>
  <c r="AM15" i="12"/>
  <c r="AL15" i="12"/>
  <c r="AK15" i="12"/>
  <c r="AJ15" i="12"/>
  <c r="AI15" i="12"/>
  <c r="AR14" i="12"/>
  <c r="AQ14" i="12"/>
  <c r="AN14" i="12"/>
  <c r="AM14" i="12"/>
  <c r="AL14" i="12"/>
  <c r="AK14" i="12"/>
  <c r="AJ14" i="12"/>
  <c r="AI14" i="12"/>
  <c r="AR13" i="12"/>
  <c r="AQ13" i="12"/>
  <c r="AN13" i="12"/>
  <c r="AM13" i="12"/>
  <c r="AL13" i="12"/>
  <c r="AK13" i="12"/>
  <c r="AJ13" i="12"/>
  <c r="AI13" i="12"/>
  <c r="AR12" i="12"/>
  <c r="AQ12" i="12"/>
  <c r="AN12" i="12"/>
  <c r="AM12" i="12"/>
  <c r="AL12" i="12"/>
  <c r="AK12" i="12"/>
  <c r="AJ12" i="12"/>
  <c r="AI12" i="12"/>
  <c r="AR11" i="12"/>
  <c r="AQ11" i="12"/>
  <c r="AN11" i="12"/>
  <c r="AM11" i="12"/>
  <c r="AL11" i="12"/>
  <c r="AK11" i="12"/>
  <c r="AJ11" i="12"/>
  <c r="AI11" i="12"/>
  <c r="AR10" i="12"/>
  <c r="AQ10" i="12"/>
  <c r="AN10" i="12"/>
  <c r="AM10" i="12"/>
  <c r="AL10" i="12"/>
  <c r="AK10" i="12"/>
  <c r="AJ10" i="12"/>
  <c r="AI10" i="12"/>
  <c r="AR9" i="12"/>
  <c r="AQ9" i="12"/>
  <c r="AN9" i="12"/>
  <c r="AM9" i="12"/>
  <c r="AL9" i="12"/>
  <c r="AK9" i="12"/>
  <c r="AJ9" i="12"/>
  <c r="AI9" i="12"/>
  <c r="AR8" i="12"/>
  <c r="AQ8" i="12"/>
  <c r="AN8" i="12"/>
  <c r="AM8" i="12"/>
  <c r="AL8" i="12"/>
  <c r="AK8" i="12"/>
  <c r="AJ8" i="12"/>
  <c r="AI8" i="12"/>
  <c r="AR7" i="12"/>
  <c r="AQ7" i="12"/>
  <c r="AN7" i="12"/>
  <c r="AM7" i="12"/>
  <c r="AL7" i="12"/>
  <c r="AK7" i="12"/>
  <c r="AJ7" i="12"/>
  <c r="AI7" i="12"/>
  <c r="E6" i="12"/>
  <c r="F6" i="12" s="1"/>
  <c r="G6" i="12" s="1"/>
  <c r="H6" i="12" s="1"/>
  <c r="I6" i="12" s="1"/>
  <c r="J6" i="12" s="1"/>
  <c r="K6" i="12" s="1"/>
  <c r="L6" i="12" s="1"/>
  <c r="M6" i="12" s="1"/>
  <c r="N6" i="12" s="1"/>
  <c r="O6" i="12" s="1"/>
  <c r="P6" i="12" s="1"/>
  <c r="Q6" i="12" s="1"/>
  <c r="R6" i="12" s="1"/>
  <c r="S6" i="12" s="1"/>
  <c r="T6" i="12" s="1"/>
  <c r="U6" i="12" s="1"/>
  <c r="V6" i="12" s="1"/>
  <c r="W6" i="12" s="1"/>
  <c r="X6" i="12" s="1"/>
  <c r="Y6" i="12" s="1"/>
  <c r="Z6" i="12" s="1"/>
  <c r="AA6" i="12" s="1"/>
  <c r="AB6" i="12" s="1"/>
  <c r="AC6" i="12" s="1"/>
  <c r="AD6" i="12" s="1"/>
  <c r="AE6" i="12" s="1"/>
  <c r="AF6" i="12" s="1"/>
  <c r="AG6" i="12" s="1"/>
  <c r="AH6" i="12" s="1"/>
  <c r="AR45" i="11"/>
  <c r="AQ45" i="11"/>
  <c r="AN45" i="11"/>
  <c r="AM45" i="11"/>
  <c r="AL45" i="11"/>
  <c r="AK45" i="11"/>
  <c r="AJ45" i="11"/>
  <c r="AI45" i="11"/>
  <c r="AR37" i="11"/>
  <c r="AQ37" i="11"/>
  <c r="AN37" i="11"/>
  <c r="AM37" i="11"/>
  <c r="AL37" i="11"/>
  <c r="AK37" i="11"/>
  <c r="AJ37" i="11"/>
  <c r="AI37" i="11"/>
  <c r="AR36" i="11"/>
  <c r="AQ36" i="11"/>
  <c r="AN36" i="11"/>
  <c r="AM36" i="11"/>
  <c r="AL36" i="11"/>
  <c r="AK36" i="11"/>
  <c r="AJ36" i="11"/>
  <c r="AI36" i="11"/>
  <c r="AR35" i="11"/>
  <c r="AQ35" i="11"/>
  <c r="AN35" i="11"/>
  <c r="AM35" i="11"/>
  <c r="AL35" i="11"/>
  <c r="AK35" i="11"/>
  <c r="AJ35" i="11"/>
  <c r="AI35" i="11"/>
  <c r="AR34" i="11"/>
  <c r="AQ34" i="11"/>
  <c r="AN34" i="11"/>
  <c r="AM34" i="11"/>
  <c r="AL34" i="11"/>
  <c r="AK34" i="11"/>
  <c r="AJ34" i="11"/>
  <c r="AI34" i="11"/>
  <c r="AR33" i="11"/>
  <c r="AQ33" i="11"/>
  <c r="AN33" i="11"/>
  <c r="AM33" i="11"/>
  <c r="AL33" i="11"/>
  <c r="AK33" i="11"/>
  <c r="AJ33" i="11"/>
  <c r="AI33" i="11"/>
  <c r="AR32" i="11"/>
  <c r="AQ32" i="11"/>
  <c r="AN32" i="11"/>
  <c r="AM32" i="11"/>
  <c r="AL32" i="11"/>
  <c r="AK32" i="11"/>
  <c r="AJ32" i="11"/>
  <c r="AI32" i="11"/>
  <c r="AR31" i="11"/>
  <c r="AQ31" i="11"/>
  <c r="AN31" i="11"/>
  <c r="AM31" i="11"/>
  <c r="AL31" i="11"/>
  <c r="AK31" i="11"/>
  <c r="AJ31" i="11"/>
  <c r="AI31" i="11"/>
  <c r="AR30" i="11"/>
  <c r="AQ30" i="11"/>
  <c r="AN30" i="11"/>
  <c r="AM30" i="11"/>
  <c r="AL30" i="11"/>
  <c r="AK30" i="11"/>
  <c r="AJ30" i="11"/>
  <c r="AI30" i="11"/>
  <c r="AR29" i="11"/>
  <c r="AQ29" i="11"/>
  <c r="AN29" i="11"/>
  <c r="AM29" i="11"/>
  <c r="AL29" i="11"/>
  <c r="AK29" i="11"/>
  <c r="AJ29" i="11"/>
  <c r="AI29" i="11"/>
  <c r="AR28" i="11"/>
  <c r="AQ28" i="11"/>
  <c r="AN28" i="11"/>
  <c r="AM28" i="11"/>
  <c r="AL28" i="11"/>
  <c r="AK28" i="11"/>
  <c r="AJ28" i="11"/>
  <c r="AI28" i="11"/>
  <c r="AR27" i="11"/>
  <c r="AQ27" i="11"/>
  <c r="AN27" i="11"/>
  <c r="AM27" i="11"/>
  <c r="AL27" i="11"/>
  <c r="AK27" i="11"/>
  <c r="AJ27" i="11"/>
  <c r="AI27" i="11"/>
  <c r="AR26" i="11"/>
  <c r="AQ26" i="11"/>
  <c r="AN26" i="11"/>
  <c r="AM26" i="11"/>
  <c r="AL26" i="11"/>
  <c r="AK26" i="11"/>
  <c r="AJ26" i="11"/>
  <c r="AI26" i="11"/>
  <c r="AR25" i="11"/>
  <c r="AQ25" i="11"/>
  <c r="AN25" i="11"/>
  <c r="AM25" i="11"/>
  <c r="AL25" i="11"/>
  <c r="AK25" i="11"/>
  <c r="AJ25" i="11"/>
  <c r="AI25" i="11"/>
  <c r="AR24" i="11"/>
  <c r="AQ24" i="11"/>
  <c r="AN24" i="11"/>
  <c r="AM24" i="11"/>
  <c r="AL24" i="11"/>
  <c r="AK24" i="11"/>
  <c r="AJ24" i="11"/>
  <c r="AI24" i="11"/>
  <c r="AR23" i="11"/>
  <c r="AQ23" i="11"/>
  <c r="AN23" i="11"/>
  <c r="AM23" i="11"/>
  <c r="AL23" i="11"/>
  <c r="AK23" i="11"/>
  <c r="AJ23" i="11"/>
  <c r="AI23" i="11"/>
  <c r="AR22" i="11"/>
  <c r="AQ22" i="11"/>
  <c r="AN22" i="11"/>
  <c r="AM22" i="11"/>
  <c r="AL22" i="11"/>
  <c r="AK22" i="11"/>
  <c r="AJ22" i="11"/>
  <c r="AI22" i="11"/>
  <c r="AR21" i="11"/>
  <c r="AQ21" i="11"/>
  <c r="AN21" i="11"/>
  <c r="AM21" i="11"/>
  <c r="AL21" i="11"/>
  <c r="AK21" i="11"/>
  <c r="AJ21" i="11"/>
  <c r="AI21" i="11"/>
  <c r="AR20" i="11"/>
  <c r="AQ20" i="11"/>
  <c r="AN20" i="11"/>
  <c r="AM20" i="11"/>
  <c r="AL20" i="11"/>
  <c r="AK20" i="11"/>
  <c r="AJ20" i="11"/>
  <c r="AI20" i="11"/>
  <c r="AR19" i="11"/>
  <c r="AQ19" i="11"/>
  <c r="AN19" i="11"/>
  <c r="AM19" i="11"/>
  <c r="AL19" i="11"/>
  <c r="AK19" i="11"/>
  <c r="AJ19" i="11"/>
  <c r="AI19" i="11"/>
  <c r="AR18" i="11"/>
  <c r="AQ18" i="11"/>
  <c r="AN18" i="11"/>
  <c r="AM18" i="11"/>
  <c r="AL18" i="11"/>
  <c r="AK18" i="11"/>
  <c r="AJ18" i="11"/>
  <c r="AI18" i="11"/>
  <c r="AR17" i="11"/>
  <c r="AQ17" i="11"/>
  <c r="AN17" i="11"/>
  <c r="AM17" i="11"/>
  <c r="AL17" i="11"/>
  <c r="AK17" i="11"/>
  <c r="AJ17" i="11"/>
  <c r="AI17" i="11"/>
  <c r="AR16" i="11"/>
  <c r="AQ16" i="11"/>
  <c r="AN16" i="11"/>
  <c r="AM16" i="11"/>
  <c r="AL16" i="11"/>
  <c r="AK16" i="11"/>
  <c r="AJ16" i="11"/>
  <c r="AI16" i="11"/>
  <c r="AR15" i="11"/>
  <c r="AQ15" i="11"/>
  <c r="AN15" i="11"/>
  <c r="AM15" i="11"/>
  <c r="AL15" i="11"/>
  <c r="AK15" i="11"/>
  <c r="AJ15" i="11"/>
  <c r="AI15" i="11"/>
  <c r="AR14" i="11"/>
  <c r="AQ14" i="11"/>
  <c r="AN14" i="11"/>
  <c r="AM14" i="11"/>
  <c r="AL14" i="11"/>
  <c r="AK14" i="11"/>
  <c r="AJ14" i="11"/>
  <c r="AI14" i="11"/>
  <c r="AR13" i="11"/>
  <c r="AQ13" i="11"/>
  <c r="AN13" i="11"/>
  <c r="AM13" i="11"/>
  <c r="AL13" i="11"/>
  <c r="AK13" i="11"/>
  <c r="AJ13" i="11"/>
  <c r="AI13" i="11"/>
  <c r="AR12" i="11"/>
  <c r="AQ12" i="11"/>
  <c r="AN12" i="11"/>
  <c r="AM12" i="11"/>
  <c r="AL12" i="11"/>
  <c r="AK12" i="11"/>
  <c r="AJ12" i="11"/>
  <c r="AI12" i="11"/>
  <c r="AR11" i="11"/>
  <c r="AQ11" i="11"/>
  <c r="AN11" i="11"/>
  <c r="AM11" i="11"/>
  <c r="AL11" i="11"/>
  <c r="AK11" i="11"/>
  <c r="AJ11" i="11"/>
  <c r="AI11" i="11"/>
  <c r="AR10" i="11"/>
  <c r="AQ10" i="11"/>
  <c r="AN10" i="11"/>
  <c r="AM10" i="11"/>
  <c r="AL10" i="11"/>
  <c r="AK10" i="11"/>
  <c r="AJ10" i="11"/>
  <c r="AI10" i="11"/>
  <c r="AR9" i="11"/>
  <c r="AQ9" i="11"/>
  <c r="AN9" i="11"/>
  <c r="AM9" i="11"/>
  <c r="AL9" i="11"/>
  <c r="AK9" i="11"/>
  <c r="AJ9" i="11"/>
  <c r="AI9" i="11"/>
  <c r="AR8" i="11"/>
  <c r="AQ8" i="11"/>
  <c r="AN8" i="11"/>
  <c r="AM8" i="11"/>
  <c r="AL8" i="11"/>
  <c r="AK8" i="11"/>
  <c r="AJ8" i="11"/>
  <c r="AI8" i="11"/>
  <c r="AR7" i="11"/>
  <c r="AQ7" i="11"/>
  <c r="AN7" i="11"/>
  <c r="AM7" i="11"/>
  <c r="AL7" i="11"/>
  <c r="AK7" i="11"/>
  <c r="AJ7" i="11"/>
  <c r="AI7" i="11"/>
  <c r="E6" i="11"/>
  <c r="F6" i="11" s="1"/>
  <c r="G6" i="11" s="1"/>
  <c r="H6" i="11" s="1"/>
  <c r="I6" i="11" s="1"/>
  <c r="J6" i="11" s="1"/>
  <c r="K6" i="11" s="1"/>
  <c r="L6" i="11" s="1"/>
  <c r="M6" i="11" s="1"/>
  <c r="N6" i="11" s="1"/>
  <c r="O6" i="11" s="1"/>
  <c r="P6" i="11" s="1"/>
  <c r="Q6" i="11" s="1"/>
  <c r="R6" i="11" s="1"/>
  <c r="S6" i="11" s="1"/>
  <c r="T6" i="11" s="1"/>
  <c r="U6" i="11" s="1"/>
  <c r="V6" i="11" s="1"/>
  <c r="W6" i="11" s="1"/>
  <c r="X6" i="11" s="1"/>
  <c r="Y6" i="11" s="1"/>
  <c r="Z6" i="11" s="1"/>
  <c r="AA6" i="11" s="1"/>
  <c r="AB6" i="11" s="1"/>
  <c r="AC6" i="11" s="1"/>
  <c r="AD6" i="11" s="1"/>
  <c r="AE6" i="11" s="1"/>
  <c r="AF6" i="11" s="1"/>
  <c r="AG6" i="11" s="1"/>
  <c r="AR45" i="10"/>
  <c r="AQ45" i="10"/>
  <c r="AN45" i="10"/>
  <c r="AM45" i="10"/>
  <c r="AL45" i="10"/>
  <c r="AK45" i="10"/>
  <c r="AJ45" i="10"/>
  <c r="AI45" i="10"/>
  <c r="AR37" i="10"/>
  <c r="AQ37" i="10"/>
  <c r="AN37" i="10"/>
  <c r="AM37" i="10"/>
  <c r="AL37" i="10"/>
  <c r="AK37" i="10"/>
  <c r="AJ37" i="10"/>
  <c r="AI37" i="10"/>
  <c r="AR36" i="10"/>
  <c r="AQ36" i="10"/>
  <c r="AN36" i="10"/>
  <c r="AM36" i="10"/>
  <c r="AL36" i="10"/>
  <c r="AK36" i="10"/>
  <c r="AJ36" i="10"/>
  <c r="AI36" i="10"/>
  <c r="AR35" i="10"/>
  <c r="AQ35" i="10"/>
  <c r="AN35" i="10"/>
  <c r="AM35" i="10"/>
  <c r="AL35" i="10"/>
  <c r="AK35" i="10"/>
  <c r="AJ35" i="10"/>
  <c r="AI35" i="10"/>
  <c r="AR34" i="10"/>
  <c r="AQ34" i="10"/>
  <c r="AN34" i="10"/>
  <c r="AM34" i="10"/>
  <c r="AL34" i="10"/>
  <c r="AK34" i="10"/>
  <c r="AJ34" i="10"/>
  <c r="AI34" i="10"/>
  <c r="AR33" i="10"/>
  <c r="AQ33" i="10"/>
  <c r="AN33" i="10"/>
  <c r="AM33" i="10"/>
  <c r="AL33" i="10"/>
  <c r="AK33" i="10"/>
  <c r="AJ33" i="10"/>
  <c r="AI33" i="10"/>
  <c r="AR32" i="10"/>
  <c r="AQ32" i="10"/>
  <c r="AN32" i="10"/>
  <c r="AM32" i="10"/>
  <c r="AL32" i="10"/>
  <c r="AK32" i="10"/>
  <c r="AJ32" i="10"/>
  <c r="AI32" i="10"/>
  <c r="AR31" i="10"/>
  <c r="AQ31" i="10"/>
  <c r="AN31" i="10"/>
  <c r="AM31" i="10"/>
  <c r="AL31" i="10"/>
  <c r="AK31" i="10"/>
  <c r="AJ31" i="10"/>
  <c r="AI31" i="10"/>
  <c r="AR30" i="10"/>
  <c r="AQ30" i="10"/>
  <c r="AN30" i="10"/>
  <c r="AM30" i="10"/>
  <c r="AL30" i="10"/>
  <c r="AK30" i="10"/>
  <c r="AJ30" i="10"/>
  <c r="AI30" i="10"/>
  <c r="AR29" i="10"/>
  <c r="AQ29" i="10"/>
  <c r="AN29" i="10"/>
  <c r="AM29" i="10"/>
  <c r="AL29" i="10"/>
  <c r="AK29" i="10"/>
  <c r="AJ29" i="10"/>
  <c r="AI29" i="10"/>
  <c r="AR28" i="10"/>
  <c r="AQ28" i="10"/>
  <c r="AN28" i="10"/>
  <c r="AM28" i="10"/>
  <c r="AL28" i="10"/>
  <c r="AK28" i="10"/>
  <c r="AJ28" i="10"/>
  <c r="AI28" i="10"/>
  <c r="AR27" i="10"/>
  <c r="AQ27" i="10"/>
  <c r="AN27" i="10"/>
  <c r="AM27" i="10"/>
  <c r="AL27" i="10"/>
  <c r="AK27" i="10"/>
  <c r="AJ27" i="10"/>
  <c r="AI27" i="10"/>
  <c r="AR26" i="10"/>
  <c r="AQ26" i="10"/>
  <c r="AN26" i="10"/>
  <c r="AM26" i="10"/>
  <c r="AL26" i="10"/>
  <c r="AK26" i="10"/>
  <c r="AJ26" i="10"/>
  <c r="AI26" i="10"/>
  <c r="AR25" i="10"/>
  <c r="AQ25" i="10"/>
  <c r="AN25" i="10"/>
  <c r="AM25" i="10"/>
  <c r="AL25" i="10"/>
  <c r="AK25" i="10"/>
  <c r="AJ25" i="10"/>
  <c r="AI25" i="10"/>
  <c r="AR24" i="10"/>
  <c r="AQ24" i="10"/>
  <c r="AN24" i="10"/>
  <c r="AM24" i="10"/>
  <c r="AL24" i="10"/>
  <c r="AK24" i="10"/>
  <c r="AJ24" i="10"/>
  <c r="AI24" i="10"/>
  <c r="AR23" i="10"/>
  <c r="AQ23" i="10"/>
  <c r="AN23" i="10"/>
  <c r="AM23" i="10"/>
  <c r="AL23" i="10"/>
  <c r="AK23" i="10"/>
  <c r="AJ23" i="10"/>
  <c r="AI23" i="10"/>
  <c r="AR22" i="10"/>
  <c r="AQ22" i="10"/>
  <c r="AN22" i="10"/>
  <c r="AM22" i="10"/>
  <c r="AL22" i="10"/>
  <c r="AK22" i="10"/>
  <c r="AJ22" i="10"/>
  <c r="AI22" i="10"/>
  <c r="AR21" i="10"/>
  <c r="AQ21" i="10"/>
  <c r="AN21" i="10"/>
  <c r="AM21" i="10"/>
  <c r="AL21" i="10"/>
  <c r="AK21" i="10"/>
  <c r="AJ21" i="10"/>
  <c r="AI21" i="10"/>
  <c r="AR20" i="10"/>
  <c r="AQ20" i="10"/>
  <c r="AN20" i="10"/>
  <c r="AM20" i="10"/>
  <c r="AL20" i="10"/>
  <c r="AK20" i="10"/>
  <c r="AJ20" i="10"/>
  <c r="AI20" i="10"/>
  <c r="AR19" i="10"/>
  <c r="AQ19" i="10"/>
  <c r="AN19" i="10"/>
  <c r="AM19" i="10"/>
  <c r="AL19" i="10"/>
  <c r="AK19" i="10"/>
  <c r="AJ19" i="10"/>
  <c r="AI19" i="10"/>
  <c r="AR18" i="10"/>
  <c r="AQ18" i="10"/>
  <c r="AN18" i="10"/>
  <c r="AM18" i="10"/>
  <c r="AL18" i="10"/>
  <c r="AK18" i="10"/>
  <c r="AJ18" i="10"/>
  <c r="AI18" i="10"/>
  <c r="AR17" i="10"/>
  <c r="AQ17" i="10"/>
  <c r="AN17" i="10"/>
  <c r="AM17" i="10"/>
  <c r="AL17" i="10"/>
  <c r="AK17" i="10"/>
  <c r="AJ17" i="10"/>
  <c r="AI17" i="10"/>
  <c r="AR16" i="10"/>
  <c r="AQ16" i="10"/>
  <c r="AN16" i="10"/>
  <c r="AM16" i="10"/>
  <c r="AL16" i="10"/>
  <c r="AK16" i="10"/>
  <c r="AJ16" i="10"/>
  <c r="AI16" i="10"/>
  <c r="AR15" i="10"/>
  <c r="AQ15" i="10"/>
  <c r="AN15" i="10"/>
  <c r="AM15" i="10"/>
  <c r="AL15" i="10"/>
  <c r="AK15" i="10"/>
  <c r="AJ15" i="10"/>
  <c r="AI15" i="10"/>
  <c r="AR14" i="10"/>
  <c r="AQ14" i="10"/>
  <c r="AN14" i="10"/>
  <c r="AM14" i="10"/>
  <c r="AL14" i="10"/>
  <c r="AK14" i="10"/>
  <c r="AJ14" i="10"/>
  <c r="AI14" i="10"/>
  <c r="AR13" i="10"/>
  <c r="AQ13" i="10"/>
  <c r="AN13" i="10"/>
  <c r="AM13" i="10"/>
  <c r="AL13" i="10"/>
  <c r="AK13" i="10"/>
  <c r="AJ13" i="10"/>
  <c r="AI13" i="10"/>
  <c r="AR12" i="10"/>
  <c r="AQ12" i="10"/>
  <c r="AN12" i="10"/>
  <c r="AM12" i="10"/>
  <c r="AL12" i="10"/>
  <c r="AK12" i="10"/>
  <c r="AJ12" i="10"/>
  <c r="AI12" i="10"/>
  <c r="AR11" i="10"/>
  <c r="AQ11" i="10"/>
  <c r="AN11" i="10"/>
  <c r="AM11" i="10"/>
  <c r="AL11" i="10"/>
  <c r="AK11" i="10"/>
  <c r="AJ11" i="10"/>
  <c r="AI11" i="10"/>
  <c r="AR10" i="10"/>
  <c r="AQ10" i="10"/>
  <c r="AN10" i="10"/>
  <c r="AM10" i="10"/>
  <c r="AL10" i="10"/>
  <c r="AK10" i="10"/>
  <c r="AJ10" i="10"/>
  <c r="AI10" i="10"/>
  <c r="AR9" i="10"/>
  <c r="AQ9" i="10"/>
  <c r="AN9" i="10"/>
  <c r="AM9" i="10"/>
  <c r="AL9" i="10"/>
  <c r="AK9" i="10"/>
  <c r="AJ9" i="10"/>
  <c r="AI9" i="10"/>
  <c r="AR8" i="10"/>
  <c r="AQ8" i="10"/>
  <c r="AN8" i="10"/>
  <c r="AM8" i="10"/>
  <c r="AL8" i="10"/>
  <c r="AK8" i="10"/>
  <c r="AJ8" i="10"/>
  <c r="AI8" i="10"/>
  <c r="AR7" i="10"/>
  <c r="AQ7" i="10"/>
  <c r="AN7" i="10"/>
  <c r="AM7" i="10"/>
  <c r="AL7" i="10"/>
  <c r="AK7" i="10"/>
  <c r="AJ7" i="10"/>
  <c r="AI7" i="10"/>
  <c r="E6" i="10"/>
  <c r="F6" i="10" s="1"/>
  <c r="G6" i="10" s="1"/>
  <c r="H6" i="10" s="1"/>
  <c r="I6" i="10" s="1"/>
  <c r="J6" i="10" s="1"/>
  <c r="K6" i="10" s="1"/>
  <c r="L6" i="10" s="1"/>
  <c r="M6" i="10" s="1"/>
  <c r="N6" i="10" s="1"/>
  <c r="O6" i="10" s="1"/>
  <c r="P6" i="10" s="1"/>
  <c r="Q6" i="10" s="1"/>
  <c r="R6" i="10" s="1"/>
  <c r="S6" i="10" s="1"/>
  <c r="T6" i="10" s="1"/>
  <c r="U6" i="10" s="1"/>
  <c r="V6" i="10" s="1"/>
  <c r="W6" i="10" s="1"/>
  <c r="X6" i="10" s="1"/>
  <c r="Y6" i="10" s="1"/>
  <c r="Z6" i="10" s="1"/>
  <c r="AA6" i="10" s="1"/>
  <c r="AB6" i="10" s="1"/>
  <c r="AC6" i="10" s="1"/>
  <c r="AD6" i="10" s="1"/>
  <c r="AE6" i="10" s="1"/>
  <c r="AF6" i="10" s="1"/>
  <c r="AG6" i="10" s="1"/>
  <c r="AH6" i="10" s="1"/>
  <c r="AR45" i="9"/>
  <c r="AQ45" i="9"/>
  <c r="AN45" i="9"/>
  <c r="AM45" i="9"/>
  <c r="AL45" i="9"/>
  <c r="AK45" i="9"/>
  <c r="AJ45" i="9"/>
  <c r="AI45" i="9"/>
  <c r="AR37" i="9"/>
  <c r="AQ37" i="9"/>
  <c r="AN37" i="9"/>
  <c r="AM37" i="9"/>
  <c r="AL37" i="9"/>
  <c r="AK37" i="9"/>
  <c r="AJ37" i="9"/>
  <c r="AI37" i="9"/>
  <c r="AR36" i="9"/>
  <c r="AQ36" i="9"/>
  <c r="AN36" i="9"/>
  <c r="AM36" i="9"/>
  <c r="AL36" i="9"/>
  <c r="AK36" i="9"/>
  <c r="AJ36" i="9"/>
  <c r="AI36" i="9"/>
  <c r="AR35" i="9"/>
  <c r="AQ35" i="9"/>
  <c r="AN35" i="9"/>
  <c r="AM35" i="9"/>
  <c r="AL35" i="9"/>
  <c r="AK35" i="9"/>
  <c r="AJ35" i="9"/>
  <c r="AI35" i="9"/>
  <c r="AR34" i="9"/>
  <c r="AQ34" i="9"/>
  <c r="AN34" i="9"/>
  <c r="AM34" i="9"/>
  <c r="AL34" i="9"/>
  <c r="AK34" i="9"/>
  <c r="AJ34" i="9"/>
  <c r="AI34" i="9"/>
  <c r="AR33" i="9"/>
  <c r="AQ33" i="9"/>
  <c r="AN33" i="9"/>
  <c r="AM33" i="9"/>
  <c r="AL33" i="9"/>
  <c r="AK33" i="9"/>
  <c r="AJ33" i="9"/>
  <c r="AI33" i="9"/>
  <c r="AR32" i="9"/>
  <c r="AQ32" i="9"/>
  <c r="AN32" i="9"/>
  <c r="AM32" i="9"/>
  <c r="AL32" i="9"/>
  <c r="AK32" i="9"/>
  <c r="AJ32" i="9"/>
  <c r="AI32" i="9"/>
  <c r="AR31" i="9"/>
  <c r="AQ31" i="9"/>
  <c r="AN31" i="9"/>
  <c r="AM31" i="9"/>
  <c r="AL31" i="9"/>
  <c r="AK31" i="9"/>
  <c r="AJ31" i="9"/>
  <c r="AI31" i="9"/>
  <c r="AR30" i="9"/>
  <c r="AQ30" i="9"/>
  <c r="AN30" i="9"/>
  <c r="AM30" i="9"/>
  <c r="AL30" i="9"/>
  <c r="AK30" i="9"/>
  <c r="AJ30" i="9"/>
  <c r="AI30" i="9"/>
  <c r="AR29" i="9"/>
  <c r="AQ29" i="9"/>
  <c r="AN29" i="9"/>
  <c r="AM29" i="9"/>
  <c r="AL29" i="9"/>
  <c r="AK29" i="9"/>
  <c r="AJ29" i="9"/>
  <c r="AI29" i="9"/>
  <c r="AR28" i="9"/>
  <c r="AQ28" i="9"/>
  <c r="AN28" i="9"/>
  <c r="AM28" i="9"/>
  <c r="AL28" i="9"/>
  <c r="AK28" i="9"/>
  <c r="AJ28" i="9"/>
  <c r="AI28" i="9"/>
  <c r="AR27" i="9"/>
  <c r="AQ27" i="9"/>
  <c r="AN27" i="9"/>
  <c r="AM27" i="9"/>
  <c r="AL27" i="9"/>
  <c r="AK27" i="9"/>
  <c r="AJ27" i="9"/>
  <c r="AI27" i="9"/>
  <c r="AR26" i="9"/>
  <c r="AQ26" i="9"/>
  <c r="AN26" i="9"/>
  <c r="AM26" i="9"/>
  <c r="AL26" i="9"/>
  <c r="AK26" i="9"/>
  <c r="AJ26" i="9"/>
  <c r="AI26" i="9"/>
  <c r="AR25" i="9"/>
  <c r="AQ25" i="9"/>
  <c r="AN25" i="9"/>
  <c r="AM25" i="9"/>
  <c r="AL25" i="9"/>
  <c r="AK25" i="9"/>
  <c r="AJ25" i="9"/>
  <c r="AI25" i="9"/>
  <c r="AR24" i="9"/>
  <c r="AQ24" i="9"/>
  <c r="AN24" i="9"/>
  <c r="AM24" i="9"/>
  <c r="AL24" i="9"/>
  <c r="AK24" i="9"/>
  <c r="AJ24" i="9"/>
  <c r="AI24" i="9"/>
  <c r="AR23" i="9"/>
  <c r="AQ23" i="9"/>
  <c r="AN23" i="9"/>
  <c r="AM23" i="9"/>
  <c r="AL23" i="9"/>
  <c r="AK23" i="9"/>
  <c r="AJ23" i="9"/>
  <c r="AI23" i="9"/>
  <c r="AR22" i="9"/>
  <c r="AQ22" i="9"/>
  <c r="AN22" i="9"/>
  <c r="AM22" i="9"/>
  <c r="AL22" i="9"/>
  <c r="AK22" i="9"/>
  <c r="AJ22" i="9"/>
  <c r="AI22" i="9"/>
  <c r="AR21" i="9"/>
  <c r="AQ21" i="9"/>
  <c r="AN21" i="9"/>
  <c r="AM21" i="9"/>
  <c r="AL21" i="9"/>
  <c r="AK21" i="9"/>
  <c r="AJ21" i="9"/>
  <c r="AI21" i="9"/>
  <c r="AR20" i="9"/>
  <c r="AQ20" i="9"/>
  <c r="AN20" i="9"/>
  <c r="AM20" i="9"/>
  <c r="AL20" i="9"/>
  <c r="AK20" i="9"/>
  <c r="AJ20" i="9"/>
  <c r="AI20" i="9"/>
  <c r="AR19" i="9"/>
  <c r="AQ19" i="9"/>
  <c r="AN19" i="9"/>
  <c r="AM19" i="9"/>
  <c r="AL19" i="9"/>
  <c r="AK19" i="9"/>
  <c r="AJ19" i="9"/>
  <c r="AI19" i="9"/>
  <c r="AR18" i="9"/>
  <c r="AQ18" i="9"/>
  <c r="AN18" i="9"/>
  <c r="AM18" i="9"/>
  <c r="AL18" i="9"/>
  <c r="AK18" i="9"/>
  <c r="AJ18" i="9"/>
  <c r="AI18" i="9"/>
  <c r="AR17" i="9"/>
  <c r="AQ17" i="9"/>
  <c r="AN17" i="9"/>
  <c r="AM17" i="9"/>
  <c r="AL17" i="9"/>
  <c r="AK17" i="9"/>
  <c r="AJ17" i="9"/>
  <c r="AI17" i="9"/>
  <c r="AR16" i="9"/>
  <c r="AQ16" i="9"/>
  <c r="AN16" i="9"/>
  <c r="AM16" i="9"/>
  <c r="AL16" i="9"/>
  <c r="AK16" i="9"/>
  <c r="AJ16" i="9"/>
  <c r="AI16" i="9"/>
  <c r="AR15" i="9"/>
  <c r="AQ15" i="9"/>
  <c r="AN15" i="9"/>
  <c r="AM15" i="9"/>
  <c r="AL15" i="9"/>
  <c r="AK15" i="9"/>
  <c r="AJ15" i="9"/>
  <c r="AI15" i="9"/>
  <c r="AR14" i="9"/>
  <c r="AQ14" i="9"/>
  <c r="AN14" i="9"/>
  <c r="AM14" i="9"/>
  <c r="AL14" i="9"/>
  <c r="AK14" i="9"/>
  <c r="AJ14" i="9"/>
  <c r="AI14" i="9"/>
  <c r="AR13" i="9"/>
  <c r="AQ13" i="9"/>
  <c r="AN13" i="9"/>
  <c r="AM13" i="9"/>
  <c r="AL13" i="9"/>
  <c r="AK13" i="9"/>
  <c r="AJ13" i="9"/>
  <c r="AI13" i="9"/>
  <c r="AR12" i="9"/>
  <c r="AQ12" i="9"/>
  <c r="AN12" i="9"/>
  <c r="AM12" i="9"/>
  <c r="AL12" i="9"/>
  <c r="AK12" i="9"/>
  <c r="AJ12" i="9"/>
  <c r="AI12" i="9"/>
  <c r="AR11" i="9"/>
  <c r="AQ11" i="9"/>
  <c r="AN11" i="9"/>
  <c r="AM11" i="9"/>
  <c r="AL11" i="9"/>
  <c r="AK11" i="9"/>
  <c r="AJ11" i="9"/>
  <c r="AI11" i="9"/>
  <c r="AR10" i="9"/>
  <c r="AQ10" i="9"/>
  <c r="AN10" i="9"/>
  <c r="AM10" i="9"/>
  <c r="AL10" i="9"/>
  <c r="AK10" i="9"/>
  <c r="AJ10" i="9"/>
  <c r="AI10" i="9"/>
  <c r="AR9" i="9"/>
  <c r="AQ9" i="9"/>
  <c r="AN9" i="9"/>
  <c r="AM9" i="9"/>
  <c r="AL9" i="9"/>
  <c r="AK9" i="9"/>
  <c r="AJ9" i="9"/>
  <c r="AI9" i="9"/>
  <c r="AR8" i="9"/>
  <c r="AQ8" i="9"/>
  <c r="AN8" i="9"/>
  <c r="AM8" i="9"/>
  <c r="AL8" i="9"/>
  <c r="AK8" i="9"/>
  <c r="AJ8" i="9"/>
  <c r="AI8" i="9"/>
  <c r="AR7" i="9"/>
  <c r="AQ7" i="9"/>
  <c r="AN7" i="9"/>
  <c r="AM7" i="9"/>
  <c r="AL7" i="9"/>
  <c r="AK7" i="9"/>
  <c r="AJ7" i="9"/>
  <c r="AI7" i="9"/>
  <c r="E6" i="9"/>
  <c r="F6" i="9" s="1"/>
  <c r="G6" i="9" s="1"/>
  <c r="H6" i="9" s="1"/>
  <c r="I6" i="9" s="1"/>
  <c r="J6" i="9" s="1"/>
  <c r="K6" i="9" s="1"/>
  <c r="L6" i="9" s="1"/>
  <c r="M6" i="9" s="1"/>
  <c r="N6" i="9" s="1"/>
  <c r="O6" i="9" s="1"/>
  <c r="P6" i="9" s="1"/>
  <c r="Q6" i="9" s="1"/>
  <c r="R6" i="9" s="1"/>
  <c r="S6" i="9" s="1"/>
  <c r="T6" i="9" s="1"/>
  <c r="U6" i="9" s="1"/>
  <c r="V6" i="9" s="1"/>
  <c r="W6" i="9" s="1"/>
  <c r="X6" i="9" s="1"/>
  <c r="Y6" i="9" s="1"/>
  <c r="Z6" i="9" s="1"/>
  <c r="AA6" i="9" s="1"/>
  <c r="AB6" i="9" s="1"/>
  <c r="AC6" i="9" s="1"/>
  <c r="AD6" i="9" s="1"/>
  <c r="AE6" i="9" s="1"/>
  <c r="AF6" i="9" s="1"/>
  <c r="AG6" i="9" s="1"/>
  <c r="AR45" i="8"/>
  <c r="AQ45" i="8"/>
  <c r="AN45" i="8"/>
  <c r="AM45" i="8"/>
  <c r="AL45" i="8"/>
  <c r="AK45" i="8"/>
  <c r="AJ45" i="8"/>
  <c r="AI45" i="8"/>
  <c r="AR37" i="8"/>
  <c r="AQ37" i="8"/>
  <c r="AN37" i="8"/>
  <c r="AM37" i="8"/>
  <c r="AL37" i="8"/>
  <c r="AK37" i="8"/>
  <c r="AJ37" i="8"/>
  <c r="AI37" i="8"/>
  <c r="AR36" i="8"/>
  <c r="AQ36" i="8"/>
  <c r="AN36" i="8"/>
  <c r="AM36" i="8"/>
  <c r="AL36" i="8"/>
  <c r="AK36" i="8"/>
  <c r="AJ36" i="8"/>
  <c r="AI36" i="8"/>
  <c r="AR35" i="8"/>
  <c r="AQ35" i="8"/>
  <c r="AN35" i="8"/>
  <c r="AM35" i="8"/>
  <c r="AL35" i="8"/>
  <c r="AK35" i="8"/>
  <c r="AJ35" i="8"/>
  <c r="AI35" i="8"/>
  <c r="AR34" i="8"/>
  <c r="AQ34" i="8"/>
  <c r="AN34" i="8"/>
  <c r="AM34" i="8"/>
  <c r="AL34" i="8"/>
  <c r="AK34" i="8"/>
  <c r="AJ34" i="8"/>
  <c r="AI34" i="8"/>
  <c r="AR33" i="8"/>
  <c r="AQ33" i="8"/>
  <c r="AN33" i="8"/>
  <c r="AM33" i="8"/>
  <c r="AL33" i="8"/>
  <c r="AK33" i="8"/>
  <c r="AJ33" i="8"/>
  <c r="AI33" i="8"/>
  <c r="AR32" i="8"/>
  <c r="AQ32" i="8"/>
  <c r="AN32" i="8"/>
  <c r="AM32" i="8"/>
  <c r="AL32" i="8"/>
  <c r="AK32" i="8"/>
  <c r="AJ32" i="8"/>
  <c r="AI32" i="8"/>
  <c r="AR31" i="8"/>
  <c r="AQ31" i="8"/>
  <c r="AN31" i="8"/>
  <c r="AM31" i="8"/>
  <c r="AL31" i="8"/>
  <c r="AK31" i="8"/>
  <c r="AJ31" i="8"/>
  <c r="AI31" i="8"/>
  <c r="AR30" i="8"/>
  <c r="AQ30" i="8"/>
  <c r="AN30" i="8"/>
  <c r="AM30" i="8"/>
  <c r="AL30" i="8"/>
  <c r="AK30" i="8"/>
  <c r="AJ30" i="8"/>
  <c r="AI30" i="8"/>
  <c r="AR29" i="8"/>
  <c r="AQ29" i="8"/>
  <c r="AN29" i="8"/>
  <c r="AM29" i="8"/>
  <c r="AL29" i="8"/>
  <c r="AK29" i="8"/>
  <c r="AJ29" i="8"/>
  <c r="AI29" i="8"/>
  <c r="AR28" i="8"/>
  <c r="AQ28" i="8"/>
  <c r="AN28" i="8"/>
  <c r="AM28" i="8"/>
  <c r="AL28" i="8"/>
  <c r="AK28" i="8"/>
  <c r="AJ28" i="8"/>
  <c r="AI28" i="8"/>
  <c r="AR27" i="8"/>
  <c r="AQ27" i="8"/>
  <c r="AN27" i="8"/>
  <c r="AM27" i="8"/>
  <c r="AL27" i="8"/>
  <c r="AK27" i="8"/>
  <c r="AJ27" i="8"/>
  <c r="AI27" i="8"/>
  <c r="AR26" i="8"/>
  <c r="AQ26" i="8"/>
  <c r="AN26" i="8"/>
  <c r="AM26" i="8"/>
  <c r="AL26" i="8"/>
  <c r="AK26" i="8"/>
  <c r="AJ26" i="8"/>
  <c r="AI26" i="8"/>
  <c r="AR25" i="8"/>
  <c r="AQ25" i="8"/>
  <c r="AN25" i="8"/>
  <c r="AM25" i="8"/>
  <c r="AL25" i="8"/>
  <c r="AK25" i="8"/>
  <c r="AJ25" i="8"/>
  <c r="AI25" i="8"/>
  <c r="AR24" i="8"/>
  <c r="AQ24" i="8"/>
  <c r="AN24" i="8"/>
  <c r="AM24" i="8"/>
  <c r="AL24" i="8"/>
  <c r="AK24" i="8"/>
  <c r="AJ24" i="8"/>
  <c r="AI24" i="8"/>
  <c r="AR23" i="8"/>
  <c r="AQ23" i="8"/>
  <c r="AN23" i="8"/>
  <c r="AM23" i="8"/>
  <c r="AL23" i="8"/>
  <c r="AK23" i="8"/>
  <c r="AJ23" i="8"/>
  <c r="AI23" i="8"/>
  <c r="AR22" i="8"/>
  <c r="AQ22" i="8"/>
  <c r="AN22" i="8"/>
  <c r="AM22" i="8"/>
  <c r="AL22" i="8"/>
  <c r="AK22" i="8"/>
  <c r="AJ22" i="8"/>
  <c r="AI22" i="8"/>
  <c r="AR21" i="8"/>
  <c r="AQ21" i="8"/>
  <c r="AN21" i="8"/>
  <c r="AM21" i="8"/>
  <c r="AL21" i="8"/>
  <c r="AK21" i="8"/>
  <c r="AJ21" i="8"/>
  <c r="AI21" i="8"/>
  <c r="AR20" i="8"/>
  <c r="AQ20" i="8"/>
  <c r="AN20" i="8"/>
  <c r="AM20" i="8"/>
  <c r="AL20" i="8"/>
  <c r="AK20" i="8"/>
  <c r="AJ20" i="8"/>
  <c r="AI20" i="8"/>
  <c r="AR19" i="8"/>
  <c r="AQ19" i="8"/>
  <c r="AN19" i="8"/>
  <c r="AM19" i="8"/>
  <c r="AL19" i="8"/>
  <c r="AK19" i="8"/>
  <c r="AJ19" i="8"/>
  <c r="AI19" i="8"/>
  <c r="AR18" i="8"/>
  <c r="AQ18" i="8"/>
  <c r="AN18" i="8"/>
  <c r="AM18" i="8"/>
  <c r="AL18" i="8"/>
  <c r="AK18" i="8"/>
  <c r="AJ18" i="8"/>
  <c r="AI18" i="8"/>
  <c r="AR17" i="8"/>
  <c r="AQ17" i="8"/>
  <c r="AN17" i="8"/>
  <c r="AM17" i="8"/>
  <c r="AL17" i="8"/>
  <c r="AK17" i="8"/>
  <c r="AJ17" i="8"/>
  <c r="AI17" i="8"/>
  <c r="AR16" i="8"/>
  <c r="AQ16" i="8"/>
  <c r="AN16" i="8"/>
  <c r="AM16" i="8"/>
  <c r="AL16" i="8"/>
  <c r="AK16" i="8"/>
  <c r="AJ16" i="8"/>
  <c r="AI16" i="8"/>
  <c r="AR15" i="8"/>
  <c r="AQ15" i="8"/>
  <c r="AN15" i="8"/>
  <c r="AM15" i="8"/>
  <c r="AL15" i="8"/>
  <c r="AK15" i="8"/>
  <c r="AJ15" i="8"/>
  <c r="AI15" i="8"/>
  <c r="AR14" i="8"/>
  <c r="AQ14" i="8"/>
  <c r="AN14" i="8"/>
  <c r="AM14" i="8"/>
  <c r="AL14" i="8"/>
  <c r="AK14" i="8"/>
  <c r="AJ14" i="8"/>
  <c r="AI14" i="8"/>
  <c r="AR13" i="8"/>
  <c r="AQ13" i="8"/>
  <c r="AN13" i="8"/>
  <c r="AM13" i="8"/>
  <c r="AL13" i="8"/>
  <c r="AK13" i="8"/>
  <c r="AJ13" i="8"/>
  <c r="AI13" i="8"/>
  <c r="AR12" i="8"/>
  <c r="AQ12" i="8"/>
  <c r="AN12" i="8"/>
  <c r="AM12" i="8"/>
  <c r="AL12" i="8"/>
  <c r="AK12" i="8"/>
  <c r="AJ12" i="8"/>
  <c r="AI12" i="8"/>
  <c r="AR11" i="8"/>
  <c r="AQ11" i="8"/>
  <c r="AN11" i="8"/>
  <c r="AM11" i="8"/>
  <c r="AL11" i="8"/>
  <c r="AK11" i="8"/>
  <c r="AJ11" i="8"/>
  <c r="AI11" i="8"/>
  <c r="AR10" i="8"/>
  <c r="AQ10" i="8"/>
  <c r="AN10" i="8"/>
  <c r="AM10" i="8"/>
  <c r="AL10" i="8"/>
  <c r="AK10" i="8"/>
  <c r="AJ10" i="8"/>
  <c r="AI10" i="8"/>
  <c r="AR9" i="8"/>
  <c r="AQ9" i="8"/>
  <c r="AN9" i="8"/>
  <c r="AM9" i="8"/>
  <c r="AL9" i="8"/>
  <c r="AK9" i="8"/>
  <c r="AJ9" i="8"/>
  <c r="AI9" i="8"/>
  <c r="AR8" i="8"/>
  <c r="AQ8" i="8"/>
  <c r="AN8" i="8"/>
  <c r="AM8" i="8"/>
  <c r="AL8" i="8"/>
  <c r="AK8" i="8"/>
  <c r="AJ8" i="8"/>
  <c r="AI8" i="8"/>
  <c r="AR7" i="8"/>
  <c r="AQ7" i="8"/>
  <c r="AN7" i="8"/>
  <c r="AM7" i="8"/>
  <c r="AL7" i="8"/>
  <c r="AK7" i="8"/>
  <c r="AJ7" i="8"/>
  <c r="AI7" i="8"/>
  <c r="E6" i="8"/>
  <c r="F6" i="8" s="1"/>
  <c r="G6" i="8" s="1"/>
  <c r="H6" i="8" s="1"/>
  <c r="I6" i="8" s="1"/>
  <c r="J6" i="8" s="1"/>
  <c r="K6" i="8" s="1"/>
  <c r="L6" i="8" s="1"/>
  <c r="M6" i="8" s="1"/>
  <c r="N6" i="8" s="1"/>
  <c r="O6" i="8" s="1"/>
  <c r="P6" i="8" s="1"/>
  <c r="Q6" i="8" s="1"/>
  <c r="R6" i="8" s="1"/>
  <c r="S6" i="8" s="1"/>
  <c r="T6" i="8" s="1"/>
  <c r="U6" i="8" s="1"/>
  <c r="V6" i="8" s="1"/>
  <c r="W6" i="8" s="1"/>
  <c r="X6" i="8" s="1"/>
  <c r="Y6" i="8" s="1"/>
  <c r="Z6" i="8" s="1"/>
  <c r="AA6" i="8" s="1"/>
  <c r="AB6" i="8" s="1"/>
  <c r="AC6" i="8" s="1"/>
  <c r="AD6" i="8" s="1"/>
  <c r="AE6" i="8" s="1"/>
  <c r="AF6" i="8" s="1"/>
  <c r="AG6" i="8" s="1"/>
  <c r="AH6" i="8" s="1"/>
  <c r="AR45" i="7"/>
  <c r="AQ45" i="7"/>
  <c r="AN45" i="7"/>
  <c r="AM45" i="7"/>
  <c r="AL45" i="7"/>
  <c r="AK45" i="7"/>
  <c r="AJ45" i="7"/>
  <c r="AI45" i="7"/>
  <c r="AR37" i="7"/>
  <c r="AQ37" i="7"/>
  <c r="AN37" i="7"/>
  <c r="AM37" i="7"/>
  <c r="AL37" i="7"/>
  <c r="AK37" i="7"/>
  <c r="AJ37" i="7"/>
  <c r="AI37" i="7"/>
  <c r="AR36" i="7"/>
  <c r="AQ36" i="7"/>
  <c r="AN36" i="7"/>
  <c r="AM36" i="7"/>
  <c r="AL36" i="7"/>
  <c r="AK36" i="7"/>
  <c r="AJ36" i="7"/>
  <c r="AI36" i="7"/>
  <c r="AR35" i="7"/>
  <c r="AQ35" i="7"/>
  <c r="AN35" i="7"/>
  <c r="AM35" i="7"/>
  <c r="AL35" i="7"/>
  <c r="AK35" i="7"/>
  <c r="AJ35" i="7"/>
  <c r="AI35" i="7"/>
  <c r="AR34" i="7"/>
  <c r="AQ34" i="7"/>
  <c r="AN34" i="7"/>
  <c r="AM34" i="7"/>
  <c r="AL34" i="7"/>
  <c r="AK34" i="7"/>
  <c r="AJ34" i="7"/>
  <c r="AI34" i="7"/>
  <c r="AR33" i="7"/>
  <c r="AQ33" i="7"/>
  <c r="AN33" i="7"/>
  <c r="AM33" i="7"/>
  <c r="AL33" i="7"/>
  <c r="AK33" i="7"/>
  <c r="AJ33" i="7"/>
  <c r="AI33" i="7"/>
  <c r="AR32" i="7"/>
  <c r="AQ32" i="7"/>
  <c r="AN32" i="7"/>
  <c r="AM32" i="7"/>
  <c r="AL32" i="7"/>
  <c r="AK32" i="7"/>
  <c r="AJ32" i="7"/>
  <c r="AI32" i="7"/>
  <c r="AR31" i="7"/>
  <c r="AQ31" i="7"/>
  <c r="AN31" i="7"/>
  <c r="AM31" i="7"/>
  <c r="AL31" i="7"/>
  <c r="AK31" i="7"/>
  <c r="AJ31" i="7"/>
  <c r="AI31" i="7"/>
  <c r="AR30" i="7"/>
  <c r="AQ30" i="7"/>
  <c r="AN30" i="7"/>
  <c r="AM30" i="7"/>
  <c r="AL30" i="7"/>
  <c r="AK30" i="7"/>
  <c r="AJ30" i="7"/>
  <c r="AI30" i="7"/>
  <c r="AR29" i="7"/>
  <c r="AQ29" i="7"/>
  <c r="AN29" i="7"/>
  <c r="AM29" i="7"/>
  <c r="AL29" i="7"/>
  <c r="AK29" i="7"/>
  <c r="AJ29" i="7"/>
  <c r="AI29" i="7"/>
  <c r="AR28" i="7"/>
  <c r="AQ28" i="7"/>
  <c r="AN28" i="7"/>
  <c r="AM28" i="7"/>
  <c r="AL28" i="7"/>
  <c r="AK28" i="7"/>
  <c r="AJ28" i="7"/>
  <c r="AI28" i="7"/>
  <c r="AR27" i="7"/>
  <c r="AQ27" i="7"/>
  <c r="AN27" i="7"/>
  <c r="AM27" i="7"/>
  <c r="AL27" i="7"/>
  <c r="AK27" i="7"/>
  <c r="AJ27" i="7"/>
  <c r="AI27" i="7"/>
  <c r="AR26" i="7"/>
  <c r="AQ26" i="7"/>
  <c r="AN26" i="7"/>
  <c r="AM26" i="7"/>
  <c r="AL26" i="7"/>
  <c r="AK26" i="7"/>
  <c r="AJ26" i="7"/>
  <c r="AI26" i="7"/>
  <c r="AR25" i="7"/>
  <c r="AQ25" i="7"/>
  <c r="AN25" i="7"/>
  <c r="AM25" i="7"/>
  <c r="AL25" i="7"/>
  <c r="AK25" i="7"/>
  <c r="AJ25" i="7"/>
  <c r="AI25" i="7"/>
  <c r="AR24" i="7"/>
  <c r="AQ24" i="7"/>
  <c r="AN24" i="7"/>
  <c r="AM24" i="7"/>
  <c r="AL24" i="7"/>
  <c r="AK24" i="7"/>
  <c r="AJ24" i="7"/>
  <c r="AI24" i="7"/>
  <c r="AR23" i="7"/>
  <c r="AQ23" i="7"/>
  <c r="AN23" i="7"/>
  <c r="AM23" i="7"/>
  <c r="AL23" i="7"/>
  <c r="AK23" i="7"/>
  <c r="AJ23" i="7"/>
  <c r="AI23" i="7"/>
  <c r="AR22" i="7"/>
  <c r="AQ22" i="7"/>
  <c r="AN22" i="7"/>
  <c r="AM22" i="7"/>
  <c r="AL22" i="7"/>
  <c r="AK22" i="7"/>
  <c r="AJ22" i="7"/>
  <c r="AI22" i="7"/>
  <c r="AR21" i="7"/>
  <c r="AQ21" i="7"/>
  <c r="AN21" i="7"/>
  <c r="AM21" i="7"/>
  <c r="AL21" i="7"/>
  <c r="AK21" i="7"/>
  <c r="AJ21" i="7"/>
  <c r="AI21" i="7"/>
  <c r="AR20" i="7"/>
  <c r="AQ20" i="7"/>
  <c r="AN20" i="7"/>
  <c r="AM20" i="7"/>
  <c r="AL20" i="7"/>
  <c r="AK20" i="7"/>
  <c r="AJ20" i="7"/>
  <c r="AI20" i="7"/>
  <c r="AR19" i="7"/>
  <c r="AQ19" i="7"/>
  <c r="AN19" i="7"/>
  <c r="AM19" i="7"/>
  <c r="AL19" i="7"/>
  <c r="AK19" i="7"/>
  <c r="AJ19" i="7"/>
  <c r="AI19" i="7"/>
  <c r="AR18" i="7"/>
  <c r="AQ18" i="7"/>
  <c r="AN18" i="7"/>
  <c r="AM18" i="7"/>
  <c r="AL18" i="7"/>
  <c r="AK18" i="7"/>
  <c r="AJ18" i="7"/>
  <c r="AI18" i="7"/>
  <c r="AR17" i="7"/>
  <c r="AQ17" i="7"/>
  <c r="AN17" i="7"/>
  <c r="AM17" i="7"/>
  <c r="AL17" i="7"/>
  <c r="AK17" i="7"/>
  <c r="AJ17" i="7"/>
  <c r="AI17" i="7"/>
  <c r="AR16" i="7"/>
  <c r="AQ16" i="7"/>
  <c r="AN16" i="7"/>
  <c r="AM16" i="7"/>
  <c r="AL16" i="7"/>
  <c r="AK16" i="7"/>
  <c r="AJ16" i="7"/>
  <c r="AI16" i="7"/>
  <c r="AR15" i="7"/>
  <c r="AQ15" i="7"/>
  <c r="AN15" i="7"/>
  <c r="AM15" i="7"/>
  <c r="AL15" i="7"/>
  <c r="AK15" i="7"/>
  <c r="AJ15" i="7"/>
  <c r="AI15" i="7"/>
  <c r="AR14" i="7"/>
  <c r="AQ14" i="7"/>
  <c r="AN14" i="7"/>
  <c r="AM14" i="7"/>
  <c r="AL14" i="7"/>
  <c r="AK14" i="7"/>
  <c r="AJ14" i="7"/>
  <c r="AI14" i="7"/>
  <c r="AR13" i="7"/>
  <c r="AQ13" i="7"/>
  <c r="AN13" i="7"/>
  <c r="AM13" i="7"/>
  <c r="AL13" i="7"/>
  <c r="AK13" i="7"/>
  <c r="AJ13" i="7"/>
  <c r="AI13" i="7"/>
  <c r="AR12" i="7"/>
  <c r="AQ12" i="7"/>
  <c r="AN12" i="7"/>
  <c r="AM12" i="7"/>
  <c r="AL12" i="7"/>
  <c r="AK12" i="7"/>
  <c r="AJ12" i="7"/>
  <c r="AI12" i="7"/>
  <c r="AR11" i="7"/>
  <c r="AQ11" i="7"/>
  <c r="AN11" i="7"/>
  <c r="AM11" i="7"/>
  <c r="AL11" i="7"/>
  <c r="AK11" i="7"/>
  <c r="AJ11" i="7"/>
  <c r="AI11" i="7"/>
  <c r="AR10" i="7"/>
  <c r="AQ10" i="7"/>
  <c r="AN10" i="7"/>
  <c r="AM10" i="7"/>
  <c r="AL10" i="7"/>
  <c r="AK10" i="7"/>
  <c r="AJ10" i="7"/>
  <c r="AI10" i="7"/>
  <c r="AR9" i="7"/>
  <c r="AQ9" i="7"/>
  <c r="AN9" i="7"/>
  <c r="AM9" i="7"/>
  <c r="AL9" i="7"/>
  <c r="AK9" i="7"/>
  <c r="AJ9" i="7"/>
  <c r="AI9" i="7"/>
  <c r="AR8" i="7"/>
  <c r="AQ8" i="7"/>
  <c r="AN8" i="7"/>
  <c r="AM8" i="7"/>
  <c r="AL8" i="7"/>
  <c r="AK8" i="7"/>
  <c r="AJ8" i="7"/>
  <c r="AI8" i="7"/>
  <c r="AR7" i="7"/>
  <c r="AQ7" i="7"/>
  <c r="AN7" i="7"/>
  <c r="AM7" i="7"/>
  <c r="AL7" i="7"/>
  <c r="AK7" i="7"/>
  <c r="AJ7" i="7"/>
  <c r="AI7" i="7"/>
  <c r="E6" i="7"/>
  <c r="F6" i="7" s="1"/>
  <c r="G6" i="7" s="1"/>
  <c r="H6" i="7" s="1"/>
  <c r="I6" i="7" s="1"/>
  <c r="J6" i="7" s="1"/>
  <c r="K6" i="7" s="1"/>
  <c r="L6" i="7" s="1"/>
  <c r="M6" i="7" s="1"/>
  <c r="N6" i="7" s="1"/>
  <c r="O6" i="7" s="1"/>
  <c r="P6" i="7" s="1"/>
  <c r="Q6" i="7" s="1"/>
  <c r="R6" i="7" s="1"/>
  <c r="S6" i="7" s="1"/>
  <c r="T6" i="7" s="1"/>
  <c r="U6" i="7" s="1"/>
  <c r="V6" i="7" s="1"/>
  <c r="W6" i="7" s="1"/>
  <c r="X6" i="7" s="1"/>
  <c r="Y6" i="7" s="1"/>
  <c r="Z6" i="7" s="1"/>
  <c r="AA6" i="7" s="1"/>
  <c r="AB6" i="7" s="1"/>
  <c r="AC6" i="7" s="1"/>
  <c r="AD6" i="7" s="1"/>
  <c r="AE6" i="7" s="1"/>
  <c r="AR45" i="6"/>
  <c r="AQ45" i="6"/>
  <c r="AN45" i="6"/>
  <c r="AM45" i="6"/>
  <c r="AL45" i="6"/>
  <c r="AK45" i="6"/>
  <c r="AJ45" i="6"/>
  <c r="AI45" i="6"/>
  <c r="AR37" i="6"/>
  <c r="AQ37" i="6"/>
  <c r="AN37" i="6"/>
  <c r="AM37" i="6"/>
  <c r="AL37" i="6"/>
  <c r="AK37" i="6"/>
  <c r="AJ37" i="6"/>
  <c r="AI37" i="6"/>
  <c r="AR36" i="6"/>
  <c r="AQ36" i="6"/>
  <c r="AN36" i="6"/>
  <c r="AM36" i="6"/>
  <c r="AL36" i="6"/>
  <c r="AK36" i="6"/>
  <c r="AJ36" i="6"/>
  <c r="AI36" i="6"/>
  <c r="AR35" i="6"/>
  <c r="AQ35" i="6"/>
  <c r="AN35" i="6"/>
  <c r="AM35" i="6"/>
  <c r="AL35" i="6"/>
  <c r="AK35" i="6"/>
  <c r="AJ35" i="6"/>
  <c r="AI35" i="6"/>
  <c r="AR34" i="6"/>
  <c r="AQ34" i="6"/>
  <c r="AN34" i="6"/>
  <c r="AM34" i="6"/>
  <c r="AL34" i="6"/>
  <c r="AK34" i="6"/>
  <c r="AJ34" i="6"/>
  <c r="AI34" i="6"/>
  <c r="AR33" i="6"/>
  <c r="AQ33" i="6"/>
  <c r="AN33" i="6"/>
  <c r="AM33" i="6"/>
  <c r="AL33" i="6"/>
  <c r="AK33" i="6"/>
  <c r="AJ33" i="6"/>
  <c r="AI33" i="6"/>
  <c r="AR32" i="6"/>
  <c r="AQ32" i="6"/>
  <c r="AN32" i="6"/>
  <c r="AM32" i="6"/>
  <c r="AL32" i="6"/>
  <c r="AK32" i="6"/>
  <c r="AJ32" i="6"/>
  <c r="AI32" i="6"/>
  <c r="AR31" i="6"/>
  <c r="AQ31" i="6"/>
  <c r="AN31" i="6"/>
  <c r="AM31" i="6"/>
  <c r="AL31" i="6"/>
  <c r="AK31" i="6"/>
  <c r="AJ31" i="6"/>
  <c r="AI31" i="6"/>
  <c r="AR30" i="6"/>
  <c r="AQ30" i="6"/>
  <c r="AN30" i="6"/>
  <c r="AM30" i="6"/>
  <c r="AL30" i="6"/>
  <c r="AK30" i="6"/>
  <c r="AJ30" i="6"/>
  <c r="AI30" i="6"/>
  <c r="AR29" i="6"/>
  <c r="AQ29" i="6"/>
  <c r="AN29" i="6"/>
  <c r="AM29" i="6"/>
  <c r="AL29" i="6"/>
  <c r="AK29" i="6"/>
  <c r="AJ29" i="6"/>
  <c r="AI29" i="6"/>
  <c r="AR28" i="6"/>
  <c r="AQ28" i="6"/>
  <c r="AN28" i="6"/>
  <c r="AM28" i="6"/>
  <c r="AL28" i="6"/>
  <c r="AK28" i="6"/>
  <c r="AJ28" i="6"/>
  <c r="AI28" i="6"/>
  <c r="AR27" i="6"/>
  <c r="AQ27" i="6"/>
  <c r="AN27" i="6"/>
  <c r="AM27" i="6"/>
  <c r="AL27" i="6"/>
  <c r="AK27" i="6"/>
  <c r="AJ27" i="6"/>
  <c r="AI27" i="6"/>
  <c r="AR26" i="6"/>
  <c r="AQ26" i="6"/>
  <c r="AN26" i="6"/>
  <c r="AM26" i="6"/>
  <c r="AL26" i="6"/>
  <c r="AK26" i="6"/>
  <c r="AJ26" i="6"/>
  <c r="AI26" i="6"/>
  <c r="AR25" i="6"/>
  <c r="AQ25" i="6"/>
  <c r="AN25" i="6"/>
  <c r="AM25" i="6"/>
  <c r="AL25" i="6"/>
  <c r="AK25" i="6"/>
  <c r="AJ25" i="6"/>
  <c r="AI25" i="6"/>
  <c r="AR24" i="6"/>
  <c r="AQ24" i="6"/>
  <c r="AN24" i="6"/>
  <c r="AM24" i="6"/>
  <c r="AL24" i="6"/>
  <c r="AK24" i="6"/>
  <c r="AJ24" i="6"/>
  <c r="AI24" i="6"/>
  <c r="AR23" i="6"/>
  <c r="AQ23" i="6"/>
  <c r="AN23" i="6"/>
  <c r="AM23" i="6"/>
  <c r="AL23" i="6"/>
  <c r="AK23" i="6"/>
  <c r="AJ23" i="6"/>
  <c r="AI23" i="6"/>
  <c r="AR22" i="6"/>
  <c r="AQ22" i="6"/>
  <c r="AN22" i="6"/>
  <c r="AM22" i="6"/>
  <c r="AL22" i="6"/>
  <c r="AK22" i="6"/>
  <c r="AJ22" i="6"/>
  <c r="AI22" i="6"/>
  <c r="AR21" i="6"/>
  <c r="AQ21" i="6"/>
  <c r="AN21" i="6"/>
  <c r="AM21" i="6"/>
  <c r="AL21" i="6"/>
  <c r="AK21" i="6"/>
  <c r="AJ21" i="6"/>
  <c r="AI21" i="6"/>
  <c r="AR20" i="6"/>
  <c r="AQ20" i="6"/>
  <c r="AN20" i="6"/>
  <c r="AM20" i="6"/>
  <c r="AL20" i="6"/>
  <c r="AK20" i="6"/>
  <c r="AJ20" i="6"/>
  <c r="AI20" i="6"/>
  <c r="AR19" i="6"/>
  <c r="AQ19" i="6"/>
  <c r="AN19" i="6"/>
  <c r="AM19" i="6"/>
  <c r="AL19" i="6"/>
  <c r="AK19" i="6"/>
  <c r="AJ19" i="6"/>
  <c r="AI19" i="6"/>
  <c r="AR18" i="6"/>
  <c r="AQ18" i="6"/>
  <c r="AN18" i="6"/>
  <c r="AM18" i="6"/>
  <c r="AL18" i="6"/>
  <c r="AK18" i="6"/>
  <c r="AJ18" i="6"/>
  <c r="AI18" i="6"/>
  <c r="AR17" i="6"/>
  <c r="AQ17" i="6"/>
  <c r="AN17" i="6"/>
  <c r="AM17" i="6"/>
  <c r="AL17" i="6"/>
  <c r="AK17" i="6"/>
  <c r="AJ17" i="6"/>
  <c r="AI17" i="6"/>
  <c r="AR16" i="6"/>
  <c r="AQ16" i="6"/>
  <c r="AN16" i="6"/>
  <c r="AM16" i="6"/>
  <c r="AL16" i="6"/>
  <c r="AK16" i="6"/>
  <c r="AJ16" i="6"/>
  <c r="AI16" i="6"/>
  <c r="AR15" i="6"/>
  <c r="AQ15" i="6"/>
  <c r="AN15" i="6"/>
  <c r="AM15" i="6"/>
  <c r="AL15" i="6"/>
  <c r="AK15" i="6"/>
  <c r="AJ15" i="6"/>
  <c r="AI15" i="6"/>
  <c r="AR14" i="6"/>
  <c r="AQ14" i="6"/>
  <c r="AN14" i="6"/>
  <c r="AM14" i="6"/>
  <c r="AL14" i="6"/>
  <c r="AK14" i="6"/>
  <c r="AJ14" i="6"/>
  <c r="AI14" i="6"/>
  <c r="AR13" i="6"/>
  <c r="AQ13" i="6"/>
  <c r="AN13" i="6"/>
  <c r="AM13" i="6"/>
  <c r="AL13" i="6"/>
  <c r="AK13" i="6"/>
  <c r="AJ13" i="6"/>
  <c r="AI13" i="6"/>
  <c r="AR12" i="6"/>
  <c r="AQ12" i="6"/>
  <c r="AN12" i="6"/>
  <c r="AM12" i="6"/>
  <c r="AL12" i="6"/>
  <c r="AK12" i="6"/>
  <c r="AJ12" i="6"/>
  <c r="AI12" i="6"/>
  <c r="AR11" i="6"/>
  <c r="AQ11" i="6"/>
  <c r="AN11" i="6"/>
  <c r="AM11" i="6"/>
  <c r="AL11" i="6"/>
  <c r="AK11" i="6"/>
  <c r="AJ11" i="6"/>
  <c r="AI11" i="6"/>
  <c r="AR10" i="6"/>
  <c r="AQ10" i="6"/>
  <c r="AN10" i="6"/>
  <c r="AM10" i="6"/>
  <c r="AL10" i="6"/>
  <c r="AK10" i="6"/>
  <c r="AJ10" i="6"/>
  <c r="AI10" i="6"/>
  <c r="AR9" i="6"/>
  <c r="AQ9" i="6"/>
  <c r="AN9" i="6"/>
  <c r="AM9" i="6"/>
  <c r="AL9" i="6"/>
  <c r="AK9" i="6"/>
  <c r="AJ9" i="6"/>
  <c r="AI9" i="6"/>
  <c r="AR8" i="6"/>
  <c r="AQ8" i="6"/>
  <c r="AN8" i="6"/>
  <c r="AM8" i="6"/>
  <c r="AL8" i="6"/>
  <c r="AK8" i="6"/>
  <c r="AJ8" i="6"/>
  <c r="AI8" i="6"/>
  <c r="AR7" i="6"/>
  <c r="AQ7" i="6"/>
  <c r="AN7" i="6"/>
  <c r="AM7" i="6"/>
  <c r="AL7" i="6"/>
  <c r="AK7" i="6"/>
  <c r="AJ7" i="6"/>
  <c r="AI7" i="6"/>
  <c r="F6" i="6"/>
  <c r="G6" i="6" s="1"/>
  <c r="H6" i="6" s="1"/>
  <c r="I6" i="6" s="1"/>
  <c r="J6" i="6" s="1"/>
  <c r="K6" i="6" s="1"/>
  <c r="L6" i="6" s="1"/>
  <c r="M6" i="6" s="1"/>
  <c r="N6" i="6" s="1"/>
  <c r="O6" i="6" s="1"/>
  <c r="P6" i="6" s="1"/>
  <c r="Q6" i="6" s="1"/>
  <c r="R6" i="6" s="1"/>
  <c r="S6" i="6" s="1"/>
  <c r="T6" i="6" s="1"/>
  <c r="U6" i="6" s="1"/>
  <c r="V6" i="6" s="1"/>
  <c r="W6" i="6" s="1"/>
  <c r="X6" i="6" s="1"/>
  <c r="Y6" i="6" s="1"/>
  <c r="Z6" i="6" s="1"/>
  <c r="AA6" i="6" s="1"/>
  <c r="AB6" i="6" s="1"/>
  <c r="AC6" i="6" s="1"/>
  <c r="AD6" i="6" s="1"/>
  <c r="AE6" i="6" s="1"/>
  <c r="AF6" i="6" s="1"/>
  <c r="AG6" i="6" s="1"/>
  <c r="AH6" i="6" s="1"/>
  <c r="E6" i="6"/>
  <c r="E6" i="5"/>
  <c r="F6" i="5" s="1"/>
  <c r="G6" i="5" s="1"/>
  <c r="H6" i="5" s="1"/>
  <c r="I6" i="5" s="1"/>
  <c r="J6" i="5" s="1"/>
  <c r="K6" i="5" s="1"/>
  <c r="L6" i="5" s="1"/>
  <c r="M6" i="5" s="1"/>
  <c r="N6" i="5" s="1"/>
  <c r="O6" i="5" s="1"/>
  <c r="P6" i="5" s="1"/>
  <c r="Q6" i="5" s="1"/>
  <c r="R6" i="5" s="1"/>
  <c r="S6" i="5" s="1"/>
  <c r="T6" i="5" s="1"/>
  <c r="U6" i="5" s="1"/>
  <c r="V6" i="5" s="1"/>
  <c r="W6" i="5" s="1"/>
  <c r="X6" i="5" s="1"/>
  <c r="Y6" i="5" s="1"/>
  <c r="Z6" i="5" s="1"/>
  <c r="AA6" i="5" s="1"/>
  <c r="AB6" i="5" s="1"/>
  <c r="AC6" i="5" s="1"/>
  <c r="AD6" i="5" s="1"/>
  <c r="AE6" i="5" s="1"/>
  <c r="AF6" i="5" s="1"/>
  <c r="AG6" i="5" s="1"/>
  <c r="AH6" i="5" s="1"/>
  <c r="AR45" i="5"/>
  <c r="AQ45" i="5"/>
  <c r="AN45" i="5"/>
  <c r="AM45" i="5"/>
  <c r="AL45" i="5"/>
  <c r="AK45" i="5"/>
  <c r="AJ45" i="5"/>
  <c r="AI45" i="5"/>
  <c r="AR37" i="5"/>
  <c r="AQ37" i="5"/>
  <c r="AN37" i="5"/>
  <c r="AM37" i="5"/>
  <c r="AL37" i="5"/>
  <c r="AK37" i="5"/>
  <c r="AJ37" i="5"/>
  <c r="AI37" i="5"/>
  <c r="AR36" i="5"/>
  <c r="AQ36" i="5"/>
  <c r="AN36" i="5"/>
  <c r="AM36" i="5"/>
  <c r="AL36" i="5"/>
  <c r="AK36" i="5"/>
  <c r="AJ36" i="5"/>
  <c r="AI36" i="5"/>
  <c r="AR35" i="5"/>
  <c r="AQ35" i="5"/>
  <c r="AN35" i="5"/>
  <c r="AM35" i="5"/>
  <c r="AL35" i="5"/>
  <c r="AK35" i="5"/>
  <c r="AJ35" i="5"/>
  <c r="AI35" i="5"/>
  <c r="AR34" i="5"/>
  <c r="AQ34" i="5"/>
  <c r="AN34" i="5"/>
  <c r="AM34" i="5"/>
  <c r="AL34" i="5"/>
  <c r="AK34" i="5"/>
  <c r="AJ34" i="5"/>
  <c r="AI34" i="5"/>
  <c r="AR33" i="5"/>
  <c r="AQ33" i="5"/>
  <c r="AR32" i="5"/>
  <c r="AQ32" i="5"/>
  <c r="AN32" i="5"/>
  <c r="AM32" i="5"/>
  <c r="AL32" i="5"/>
  <c r="AK32" i="5"/>
  <c r="AJ32" i="5"/>
  <c r="AI32" i="5"/>
  <c r="AR31" i="5"/>
  <c r="AQ31" i="5"/>
  <c r="AN31" i="5"/>
  <c r="AM31" i="5"/>
  <c r="AL31" i="5"/>
  <c r="AK31" i="5"/>
  <c r="AJ31" i="5"/>
  <c r="AI31" i="5"/>
  <c r="AR30" i="5"/>
  <c r="AQ30" i="5"/>
  <c r="AN30" i="5"/>
  <c r="AM30" i="5"/>
  <c r="AL30" i="5"/>
  <c r="AK30" i="5"/>
  <c r="AJ30" i="5"/>
  <c r="AI30" i="5"/>
  <c r="AR29" i="5"/>
  <c r="AQ29" i="5"/>
  <c r="AN29" i="5"/>
  <c r="AM29" i="5"/>
  <c r="AL29" i="5"/>
  <c r="AK29" i="5"/>
  <c r="AJ29" i="5"/>
  <c r="AI29" i="5"/>
  <c r="AR28" i="5"/>
  <c r="AQ28" i="5"/>
  <c r="AN28" i="5"/>
  <c r="AM28" i="5"/>
  <c r="AL28" i="5"/>
  <c r="AK28" i="5"/>
  <c r="AJ28" i="5"/>
  <c r="AI28" i="5"/>
  <c r="AR27" i="5"/>
  <c r="AQ27" i="5"/>
  <c r="AN27" i="5"/>
  <c r="AM27" i="5"/>
  <c r="AL27" i="5"/>
  <c r="AK27" i="5"/>
  <c r="AJ27" i="5"/>
  <c r="AI27" i="5"/>
  <c r="AR26" i="5"/>
  <c r="AQ26" i="5"/>
  <c r="AN26" i="5"/>
  <c r="AM26" i="5"/>
  <c r="AL26" i="5"/>
  <c r="AK26" i="5"/>
  <c r="AJ26" i="5"/>
  <c r="AI26" i="5"/>
  <c r="AR25" i="5"/>
  <c r="AQ25" i="5"/>
  <c r="AN25" i="5"/>
  <c r="AM25" i="5"/>
  <c r="AL25" i="5"/>
  <c r="AK25" i="5"/>
  <c r="AJ25" i="5"/>
  <c r="AI25" i="5"/>
  <c r="AR24" i="5"/>
  <c r="AQ24" i="5"/>
  <c r="AN24" i="5"/>
  <c r="AM24" i="5"/>
  <c r="AL24" i="5"/>
  <c r="AK24" i="5"/>
  <c r="AJ24" i="5"/>
  <c r="AI24" i="5"/>
  <c r="AR23" i="5"/>
  <c r="AQ23" i="5"/>
  <c r="AN23" i="5"/>
  <c r="AM23" i="5"/>
  <c r="AL23" i="5"/>
  <c r="AK23" i="5"/>
  <c r="AJ23" i="5"/>
  <c r="AI23" i="5"/>
  <c r="AR22" i="5"/>
  <c r="AQ22" i="5"/>
  <c r="AN22" i="5"/>
  <c r="AM22" i="5"/>
  <c r="AL22" i="5"/>
  <c r="AK22" i="5"/>
  <c r="AJ22" i="5"/>
  <c r="AI22" i="5"/>
  <c r="AR21" i="5"/>
  <c r="AQ21" i="5"/>
  <c r="AN21" i="5"/>
  <c r="AM21" i="5"/>
  <c r="AL21" i="5"/>
  <c r="AK21" i="5"/>
  <c r="AJ21" i="5"/>
  <c r="AI21" i="5"/>
  <c r="AR20" i="5"/>
  <c r="AQ20" i="5"/>
  <c r="AN20" i="5"/>
  <c r="AM20" i="5"/>
  <c r="AL20" i="5"/>
  <c r="AK20" i="5"/>
  <c r="AJ20" i="5"/>
  <c r="AI20" i="5"/>
  <c r="AR19" i="5"/>
  <c r="AQ19" i="5"/>
  <c r="AN19" i="5"/>
  <c r="AM19" i="5"/>
  <c r="AL19" i="5"/>
  <c r="AK19" i="5"/>
  <c r="AJ19" i="5"/>
  <c r="AI19" i="5"/>
  <c r="AR18" i="5"/>
  <c r="AQ18" i="5"/>
  <c r="AN18" i="5"/>
  <c r="AM18" i="5"/>
  <c r="AL18" i="5"/>
  <c r="AK18" i="5"/>
  <c r="AJ18" i="5"/>
  <c r="AI18" i="5"/>
  <c r="AR17" i="5"/>
  <c r="AQ17" i="5"/>
  <c r="AN17" i="5"/>
  <c r="AM17" i="5"/>
  <c r="AL17" i="5"/>
  <c r="AK17" i="5"/>
  <c r="AJ17" i="5"/>
  <c r="AI17" i="5"/>
  <c r="AR16" i="5"/>
  <c r="AQ16" i="5"/>
  <c r="AN16" i="5"/>
  <c r="AM16" i="5"/>
  <c r="AL16" i="5"/>
  <c r="AK16" i="5"/>
  <c r="AJ16" i="5"/>
  <c r="AI16" i="5"/>
  <c r="AR15" i="5"/>
  <c r="AQ15" i="5"/>
  <c r="AN15" i="5"/>
  <c r="AM15" i="5"/>
  <c r="AL15" i="5"/>
  <c r="AK15" i="5"/>
  <c r="AJ15" i="5"/>
  <c r="AI15" i="5"/>
  <c r="AR14" i="5"/>
  <c r="AQ14" i="5"/>
  <c r="AN14" i="5"/>
  <c r="AM14" i="5"/>
  <c r="AL14" i="5"/>
  <c r="AK14" i="5"/>
  <c r="AJ14" i="5"/>
  <c r="AI14" i="5"/>
  <c r="AR13" i="5"/>
  <c r="AQ13" i="5"/>
  <c r="AN13" i="5"/>
  <c r="AM13" i="5"/>
  <c r="AL13" i="5"/>
  <c r="AK13" i="5"/>
  <c r="AJ13" i="5"/>
  <c r="AI13" i="5"/>
  <c r="AR12" i="5"/>
  <c r="AQ12" i="5"/>
  <c r="AN12" i="5"/>
  <c r="AM12" i="5"/>
  <c r="AL12" i="5"/>
  <c r="AK12" i="5"/>
  <c r="AJ12" i="5"/>
  <c r="AI12" i="5"/>
  <c r="AR11" i="5"/>
  <c r="AQ11" i="5"/>
  <c r="AN11" i="5"/>
  <c r="AM11" i="5"/>
  <c r="AL11" i="5"/>
  <c r="AK11" i="5"/>
  <c r="AJ11" i="5"/>
  <c r="AI11" i="5"/>
  <c r="AR10" i="5"/>
  <c r="AQ10" i="5"/>
  <c r="AN10" i="5"/>
  <c r="AM10" i="5"/>
  <c r="AL10" i="5"/>
  <c r="AK10" i="5"/>
  <c r="AJ10" i="5"/>
  <c r="AI10" i="5"/>
  <c r="AR9" i="5"/>
  <c r="AQ9" i="5"/>
  <c r="AN9" i="5"/>
  <c r="AM9" i="5"/>
  <c r="AL9" i="5"/>
  <c r="AK9" i="5"/>
  <c r="AJ9" i="5"/>
  <c r="AI9" i="5"/>
  <c r="AR8" i="5"/>
  <c r="AQ8" i="5"/>
  <c r="AN8" i="5"/>
  <c r="AM8" i="5"/>
  <c r="AL8" i="5"/>
  <c r="AK8" i="5"/>
  <c r="AJ8" i="5"/>
  <c r="AI8" i="5"/>
  <c r="AR7" i="5"/>
  <c r="AQ7" i="5"/>
  <c r="AN7" i="5"/>
  <c r="AM7" i="5"/>
  <c r="AL7" i="5"/>
  <c r="AK7" i="5"/>
  <c r="AJ7" i="5"/>
  <c r="AI7" i="5"/>
  <c r="AR45" i="4"/>
  <c r="AQ45" i="4"/>
  <c r="AN45" i="4"/>
  <c r="AM45" i="4"/>
  <c r="AL45" i="4"/>
  <c r="AK45" i="4"/>
  <c r="AJ45" i="4"/>
  <c r="AI45" i="4"/>
  <c r="AR37" i="4"/>
  <c r="AQ37" i="4"/>
  <c r="AN37" i="4"/>
  <c r="AM37" i="4"/>
  <c r="AL37" i="4"/>
  <c r="AK37" i="4"/>
  <c r="AJ37" i="4"/>
  <c r="AI37" i="4"/>
  <c r="AR36" i="4"/>
  <c r="AQ36" i="4"/>
  <c r="AN36" i="4"/>
  <c r="AM36" i="4"/>
  <c r="AL36" i="4"/>
  <c r="AK36" i="4"/>
  <c r="AJ36" i="4"/>
  <c r="AI36" i="4"/>
  <c r="AR35" i="4"/>
  <c r="AQ35" i="4"/>
  <c r="AN35" i="4"/>
  <c r="AM35" i="4"/>
  <c r="AL35" i="4"/>
  <c r="AK35" i="4"/>
  <c r="AJ35" i="4"/>
  <c r="AI35" i="4"/>
  <c r="AR34" i="4"/>
  <c r="AQ34" i="4"/>
  <c r="AN34" i="4"/>
  <c r="AM34" i="4"/>
  <c r="AL34" i="4"/>
  <c r="AK34" i="4"/>
  <c r="AJ34" i="4"/>
  <c r="AI34" i="4"/>
  <c r="AR33" i="4"/>
  <c r="AQ33" i="4"/>
  <c r="AN33" i="4"/>
  <c r="AM33" i="4"/>
  <c r="AL33" i="4"/>
  <c r="AK33" i="4"/>
  <c r="AJ33" i="4"/>
  <c r="AI33" i="4"/>
  <c r="AR32" i="4"/>
  <c r="AQ32" i="4"/>
  <c r="AN32" i="4"/>
  <c r="AM32" i="4"/>
  <c r="AL32" i="4"/>
  <c r="AK32" i="4"/>
  <c r="AJ32" i="4"/>
  <c r="AI32" i="4"/>
  <c r="AR31" i="4"/>
  <c r="AQ31" i="4"/>
  <c r="AN31" i="4"/>
  <c r="AM31" i="4"/>
  <c r="AL31" i="4"/>
  <c r="AK31" i="4"/>
  <c r="AJ31" i="4"/>
  <c r="AI31" i="4"/>
  <c r="AR30" i="4"/>
  <c r="AQ30" i="4"/>
  <c r="AN30" i="4"/>
  <c r="AM30" i="4"/>
  <c r="AL30" i="4"/>
  <c r="AK30" i="4"/>
  <c r="AJ30" i="4"/>
  <c r="AI30" i="4"/>
  <c r="AR29" i="4"/>
  <c r="AQ29" i="4"/>
  <c r="AN29" i="4"/>
  <c r="AM29" i="4"/>
  <c r="AL29" i="4"/>
  <c r="AK29" i="4"/>
  <c r="AJ29" i="4"/>
  <c r="AI29" i="4"/>
  <c r="AR28" i="4"/>
  <c r="AQ28" i="4"/>
  <c r="AN28" i="4"/>
  <c r="AM28" i="4"/>
  <c r="AL28" i="4"/>
  <c r="AK28" i="4"/>
  <c r="AJ28" i="4"/>
  <c r="AI28" i="4"/>
  <c r="AR27" i="4"/>
  <c r="AQ27" i="4"/>
  <c r="AN27" i="4"/>
  <c r="AM27" i="4"/>
  <c r="AL27" i="4"/>
  <c r="AK27" i="4"/>
  <c r="AJ27" i="4"/>
  <c r="AI27" i="4"/>
  <c r="AR26" i="4"/>
  <c r="AQ26" i="4"/>
  <c r="AN26" i="4"/>
  <c r="AM26" i="4"/>
  <c r="AL26" i="4"/>
  <c r="AK26" i="4"/>
  <c r="AJ26" i="4"/>
  <c r="AI26" i="4"/>
  <c r="AR25" i="4"/>
  <c r="AQ25" i="4"/>
  <c r="AN25" i="4"/>
  <c r="AM25" i="4"/>
  <c r="AL25" i="4"/>
  <c r="AK25" i="4"/>
  <c r="AJ25" i="4"/>
  <c r="AI25" i="4"/>
  <c r="AR24" i="4"/>
  <c r="AQ24" i="4"/>
  <c r="AN24" i="4"/>
  <c r="AM24" i="4"/>
  <c r="AL24" i="4"/>
  <c r="AK24" i="4"/>
  <c r="AJ24" i="4"/>
  <c r="AI24" i="4"/>
  <c r="AR23" i="4"/>
  <c r="AQ23" i="4"/>
  <c r="AN23" i="4"/>
  <c r="AM23" i="4"/>
  <c r="AL23" i="4"/>
  <c r="AK23" i="4"/>
  <c r="AJ23" i="4"/>
  <c r="AI23" i="4"/>
  <c r="AR22" i="4"/>
  <c r="AQ22" i="4"/>
  <c r="AN22" i="4"/>
  <c r="AM22" i="4"/>
  <c r="AL22" i="4"/>
  <c r="AK22" i="4"/>
  <c r="AJ22" i="4"/>
  <c r="AI22" i="4"/>
  <c r="AR21" i="4"/>
  <c r="AQ21" i="4"/>
  <c r="AN21" i="4"/>
  <c r="AM21" i="4"/>
  <c r="AL21" i="4"/>
  <c r="AK21" i="4"/>
  <c r="AJ21" i="4"/>
  <c r="AI21" i="4"/>
  <c r="AR20" i="4"/>
  <c r="AQ20" i="4"/>
  <c r="AN20" i="4"/>
  <c r="AM20" i="4"/>
  <c r="AL20" i="4"/>
  <c r="AK20" i="4"/>
  <c r="AJ20" i="4"/>
  <c r="AI20" i="4"/>
  <c r="AR19" i="4"/>
  <c r="AQ19" i="4"/>
  <c r="AN19" i="4"/>
  <c r="AM19" i="4"/>
  <c r="AL19" i="4"/>
  <c r="AK19" i="4"/>
  <c r="AJ19" i="4"/>
  <c r="AI19" i="4"/>
  <c r="AR18" i="4"/>
  <c r="AQ18" i="4"/>
  <c r="AN18" i="4"/>
  <c r="AM18" i="4"/>
  <c r="AL18" i="4"/>
  <c r="AK18" i="4"/>
  <c r="AJ18" i="4"/>
  <c r="AI18" i="4"/>
  <c r="AR17" i="4"/>
  <c r="AQ17" i="4"/>
  <c r="AN17" i="4"/>
  <c r="AM17" i="4"/>
  <c r="AL17" i="4"/>
  <c r="AK17" i="4"/>
  <c r="AJ17" i="4"/>
  <c r="AI17" i="4"/>
  <c r="AR16" i="4"/>
  <c r="AQ16" i="4"/>
  <c r="AN16" i="4"/>
  <c r="AM16" i="4"/>
  <c r="AL16" i="4"/>
  <c r="AK16" i="4"/>
  <c r="AJ16" i="4"/>
  <c r="AI16" i="4"/>
  <c r="AR15" i="4"/>
  <c r="AQ15" i="4"/>
  <c r="AN15" i="4"/>
  <c r="AM15" i="4"/>
  <c r="AL15" i="4"/>
  <c r="AK15" i="4"/>
  <c r="AJ15" i="4"/>
  <c r="AI15" i="4"/>
  <c r="AR14" i="4"/>
  <c r="AQ14" i="4"/>
  <c r="AN14" i="4"/>
  <c r="AM14" i="4"/>
  <c r="AL14" i="4"/>
  <c r="AK14" i="4"/>
  <c r="AJ14" i="4"/>
  <c r="AI14" i="4"/>
  <c r="AR13" i="4"/>
  <c r="AQ13" i="4"/>
  <c r="AN13" i="4"/>
  <c r="AM13" i="4"/>
  <c r="AL13" i="4"/>
  <c r="AK13" i="4"/>
  <c r="AJ13" i="4"/>
  <c r="AI13" i="4"/>
  <c r="AR12" i="4"/>
  <c r="AQ12" i="4"/>
  <c r="AN12" i="4"/>
  <c r="AM12" i="4"/>
  <c r="AL12" i="4"/>
  <c r="AK12" i="4"/>
  <c r="AJ12" i="4"/>
  <c r="AI12" i="4"/>
  <c r="AR11" i="4"/>
  <c r="AQ11" i="4"/>
  <c r="AN11" i="4"/>
  <c r="AM11" i="4"/>
  <c r="AL11" i="4"/>
  <c r="AK11" i="4"/>
  <c r="AJ11" i="4"/>
  <c r="AI11" i="4"/>
  <c r="AR10" i="4"/>
  <c r="AQ10" i="4"/>
  <c r="AN10" i="4"/>
  <c r="AM10" i="4"/>
  <c r="AL10" i="4"/>
  <c r="AK10" i="4"/>
  <c r="AJ10" i="4"/>
  <c r="AI10" i="4"/>
  <c r="AR9" i="4"/>
  <c r="AQ9" i="4"/>
  <c r="AN9" i="4"/>
  <c r="AM9" i="4"/>
  <c r="AL9" i="4"/>
  <c r="AK9" i="4"/>
  <c r="AJ9" i="4"/>
  <c r="AI9" i="4"/>
  <c r="AR8" i="4"/>
  <c r="AQ8" i="4"/>
  <c r="AN8" i="4"/>
  <c r="AM8" i="4"/>
  <c r="AL8" i="4"/>
  <c r="AK8" i="4"/>
  <c r="AJ8" i="4"/>
  <c r="AI8" i="4"/>
  <c r="AR7" i="4"/>
  <c r="AQ7" i="4"/>
  <c r="AN7" i="4"/>
  <c r="AM7" i="4"/>
  <c r="AL7" i="4"/>
  <c r="AK7" i="4"/>
  <c r="AJ7" i="4"/>
  <c r="AI7" i="4"/>
  <c r="AO35" i="1" l="1"/>
  <c r="AO8" i="8"/>
  <c r="AO10" i="8"/>
  <c r="AO12" i="8"/>
  <c r="AO43" i="7"/>
  <c r="AO43" i="10"/>
  <c r="AO38" i="12"/>
  <c r="AO43" i="8"/>
  <c r="AO38" i="6"/>
  <c r="AO38" i="8"/>
  <c r="AO40" i="13"/>
  <c r="AO11" i="5"/>
  <c r="AO13" i="5"/>
  <c r="AO15" i="5"/>
  <c r="AO17" i="5"/>
  <c r="AO19" i="5"/>
  <c r="AO21" i="5"/>
  <c r="AO23" i="5"/>
  <c r="AO25" i="5"/>
  <c r="AO27" i="5"/>
  <c r="AO29" i="5"/>
  <c r="AO31" i="5"/>
  <c r="AO33" i="5"/>
  <c r="AO34" i="5"/>
  <c r="AO36" i="5"/>
  <c r="AO45" i="5"/>
  <c r="AO8" i="6"/>
  <c r="AO10" i="6"/>
  <c r="AO12" i="6"/>
  <c r="AO14" i="6"/>
  <c r="AO16" i="6"/>
  <c r="AO18" i="6"/>
  <c r="AO20" i="6"/>
  <c r="AO22" i="6"/>
  <c r="AO24" i="6"/>
  <c r="AO26" i="6"/>
  <c r="AO28" i="6"/>
  <c r="AO30" i="6"/>
  <c r="AO32" i="6"/>
  <c r="AO35" i="6"/>
  <c r="AO37" i="6"/>
  <c r="AO42" i="6"/>
  <c r="AO39" i="6"/>
  <c r="AO38" i="7"/>
  <c r="AO38" i="11"/>
  <c r="AO44" i="12"/>
  <c r="AO40" i="12"/>
  <c r="AO43" i="13"/>
  <c r="AO41" i="13"/>
  <c r="AO42" i="13"/>
  <c r="AO38" i="13"/>
  <c r="AO8" i="12"/>
  <c r="AO10" i="12"/>
  <c r="AO12" i="12"/>
  <c r="AO14" i="12"/>
  <c r="AO16" i="12"/>
  <c r="AO18" i="12"/>
  <c r="AO20" i="12"/>
  <c r="AO22" i="12"/>
  <c r="AO24" i="12"/>
  <c r="AO26" i="12"/>
  <c r="AO28" i="12"/>
  <c r="AO30" i="12"/>
  <c r="AO32" i="12"/>
  <c r="AO35" i="12"/>
  <c r="AO37" i="12"/>
  <c r="AO41" i="12"/>
  <c r="AO39" i="12"/>
  <c r="AO45" i="12"/>
  <c r="AO9" i="12"/>
  <c r="AO11" i="12"/>
  <c r="AO13" i="12"/>
  <c r="AO15" i="12"/>
  <c r="AO17" i="12"/>
  <c r="AO19" i="12"/>
  <c r="AO21" i="12"/>
  <c r="AO23" i="12"/>
  <c r="AO25" i="12"/>
  <c r="AO27" i="12"/>
  <c r="AO29" i="12"/>
  <c r="AO31" i="12"/>
  <c r="AO33" i="12"/>
  <c r="AO34" i="12"/>
  <c r="AO36" i="12"/>
  <c r="AO43" i="12"/>
  <c r="AO44" i="11"/>
  <c r="AO41" i="11"/>
  <c r="AO7" i="11"/>
  <c r="AO9" i="11"/>
  <c r="AO11" i="11"/>
  <c r="AO13" i="11"/>
  <c r="AO15" i="11"/>
  <c r="AO17" i="11"/>
  <c r="AO19" i="11"/>
  <c r="AO21" i="11"/>
  <c r="AO23" i="11"/>
  <c r="AO25" i="11"/>
  <c r="AO27" i="11"/>
  <c r="AO29" i="11"/>
  <c r="AO31" i="11"/>
  <c r="AO33" i="11"/>
  <c r="AO34" i="11"/>
  <c r="AO36" i="11"/>
  <c r="AO45" i="11"/>
  <c r="AO8" i="10"/>
  <c r="AO10" i="10"/>
  <c r="AO12" i="10"/>
  <c r="AO14" i="10"/>
  <c r="AO16" i="10"/>
  <c r="AO18" i="10"/>
  <c r="AO20" i="10"/>
  <c r="AO22" i="10"/>
  <c r="AO24" i="10"/>
  <c r="AO26" i="10"/>
  <c r="AO28" i="10"/>
  <c r="AO30" i="10"/>
  <c r="AO32" i="10"/>
  <c r="AO35" i="10"/>
  <c r="AO37" i="10"/>
  <c r="AO44" i="10"/>
  <c r="AO40" i="10"/>
  <c r="AO38" i="10"/>
  <c r="AO7" i="10"/>
  <c r="AO9" i="10"/>
  <c r="AO11" i="10"/>
  <c r="AO13" i="10"/>
  <c r="AO15" i="10"/>
  <c r="AO17" i="10"/>
  <c r="AO19" i="10"/>
  <c r="AO21" i="10"/>
  <c r="AO23" i="10"/>
  <c r="AO25" i="10"/>
  <c r="AO27" i="10"/>
  <c r="AO29" i="10"/>
  <c r="AO31" i="10"/>
  <c r="AO33" i="10"/>
  <c r="AO34" i="10"/>
  <c r="AO36" i="10"/>
  <c r="AO45" i="10"/>
  <c r="AO41" i="10"/>
  <c r="AO44" i="9"/>
  <c r="AO42" i="9"/>
  <c r="AO40" i="9"/>
  <c r="AO38" i="9"/>
  <c r="AO8" i="9"/>
  <c r="AO10" i="9"/>
  <c r="AO12" i="9"/>
  <c r="AO14" i="9"/>
  <c r="AO16" i="9"/>
  <c r="AO18" i="9"/>
  <c r="AO20" i="9"/>
  <c r="AO22" i="9"/>
  <c r="AO24" i="9"/>
  <c r="AO26" i="9"/>
  <c r="AO28" i="9"/>
  <c r="AO30" i="9"/>
  <c r="AO32" i="9"/>
  <c r="AO35" i="9"/>
  <c r="AO37" i="9"/>
  <c r="AO43" i="9"/>
  <c r="AO41" i="9"/>
  <c r="AO39" i="9"/>
  <c r="AO7" i="8"/>
  <c r="AO9" i="8"/>
  <c r="AO11" i="8"/>
  <c r="AO13" i="8"/>
  <c r="AO15" i="8"/>
  <c r="AO17" i="8"/>
  <c r="AO19" i="8"/>
  <c r="AO21" i="8"/>
  <c r="AO23" i="8"/>
  <c r="AO25" i="8"/>
  <c r="AO27" i="8"/>
  <c r="AO29" i="8"/>
  <c r="AO31" i="8"/>
  <c r="AO33" i="8"/>
  <c r="AO34" i="8"/>
  <c r="AO36" i="8"/>
  <c r="AO45" i="8"/>
  <c r="AO14" i="8"/>
  <c r="AO16" i="8"/>
  <c r="AO18" i="8"/>
  <c r="AO20" i="8"/>
  <c r="AO22" i="8"/>
  <c r="AO24" i="8"/>
  <c r="AO26" i="8"/>
  <c r="AO28" i="8"/>
  <c r="AO30" i="8"/>
  <c r="AO32" i="8"/>
  <c r="AO35" i="8"/>
  <c r="AO37" i="8"/>
  <c r="AO41" i="8"/>
  <c r="AO44" i="8"/>
  <c r="AO40" i="8"/>
  <c r="AO8" i="7"/>
  <c r="AO10" i="7"/>
  <c r="AO12" i="7"/>
  <c r="AO14" i="7"/>
  <c r="AO16" i="7"/>
  <c r="AO18" i="7"/>
  <c r="AO20" i="7"/>
  <c r="AO22" i="7"/>
  <c r="AO24" i="7"/>
  <c r="AO26" i="7"/>
  <c r="AO28" i="7"/>
  <c r="AO30" i="7"/>
  <c r="AO32" i="7"/>
  <c r="AO35" i="7"/>
  <c r="AO37" i="7"/>
  <c r="AO41" i="7"/>
  <c r="AO44" i="7"/>
  <c r="AO40" i="7"/>
  <c r="AO41" i="6"/>
  <c r="AO44" i="6"/>
  <c r="AO7" i="6"/>
  <c r="AO9" i="6"/>
  <c r="AO11" i="6"/>
  <c r="AO13" i="6"/>
  <c r="AO15" i="6"/>
  <c r="AO17" i="6"/>
  <c r="AO19" i="6"/>
  <c r="AO21" i="6"/>
  <c r="AO23" i="6"/>
  <c r="AO25" i="6"/>
  <c r="AO27" i="6"/>
  <c r="AO29" i="6"/>
  <c r="AO31" i="6"/>
  <c r="AO33" i="6"/>
  <c r="AO34" i="6"/>
  <c r="AO36" i="6"/>
  <c r="AP36" i="6" s="1"/>
  <c r="AO45" i="6"/>
  <c r="AO8" i="5"/>
  <c r="AO10" i="5"/>
  <c r="AO12" i="5"/>
  <c r="AO7" i="5"/>
  <c r="AO9" i="5"/>
  <c r="AO14" i="5"/>
  <c r="AO16" i="5"/>
  <c r="AO18" i="5"/>
  <c r="AO20" i="5"/>
  <c r="AO22" i="5"/>
  <c r="AO24" i="5"/>
  <c r="AO26" i="5"/>
  <c r="AO28" i="5"/>
  <c r="AO30" i="5"/>
  <c r="AO32" i="5"/>
  <c r="AO35" i="5"/>
  <c r="AO37" i="5"/>
  <c r="AO41" i="4"/>
  <c r="AO38" i="3"/>
  <c r="AO42" i="3"/>
  <c r="AO44" i="4"/>
  <c r="AO40" i="4"/>
  <c r="AO43" i="4"/>
  <c r="AO39" i="4"/>
  <c r="AO38" i="4"/>
  <c r="AO44" i="3"/>
  <c r="AO43" i="3"/>
  <c r="AO41" i="3"/>
  <c r="AO39" i="3"/>
  <c r="AO40" i="3"/>
  <c r="AO44" i="1"/>
  <c r="AP44" i="1" s="1"/>
  <c r="AP44" i="3"/>
  <c r="AO7" i="9"/>
  <c r="AO9" i="9"/>
  <c r="AO11" i="9"/>
  <c r="AO13" i="9"/>
  <c r="AO15" i="9"/>
  <c r="AO17" i="9"/>
  <c r="AO19" i="9"/>
  <c r="AO21" i="9"/>
  <c r="AO23" i="9"/>
  <c r="AO25" i="9"/>
  <c r="AO27" i="9"/>
  <c r="AO29" i="9"/>
  <c r="AO31" i="9"/>
  <c r="AO33" i="9"/>
  <c r="AO34" i="9"/>
  <c r="AO36" i="9"/>
  <c r="AO45" i="9"/>
  <c r="AO42" i="7"/>
  <c r="AO40" i="6"/>
  <c r="AO42" i="4"/>
  <c r="AO42" i="1"/>
  <c r="AP42" i="1" s="1"/>
  <c r="AO40" i="1"/>
  <c r="AP40" i="1" s="1"/>
  <c r="AP40" i="3" s="1"/>
  <c r="AP40" i="4" s="1"/>
  <c r="AP40" i="5" s="1"/>
  <c r="AO38" i="1"/>
  <c r="AP38" i="1" s="1"/>
  <c r="AP38" i="3" s="1"/>
  <c r="AO43" i="1"/>
  <c r="AP43" i="1" s="1"/>
  <c r="AO41" i="1"/>
  <c r="AP41" i="1" s="1"/>
  <c r="AO39" i="1"/>
  <c r="AP39" i="1" s="1"/>
  <c r="AO7" i="12"/>
  <c r="AO8" i="13"/>
  <c r="AO10" i="13"/>
  <c r="AO12" i="13"/>
  <c r="AO14" i="13"/>
  <c r="AO16" i="13"/>
  <c r="AO18" i="13"/>
  <c r="AO20" i="13"/>
  <c r="AO22" i="13"/>
  <c r="AO24" i="13"/>
  <c r="AO26" i="13"/>
  <c r="AO28" i="13"/>
  <c r="AO30" i="13"/>
  <c r="AO32" i="13"/>
  <c r="AO35" i="13"/>
  <c r="AO37" i="13"/>
  <c r="AO7" i="13"/>
  <c r="AO9" i="13"/>
  <c r="AO11" i="13"/>
  <c r="AO13" i="13"/>
  <c r="AO15" i="13"/>
  <c r="AO17" i="13"/>
  <c r="AO19" i="13"/>
  <c r="AO21" i="13"/>
  <c r="AO23" i="13"/>
  <c r="AO25" i="13"/>
  <c r="AO27" i="13"/>
  <c r="AO29" i="13"/>
  <c r="AO31" i="13"/>
  <c r="AO33" i="13"/>
  <c r="AO34" i="13"/>
  <c r="AO36" i="13"/>
  <c r="AO45" i="13"/>
  <c r="AO8" i="11"/>
  <c r="AO10" i="11"/>
  <c r="AO12" i="11"/>
  <c r="AO14" i="11"/>
  <c r="AO16" i="11"/>
  <c r="AO18" i="11"/>
  <c r="AO20" i="11"/>
  <c r="AO22" i="11"/>
  <c r="AO24" i="11"/>
  <c r="AO26" i="11"/>
  <c r="AO28" i="11"/>
  <c r="AO30" i="11"/>
  <c r="AO32" i="11"/>
  <c r="AO35" i="11"/>
  <c r="AO37" i="11"/>
  <c r="AO7" i="7"/>
  <c r="AO9" i="7"/>
  <c r="AO11" i="7"/>
  <c r="AO13" i="7"/>
  <c r="AO15" i="7"/>
  <c r="AO17" i="7"/>
  <c r="AO19" i="7"/>
  <c r="AO21" i="7"/>
  <c r="AO23" i="7"/>
  <c r="AO25" i="7"/>
  <c r="AO27" i="7"/>
  <c r="AO29" i="7"/>
  <c r="AO31" i="7"/>
  <c r="AO33" i="7"/>
  <c r="AO34" i="7"/>
  <c r="AO36" i="7"/>
  <c r="AO45" i="7"/>
  <c r="AO7" i="4"/>
  <c r="AO8" i="4"/>
  <c r="AO9" i="4"/>
  <c r="AO10" i="4"/>
  <c r="AO11" i="4"/>
  <c r="AO12" i="4"/>
  <c r="AO13" i="4"/>
  <c r="AO14" i="4"/>
  <c r="AO15" i="4"/>
  <c r="AO16" i="4"/>
  <c r="AO17" i="4"/>
  <c r="AO18" i="4"/>
  <c r="AO19" i="4"/>
  <c r="AO20" i="4"/>
  <c r="AO21" i="4"/>
  <c r="AO22" i="4"/>
  <c r="AO23" i="4"/>
  <c r="AO24" i="4"/>
  <c r="AO25" i="4"/>
  <c r="AO26" i="4"/>
  <c r="AO27" i="4"/>
  <c r="AO28" i="4"/>
  <c r="AO29" i="4"/>
  <c r="AO30" i="4"/>
  <c r="AO31" i="4"/>
  <c r="AO32" i="4"/>
  <c r="AO33" i="4"/>
  <c r="AO34" i="4"/>
  <c r="AO35" i="4"/>
  <c r="AO36" i="4"/>
  <c r="AO45" i="4"/>
  <c r="AO37" i="4"/>
  <c r="AR45" i="3"/>
  <c r="AQ45" i="3"/>
  <c r="AN45" i="3"/>
  <c r="AM45" i="3"/>
  <c r="AL45" i="3"/>
  <c r="AK45" i="3"/>
  <c r="AJ45" i="3"/>
  <c r="AI45" i="3"/>
  <c r="AR37" i="3"/>
  <c r="AQ37" i="3"/>
  <c r="AN37" i="3"/>
  <c r="AM37" i="3"/>
  <c r="AL37" i="3"/>
  <c r="AK37" i="3"/>
  <c r="AJ37" i="3"/>
  <c r="AI37" i="3"/>
  <c r="AR36" i="3"/>
  <c r="AQ36" i="3"/>
  <c r="AN36" i="3"/>
  <c r="AM36" i="3"/>
  <c r="AL36" i="3"/>
  <c r="AK36" i="3"/>
  <c r="AJ36" i="3"/>
  <c r="AI36" i="3"/>
  <c r="AR34" i="3"/>
  <c r="AQ34" i="3"/>
  <c r="AN34" i="3"/>
  <c r="AM34" i="3"/>
  <c r="AL34" i="3"/>
  <c r="AK34" i="3"/>
  <c r="AJ34" i="3"/>
  <c r="AI34" i="3"/>
  <c r="AR33" i="3"/>
  <c r="AQ33" i="3"/>
  <c r="AN33" i="3"/>
  <c r="AM33" i="3"/>
  <c r="AL33" i="3"/>
  <c r="AK33" i="3"/>
  <c r="AJ33" i="3"/>
  <c r="AI33" i="3"/>
  <c r="AR32" i="3"/>
  <c r="AQ32" i="3"/>
  <c r="AN32" i="3"/>
  <c r="AM32" i="3"/>
  <c r="AL32" i="3"/>
  <c r="AK32" i="3"/>
  <c r="AJ32" i="3"/>
  <c r="AI32" i="3"/>
  <c r="AR31" i="3"/>
  <c r="AQ31" i="3"/>
  <c r="AN31" i="3"/>
  <c r="AM31" i="3"/>
  <c r="AL31" i="3"/>
  <c r="AK31" i="3"/>
  <c r="AJ31" i="3"/>
  <c r="AI31" i="3"/>
  <c r="AR30" i="3"/>
  <c r="AQ30" i="3"/>
  <c r="AN30" i="3"/>
  <c r="AM30" i="3"/>
  <c r="AL30" i="3"/>
  <c r="AK30" i="3"/>
  <c r="AJ30" i="3"/>
  <c r="AI30" i="3"/>
  <c r="AR29" i="3"/>
  <c r="AQ29" i="3"/>
  <c r="AN29" i="3"/>
  <c r="AM29" i="3"/>
  <c r="AL29" i="3"/>
  <c r="AK29" i="3"/>
  <c r="AJ29" i="3"/>
  <c r="AI29" i="3"/>
  <c r="AR28" i="3"/>
  <c r="AQ28" i="3"/>
  <c r="AN28" i="3"/>
  <c r="AM28" i="3"/>
  <c r="AL28" i="3"/>
  <c r="AK28" i="3"/>
  <c r="AJ28" i="3"/>
  <c r="AI28" i="3"/>
  <c r="AR27" i="3"/>
  <c r="AQ27" i="3"/>
  <c r="AN27" i="3"/>
  <c r="AM27" i="3"/>
  <c r="AL27" i="3"/>
  <c r="AK27" i="3"/>
  <c r="AJ27" i="3"/>
  <c r="AI27" i="3"/>
  <c r="AR26" i="3"/>
  <c r="AQ26" i="3"/>
  <c r="AN26" i="3"/>
  <c r="AM26" i="3"/>
  <c r="AL26" i="3"/>
  <c r="AK26" i="3"/>
  <c r="AJ26" i="3"/>
  <c r="AI26" i="3"/>
  <c r="AR25" i="3"/>
  <c r="AQ25" i="3"/>
  <c r="AN25" i="3"/>
  <c r="AM25" i="3"/>
  <c r="AL25" i="3"/>
  <c r="AK25" i="3"/>
  <c r="AJ25" i="3"/>
  <c r="AI25" i="3"/>
  <c r="AR24" i="3"/>
  <c r="AQ24" i="3"/>
  <c r="AN24" i="3"/>
  <c r="AM24" i="3"/>
  <c r="AL24" i="3"/>
  <c r="AK24" i="3"/>
  <c r="AJ24" i="3"/>
  <c r="AI24" i="3"/>
  <c r="AR23" i="3"/>
  <c r="AQ23" i="3"/>
  <c r="AN23" i="3"/>
  <c r="AM23" i="3"/>
  <c r="AL23" i="3"/>
  <c r="AK23" i="3"/>
  <c r="AJ23" i="3"/>
  <c r="AI23" i="3"/>
  <c r="AR22" i="3"/>
  <c r="AQ22" i="3"/>
  <c r="AN22" i="3"/>
  <c r="AM22" i="3"/>
  <c r="AL22" i="3"/>
  <c r="AK22" i="3"/>
  <c r="AJ22" i="3"/>
  <c r="AI22" i="3"/>
  <c r="AR21" i="3"/>
  <c r="AQ21" i="3"/>
  <c r="AN21" i="3"/>
  <c r="AM21" i="3"/>
  <c r="AL21" i="3"/>
  <c r="AK21" i="3"/>
  <c r="AJ21" i="3"/>
  <c r="AI21" i="3"/>
  <c r="AR20" i="3"/>
  <c r="AQ20" i="3"/>
  <c r="AN20" i="3"/>
  <c r="AM20" i="3"/>
  <c r="AL20" i="3"/>
  <c r="AK20" i="3"/>
  <c r="AJ20" i="3"/>
  <c r="AI20" i="3"/>
  <c r="AR19" i="3"/>
  <c r="AQ19" i="3"/>
  <c r="AN19" i="3"/>
  <c r="AM19" i="3"/>
  <c r="AL19" i="3"/>
  <c r="AK19" i="3"/>
  <c r="AJ19" i="3"/>
  <c r="AI19" i="3"/>
  <c r="AR18" i="3"/>
  <c r="AQ18" i="3"/>
  <c r="AN18" i="3"/>
  <c r="AM18" i="3"/>
  <c r="AL18" i="3"/>
  <c r="AK18" i="3"/>
  <c r="AJ18" i="3"/>
  <c r="AI18" i="3"/>
  <c r="AR17" i="3"/>
  <c r="AQ17" i="3"/>
  <c r="AN17" i="3"/>
  <c r="AM17" i="3"/>
  <c r="AL17" i="3"/>
  <c r="AK17" i="3"/>
  <c r="AJ17" i="3"/>
  <c r="AI17" i="3"/>
  <c r="AR16" i="3"/>
  <c r="AQ16" i="3"/>
  <c r="AN16" i="3"/>
  <c r="AM16" i="3"/>
  <c r="AL16" i="3"/>
  <c r="AK16" i="3"/>
  <c r="AJ16" i="3"/>
  <c r="AI16" i="3"/>
  <c r="AR15" i="3"/>
  <c r="AQ15" i="3"/>
  <c r="AN15" i="3"/>
  <c r="AM15" i="3"/>
  <c r="AL15" i="3"/>
  <c r="AK15" i="3"/>
  <c r="AJ15" i="3"/>
  <c r="AI15" i="3"/>
  <c r="AR14" i="3"/>
  <c r="AQ14" i="3"/>
  <c r="AN14" i="3"/>
  <c r="AM14" i="3"/>
  <c r="AL14" i="3"/>
  <c r="AK14" i="3"/>
  <c r="AJ14" i="3"/>
  <c r="AI14" i="3"/>
  <c r="AR13" i="3"/>
  <c r="AQ13" i="3"/>
  <c r="AN13" i="3"/>
  <c r="AM13" i="3"/>
  <c r="AL13" i="3"/>
  <c r="AK13" i="3"/>
  <c r="AJ13" i="3"/>
  <c r="AI13" i="3"/>
  <c r="AR12" i="3"/>
  <c r="AQ12" i="3"/>
  <c r="AN12" i="3"/>
  <c r="AM12" i="3"/>
  <c r="AL12" i="3"/>
  <c r="AK12" i="3"/>
  <c r="AJ12" i="3"/>
  <c r="AI12" i="3"/>
  <c r="AR11" i="3"/>
  <c r="AQ11" i="3"/>
  <c r="AN11" i="3"/>
  <c r="AM11" i="3"/>
  <c r="AL11" i="3"/>
  <c r="AK11" i="3"/>
  <c r="AJ11" i="3"/>
  <c r="AI11" i="3"/>
  <c r="AR10" i="3"/>
  <c r="AQ10" i="3"/>
  <c r="AN10" i="3"/>
  <c r="AM10" i="3"/>
  <c r="AL10" i="3"/>
  <c r="AK10" i="3"/>
  <c r="AJ10" i="3"/>
  <c r="AI10" i="3"/>
  <c r="AR9" i="3"/>
  <c r="AQ9" i="3"/>
  <c r="AN9" i="3"/>
  <c r="AM9" i="3"/>
  <c r="AL9" i="3"/>
  <c r="AK9" i="3"/>
  <c r="AJ9" i="3"/>
  <c r="AI9" i="3"/>
  <c r="AR8" i="3"/>
  <c r="AQ8" i="3"/>
  <c r="AN8" i="3"/>
  <c r="AM8" i="3"/>
  <c r="AL8" i="3"/>
  <c r="AK8" i="3"/>
  <c r="AJ8" i="3"/>
  <c r="AI8" i="3"/>
  <c r="AR7" i="3"/>
  <c r="AQ7" i="3"/>
  <c r="AN7" i="3"/>
  <c r="AM7" i="3"/>
  <c r="AL7" i="3"/>
  <c r="AK7" i="3"/>
  <c r="AJ7" i="3"/>
  <c r="AI7" i="3"/>
  <c r="AH8" i="1"/>
  <c r="AI8" i="1"/>
  <c r="AK8" i="1"/>
  <c r="AL8" i="1"/>
  <c r="AM8" i="1"/>
  <c r="AN8" i="1"/>
  <c r="AH9" i="1"/>
  <c r="AI9" i="1"/>
  <c r="AK9" i="1"/>
  <c r="AO9" i="1" s="1"/>
  <c r="AL9" i="1"/>
  <c r="AM9" i="1"/>
  <c r="AN9" i="1"/>
  <c r="AH10" i="1"/>
  <c r="AI10" i="1"/>
  <c r="AK10" i="1"/>
  <c r="AL10" i="1"/>
  <c r="AM10" i="1"/>
  <c r="AN10" i="1"/>
  <c r="AH11" i="1"/>
  <c r="AI11" i="1"/>
  <c r="AK11" i="1"/>
  <c r="AL11" i="1"/>
  <c r="AM11" i="1"/>
  <c r="AN11" i="1"/>
  <c r="AH12" i="1"/>
  <c r="AI12" i="1"/>
  <c r="AK12" i="1"/>
  <c r="AL12" i="1"/>
  <c r="AM12" i="1"/>
  <c r="AN12" i="1"/>
  <c r="AH13" i="1"/>
  <c r="AI13" i="1"/>
  <c r="AK13" i="1"/>
  <c r="AL13" i="1"/>
  <c r="AM13" i="1"/>
  <c r="AN13" i="1"/>
  <c r="AH14" i="1"/>
  <c r="AI14" i="1"/>
  <c r="AK14" i="1"/>
  <c r="AL14" i="1"/>
  <c r="AM14" i="1"/>
  <c r="AN14" i="1"/>
  <c r="AH15" i="1"/>
  <c r="AI15" i="1"/>
  <c r="AK15" i="1"/>
  <c r="AL15" i="1"/>
  <c r="AM15" i="1"/>
  <c r="AN15" i="1"/>
  <c r="AH16" i="1"/>
  <c r="AI16" i="1"/>
  <c r="AK16" i="1"/>
  <c r="AL16" i="1"/>
  <c r="AM16" i="1"/>
  <c r="AN16" i="1"/>
  <c r="AH17" i="1"/>
  <c r="AI17" i="1"/>
  <c r="AK17" i="1"/>
  <c r="AL17" i="1"/>
  <c r="AM17" i="1"/>
  <c r="AN17" i="1"/>
  <c r="AH18" i="1"/>
  <c r="AO18" i="1" s="1"/>
  <c r="AI18" i="1"/>
  <c r="AK18" i="1"/>
  <c r="AL18" i="1"/>
  <c r="AM18" i="1"/>
  <c r="AN18" i="1"/>
  <c r="AH19" i="1"/>
  <c r="AI19" i="1"/>
  <c r="AK19" i="1"/>
  <c r="AL19" i="1"/>
  <c r="AM19" i="1"/>
  <c r="AN19" i="1"/>
  <c r="AH20" i="1"/>
  <c r="AI20" i="1"/>
  <c r="AK20" i="1"/>
  <c r="AL20" i="1"/>
  <c r="AM20" i="1"/>
  <c r="AN20" i="1"/>
  <c r="AH21" i="1"/>
  <c r="AI21" i="1"/>
  <c r="AK21" i="1"/>
  <c r="AL21" i="1"/>
  <c r="AM21" i="1"/>
  <c r="AN21" i="1"/>
  <c r="AH22" i="1"/>
  <c r="AI22" i="1"/>
  <c r="AK22" i="1"/>
  <c r="AL22" i="1"/>
  <c r="AM22" i="1"/>
  <c r="AN22" i="1"/>
  <c r="AH23" i="1"/>
  <c r="AI23" i="1"/>
  <c r="AK23" i="1"/>
  <c r="AL23" i="1"/>
  <c r="AM23" i="1"/>
  <c r="AN23" i="1"/>
  <c r="AH24" i="1"/>
  <c r="AI24" i="1"/>
  <c r="AK24" i="1"/>
  <c r="AL24" i="1"/>
  <c r="AM24" i="1"/>
  <c r="AN24" i="1"/>
  <c r="AH25" i="1"/>
  <c r="AI25" i="1"/>
  <c r="AK25" i="1"/>
  <c r="AL25" i="1"/>
  <c r="AM25" i="1"/>
  <c r="AN25" i="1"/>
  <c r="AH26" i="1"/>
  <c r="AI26" i="1"/>
  <c r="AK26" i="1"/>
  <c r="AL26" i="1"/>
  <c r="AM26" i="1"/>
  <c r="AN26" i="1"/>
  <c r="AH27" i="1"/>
  <c r="AI27" i="1"/>
  <c r="AK27" i="1"/>
  <c r="AL27" i="1"/>
  <c r="AM27" i="1"/>
  <c r="AN27" i="1"/>
  <c r="AH28" i="1"/>
  <c r="AI28" i="1"/>
  <c r="AK28" i="1"/>
  <c r="AL28" i="1"/>
  <c r="AM28" i="1"/>
  <c r="AN28" i="1"/>
  <c r="AH29" i="1"/>
  <c r="AI29" i="1"/>
  <c r="AK29" i="1"/>
  <c r="AL29" i="1"/>
  <c r="AM29" i="1"/>
  <c r="AN29" i="1"/>
  <c r="AH30" i="1"/>
  <c r="AI30" i="1"/>
  <c r="AK30" i="1"/>
  <c r="AL30" i="1"/>
  <c r="AM30" i="1"/>
  <c r="AN30" i="1"/>
  <c r="AH31" i="1"/>
  <c r="AI31" i="1"/>
  <c r="AK31" i="1"/>
  <c r="AL31" i="1"/>
  <c r="AM31" i="1"/>
  <c r="AN31" i="1"/>
  <c r="AH32" i="1"/>
  <c r="AI32" i="1"/>
  <c r="AK32" i="1"/>
  <c r="AL32" i="1"/>
  <c r="AM32" i="1"/>
  <c r="AN32" i="1"/>
  <c r="AH33" i="1"/>
  <c r="AI33" i="1"/>
  <c r="AK33" i="1"/>
  <c r="AL33" i="1"/>
  <c r="AM33" i="1"/>
  <c r="AN33" i="1"/>
  <c r="AH34" i="1"/>
  <c r="AI34" i="1"/>
  <c r="AK34" i="1"/>
  <c r="AL34" i="1"/>
  <c r="AM34" i="1"/>
  <c r="AN34" i="1"/>
  <c r="AH36" i="1"/>
  <c r="AI36" i="1"/>
  <c r="AK36" i="1"/>
  <c r="AL36" i="1"/>
  <c r="AM36" i="1"/>
  <c r="AN36" i="1"/>
  <c r="AH37" i="1"/>
  <c r="AI37" i="1"/>
  <c r="AK37" i="1"/>
  <c r="AL37" i="1"/>
  <c r="AM37" i="1"/>
  <c r="AN37" i="1"/>
  <c r="AH45" i="1"/>
  <c r="AI45" i="1"/>
  <c r="AK45" i="1"/>
  <c r="AL45" i="1"/>
  <c r="AM45" i="1"/>
  <c r="AN45" i="1"/>
  <c r="AO20" i="1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51" i="2"/>
  <c r="D13" i="2"/>
  <c r="AL7" i="1"/>
  <c r="AN7" i="1"/>
  <c r="AM7" i="1"/>
  <c r="AP35" i="1" l="1"/>
  <c r="AP35" i="3" s="1"/>
  <c r="AP35" i="4" s="1"/>
  <c r="AP35" i="5" s="1"/>
  <c r="AP35" i="6" s="1"/>
  <c r="AP35" i="7" s="1"/>
  <c r="AP35" i="8" s="1"/>
  <c r="AP35" i="9" s="1"/>
  <c r="AP35" i="10" s="1"/>
  <c r="AP35" i="11" s="1"/>
  <c r="AP35" i="12" s="1"/>
  <c r="AP35" i="13" s="1"/>
  <c r="AO11" i="1"/>
  <c r="AP11" i="1" s="1"/>
  <c r="AO12" i="1"/>
  <c r="AP12" i="1"/>
  <c r="AO30" i="1"/>
  <c r="AP30" i="1" s="1"/>
  <c r="AO17" i="1"/>
  <c r="AP17" i="1" s="1"/>
  <c r="AO13" i="1"/>
  <c r="AO10" i="1"/>
  <c r="AO8" i="1"/>
  <c r="AP8" i="1" s="1"/>
  <c r="AO26" i="1"/>
  <c r="AP26" i="1" s="1"/>
  <c r="AP38" i="4"/>
  <c r="AP38" i="5" s="1"/>
  <c r="AP38" i="6" s="1"/>
  <c r="AP13" i="1"/>
  <c r="AP20" i="1"/>
  <c r="AP9" i="1"/>
  <c r="AP18" i="1"/>
  <c r="AO15" i="3"/>
  <c r="AO17" i="3"/>
  <c r="AO19" i="3"/>
  <c r="AO21" i="3"/>
  <c r="AO23" i="3"/>
  <c r="AO25" i="3"/>
  <c r="AO27" i="3"/>
  <c r="AO29" i="3"/>
  <c r="AO31" i="3"/>
  <c r="AO33" i="3"/>
  <c r="AO34" i="3"/>
  <c r="AO36" i="3"/>
  <c r="AO45" i="3"/>
  <c r="AP42" i="3"/>
  <c r="AP42" i="4" s="1"/>
  <c r="AP42" i="5" s="1"/>
  <c r="AP42" i="6" s="1"/>
  <c r="AP42" i="7" s="1"/>
  <c r="AP42" i="8" s="1"/>
  <c r="AP42" i="9" s="1"/>
  <c r="AP42" i="10" s="1"/>
  <c r="AP42" i="11" s="1"/>
  <c r="AP42" i="12" s="1"/>
  <c r="AP42" i="13" s="1"/>
  <c r="AO25" i="1"/>
  <c r="AP25" i="1" s="1"/>
  <c r="AO37" i="1"/>
  <c r="AP37" i="1" s="1"/>
  <c r="AO15" i="1"/>
  <c r="AP15" i="1" s="1"/>
  <c r="AO22" i="1"/>
  <c r="AP22" i="1" s="1"/>
  <c r="AP41" i="3"/>
  <c r="AP41" i="4" s="1"/>
  <c r="AP41" i="5" s="1"/>
  <c r="AP41" i="6" s="1"/>
  <c r="AP39" i="3"/>
  <c r="AP39" i="4" s="1"/>
  <c r="AP39" i="5" s="1"/>
  <c r="AP39" i="6" s="1"/>
  <c r="AP39" i="7" s="1"/>
  <c r="AP39" i="8" s="1"/>
  <c r="AP39" i="9" s="1"/>
  <c r="AP39" i="10" s="1"/>
  <c r="AP39" i="11" s="1"/>
  <c r="AP39" i="12" s="1"/>
  <c r="AP39" i="13" s="1"/>
  <c r="AP44" i="4"/>
  <c r="AP44" i="5" s="1"/>
  <c r="AP44" i="6" s="1"/>
  <c r="AP44" i="7" s="1"/>
  <c r="AP44" i="8" s="1"/>
  <c r="AP44" i="9" s="1"/>
  <c r="AP44" i="10" s="1"/>
  <c r="AP44" i="11" s="1"/>
  <c r="AP44" i="12" s="1"/>
  <c r="AP44" i="13" s="1"/>
  <c r="AO12" i="3"/>
  <c r="AO16" i="3"/>
  <c r="AO18" i="3"/>
  <c r="AP18" i="3" s="1"/>
  <c r="AP18" i="4" s="1"/>
  <c r="AP18" i="5" s="1"/>
  <c r="AP18" i="6" s="1"/>
  <c r="AP18" i="7" s="1"/>
  <c r="AP18" i="8" s="1"/>
  <c r="AP18" i="9" s="1"/>
  <c r="AP18" i="10" s="1"/>
  <c r="AP18" i="11" s="1"/>
  <c r="AP18" i="12" s="1"/>
  <c r="AP18" i="13" s="1"/>
  <c r="AO20" i="3"/>
  <c r="AO22" i="3"/>
  <c r="AO24" i="3"/>
  <c r="AO26" i="3"/>
  <c r="AO28" i="3"/>
  <c r="AO30" i="3"/>
  <c r="AO32" i="3"/>
  <c r="AO37" i="3"/>
  <c r="AO14" i="3"/>
  <c r="AP43" i="3"/>
  <c r="AP43" i="4" s="1"/>
  <c r="AP43" i="5" s="1"/>
  <c r="AP43" i="6" s="1"/>
  <c r="AO29" i="1"/>
  <c r="AP29" i="1" s="1"/>
  <c r="AO21" i="1"/>
  <c r="AP21" i="1" s="1"/>
  <c r="AP21" i="3" s="1"/>
  <c r="AP21" i="4" s="1"/>
  <c r="AP21" i="5" s="1"/>
  <c r="AP21" i="6" s="1"/>
  <c r="AP21" i="7" s="1"/>
  <c r="AP21" i="8" s="1"/>
  <c r="AP21" i="9" s="1"/>
  <c r="AP21" i="10" s="1"/>
  <c r="AP21" i="11" s="1"/>
  <c r="AP21" i="12" s="1"/>
  <c r="AP21" i="13" s="1"/>
  <c r="AP40" i="6"/>
  <c r="AP40" i="7" s="1"/>
  <c r="AP40" i="8" s="1"/>
  <c r="AP40" i="9" s="1"/>
  <c r="AP40" i="10" s="1"/>
  <c r="AP40" i="11" s="1"/>
  <c r="AP40" i="12" s="1"/>
  <c r="AP40" i="13" s="1"/>
  <c r="AO45" i="1"/>
  <c r="AP45" i="1" s="1"/>
  <c r="AP45" i="3" s="1"/>
  <c r="AP45" i="4" s="1"/>
  <c r="AP45" i="5" s="1"/>
  <c r="AP45" i="6" s="1"/>
  <c r="AP45" i="7" s="1"/>
  <c r="AP45" i="8" s="1"/>
  <c r="AP45" i="9" s="1"/>
  <c r="AP45" i="10" s="1"/>
  <c r="AP45" i="11" s="1"/>
  <c r="AO16" i="1"/>
  <c r="AP16" i="1" s="1"/>
  <c r="AO14" i="1"/>
  <c r="AP14" i="1" s="1"/>
  <c r="AO36" i="1"/>
  <c r="AP36" i="1" s="1"/>
  <c r="AP36" i="3" s="1"/>
  <c r="AP36" i="4" s="1"/>
  <c r="AP36" i="5" s="1"/>
  <c r="AO34" i="1"/>
  <c r="AP34" i="1" s="1"/>
  <c r="AO33" i="1"/>
  <c r="AP33" i="1" s="1"/>
  <c r="AO31" i="1"/>
  <c r="AP31" i="1" s="1"/>
  <c r="AP31" i="3" s="1"/>
  <c r="AP31" i="4" s="1"/>
  <c r="AP31" i="5" s="1"/>
  <c r="AP31" i="6" s="1"/>
  <c r="AP31" i="7" s="1"/>
  <c r="AP31" i="8" s="1"/>
  <c r="AP31" i="9" s="1"/>
  <c r="AP31" i="10" s="1"/>
  <c r="AP31" i="11" s="1"/>
  <c r="AP31" i="12" s="1"/>
  <c r="AP31" i="13" s="1"/>
  <c r="AO27" i="1"/>
  <c r="AP27" i="1" s="1"/>
  <c r="AO23" i="1"/>
  <c r="AP23" i="1" s="1"/>
  <c r="AP23" i="3" s="1"/>
  <c r="AP23" i="4" s="1"/>
  <c r="AP23" i="5" s="1"/>
  <c r="AP23" i="6" s="1"/>
  <c r="AP23" i="7" s="1"/>
  <c r="AP23" i="8" s="1"/>
  <c r="AP23" i="9" s="1"/>
  <c r="AP23" i="10" s="1"/>
  <c r="AP23" i="11" s="1"/>
  <c r="AP23" i="12" s="1"/>
  <c r="AP23" i="13" s="1"/>
  <c r="AO19" i="1"/>
  <c r="AP19" i="1" s="1"/>
  <c r="AO32" i="1"/>
  <c r="AP32" i="1" s="1"/>
  <c r="AO28" i="1"/>
  <c r="AP28" i="1" s="1"/>
  <c r="AO24" i="1"/>
  <c r="AP24" i="1" s="1"/>
  <c r="AP24" i="3" s="1"/>
  <c r="AP24" i="4" s="1"/>
  <c r="AP24" i="5" s="1"/>
  <c r="AP24" i="6" s="1"/>
  <c r="AP24" i="7" s="1"/>
  <c r="AP24" i="8" s="1"/>
  <c r="AP24" i="9" s="1"/>
  <c r="AP24" i="10" s="1"/>
  <c r="AP24" i="11" s="1"/>
  <c r="AP24" i="12" s="1"/>
  <c r="AP24" i="13" s="1"/>
  <c r="AO8" i="3"/>
  <c r="AO10" i="3"/>
  <c r="AO7" i="3"/>
  <c r="AO9" i="3"/>
  <c r="AO11" i="3"/>
  <c r="AO13" i="3"/>
  <c r="AP13" i="3" s="1"/>
  <c r="AP13" i="4" s="1"/>
  <c r="AP13" i="5" s="1"/>
  <c r="AP13" i="6" s="1"/>
  <c r="AP13" i="7" s="1"/>
  <c r="AP13" i="8" s="1"/>
  <c r="AP13" i="9" s="1"/>
  <c r="AP13" i="10" s="1"/>
  <c r="AP13" i="11" s="1"/>
  <c r="AP13" i="12" s="1"/>
  <c r="AP13" i="13" s="1"/>
  <c r="AR45" i="1"/>
  <c r="AQ45" i="1"/>
  <c r="AR37" i="1"/>
  <c r="AQ37" i="1"/>
  <c r="AR36" i="1"/>
  <c r="AQ36" i="1"/>
  <c r="AR34" i="1"/>
  <c r="AQ34" i="1"/>
  <c r="AR33" i="1"/>
  <c r="AQ33" i="1"/>
  <c r="AR32" i="1"/>
  <c r="AQ32" i="1"/>
  <c r="AR31" i="1"/>
  <c r="AQ31" i="1"/>
  <c r="AR30" i="1"/>
  <c r="AQ30" i="1"/>
  <c r="AR29" i="1"/>
  <c r="AQ29" i="1"/>
  <c r="AR28" i="1"/>
  <c r="AQ28" i="1"/>
  <c r="AR27" i="1"/>
  <c r="AQ27" i="1"/>
  <c r="AR26" i="1"/>
  <c r="AQ26" i="1"/>
  <c r="AR25" i="1"/>
  <c r="AQ25" i="1"/>
  <c r="AR24" i="1"/>
  <c r="AQ24" i="1"/>
  <c r="AR23" i="1"/>
  <c r="AQ23" i="1"/>
  <c r="AR22" i="1"/>
  <c r="AQ22" i="1"/>
  <c r="AR21" i="1"/>
  <c r="AQ21" i="1"/>
  <c r="AR20" i="1"/>
  <c r="AQ20" i="1"/>
  <c r="AR19" i="1"/>
  <c r="AQ19" i="1"/>
  <c r="AR18" i="1"/>
  <c r="AQ18" i="1"/>
  <c r="AR17" i="1"/>
  <c r="AQ17" i="1"/>
  <c r="AR16" i="1"/>
  <c r="AQ16" i="1"/>
  <c r="AR15" i="1"/>
  <c r="AQ15" i="1"/>
  <c r="AR14" i="1"/>
  <c r="AQ14" i="1"/>
  <c r="AR13" i="1"/>
  <c r="AQ13" i="1"/>
  <c r="AR12" i="1"/>
  <c r="AQ12" i="1"/>
  <c r="AR11" i="1"/>
  <c r="AQ11" i="1"/>
  <c r="AR10" i="1"/>
  <c r="AQ10" i="1"/>
  <c r="AR9" i="1"/>
  <c r="AQ9" i="1"/>
  <c r="AR8" i="1"/>
  <c r="AQ8" i="1"/>
  <c r="AR7" i="1"/>
  <c r="AQ7" i="1"/>
  <c r="AK7" i="1"/>
  <c r="AI7" i="1"/>
  <c r="AH7" i="1"/>
  <c r="AP26" i="3" l="1"/>
  <c r="AP26" i="4" s="1"/>
  <c r="AP26" i="5" s="1"/>
  <c r="AP26" i="6" s="1"/>
  <c r="AP26" i="7" s="1"/>
  <c r="AP26" i="8" s="1"/>
  <c r="AP26" i="9" s="1"/>
  <c r="AP26" i="10" s="1"/>
  <c r="AP26" i="11" s="1"/>
  <c r="AP26" i="12" s="1"/>
  <c r="AP26" i="13" s="1"/>
  <c r="AP30" i="3"/>
  <c r="AP30" i="4" s="1"/>
  <c r="AP30" i="5" s="1"/>
  <c r="AP30" i="6" s="1"/>
  <c r="AP30" i="7" s="1"/>
  <c r="AP30" i="8" s="1"/>
  <c r="AP30" i="9" s="1"/>
  <c r="AP30" i="10" s="1"/>
  <c r="AP30" i="11" s="1"/>
  <c r="AP30" i="12" s="1"/>
  <c r="AP30" i="13" s="1"/>
  <c r="AP20" i="3"/>
  <c r="AP20" i="4" s="1"/>
  <c r="AP20" i="5" s="1"/>
  <c r="AP20" i="6" s="1"/>
  <c r="AP20" i="7" s="1"/>
  <c r="AP20" i="8" s="1"/>
  <c r="AP20" i="9" s="1"/>
  <c r="AP20" i="10" s="1"/>
  <c r="AP20" i="11" s="1"/>
  <c r="AP20" i="12" s="1"/>
  <c r="AP20" i="13" s="1"/>
  <c r="AP9" i="3"/>
  <c r="AP9" i="4" s="1"/>
  <c r="AP9" i="5" s="1"/>
  <c r="AP9" i="6" s="1"/>
  <c r="AP9" i="7" s="1"/>
  <c r="AP9" i="8" s="1"/>
  <c r="AP9" i="9" s="1"/>
  <c r="AP9" i="10" s="1"/>
  <c r="AP9" i="11" s="1"/>
  <c r="AP9" i="12" s="1"/>
  <c r="AP9" i="13" s="1"/>
  <c r="AP12" i="3"/>
  <c r="AP12" i="4" s="1"/>
  <c r="AP12" i="5" s="1"/>
  <c r="AP12" i="6" s="1"/>
  <c r="AP12" i="7" s="1"/>
  <c r="AP12" i="8" s="1"/>
  <c r="AP12" i="9" s="1"/>
  <c r="AP12" i="10" s="1"/>
  <c r="AP12" i="11" s="1"/>
  <c r="AP12" i="12" s="1"/>
  <c r="AP12" i="13" s="1"/>
  <c r="AP11" i="3"/>
  <c r="AP11" i="4" s="1"/>
  <c r="AP11" i="5" s="1"/>
  <c r="AP11" i="6" s="1"/>
  <c r="AP11" i="7" s="1"/>
  <c r="AP11" i="8" s="1"/>
  <c r="AP11" i="9" s="1"/>
  <c r="AP11" i="10" s="1"/>
  <c r="AP11" i="11" s="1"/>
  <c r="AP11" i="12" s="1"/>
  <c r="AP11" i="13" s="1"/>
  <c r="AP29" i="3"/>
  <c r="AP29" i="4" s="1"/>
  <c r="AP29" i="5" s="1"/>
  <c r="AP29" i="6" s="1"/>
  <c r="AP29" i="7" s="1"/>
  <c r="AP29" i="8" s="1"/>
  <c r="AP29" i="9" s="1"/>
  <c r="AP29" i="10" s="1"/>
  <c r="AP29" i="11" s="1"/>
  <c r="AP29" i="12" s="1"/>
  <c r="AP29" i="13" s="1"/>
  <c r="AP33" i="3"/>
  <c r="AP33" i="4" s="1"/>
  <c r="AP33" i="5" s="1"/>
  <c r="AP33" i="6" s="1"/>
  <c r="AP33" i="7" s="1"/>
  <c r="AP33" i="8" s="1"/>
  <c r="AP33" i="9" s="1"/>
  <c r="AP33" i="10" s="1"/>
  <c r="AP33" i="11" s="1"/>
  <c r="AP33" i="12" s="1"/>
  <c r="AP33" i="13" s="1"/>
  <c r="AP8" i="3"/>
  <c r="AP8" i="4" s="1"/>
  <c r="AP8" i="5" s="1"/>
  <c r="AP8" i="6" s="1"/>
  <c r="AP8" i="7" s="1"/>
  <c r="AP8" i="8" s="1"/>
  <c r="AP8" i="9" s="1"/>
  <c r="AP8" i="10" s="1"/>
  <c r="AP8" i="11" s="1"/>
  <c r="AP8" i="12" s="1"/>
  <c r="AP8" i="13" s="1"/>
  <c r="AP25" i="3"/>
  <c r="AP25" i="4" s="1"/>
  <c r="AP25" i="5" s="1"/>
  <c r="AP25" i="6" s="1"/>
  <c r="AP25" i="7" s="1"/>
  <c r="AP25" i="8" s="1"/>
  <c r="AP25" i="9" s="1"/>
  <c r="AP25" i="10" s="1"/>
  <c r="AP25" i="11" s="1"/>
  <c r="AP25" i="12" s="1"/>
  <c r="AP25" i="13" s="1"/>
  <c r="AP22" i="3"/>
  <c r="AP22" i="4" s="1"/>
  <c r="AP22" i="5" s="1"/>
  <c r="AP22" i="6" s="1"/>
  <c r="AP22" i="7" s="1"/>
  <c r="AP22" i="8" s="1"/>
  <c r="AP22" i="9" s="1"/>
  <c r="AP22" i="10" s="1"/>
  <c r="AP22" i="11" s="1"/>
  <c r="AP22" i="12" s="1"/>
  <c r="AP22" i="13" s="1"/>
  <c r="AP17" i="3"/>
  <c r="AP17" i="4" s="1"/>
  <c r="AP17" i="5" s="1"/>
  <c r="AP17" i="6" s="1"/>
  <c r="AP17" i="7" s="1"/>
  <c r="AP17" i="8" s="1"/>
  <c r="AP17" i="9" s="1"/>
  <c r="AP17" i="10" s="1"/>
  <c r="AP17" i="11" s="1"/>
  <c r="AP17" i="12" s="1"/>
  <c r="AP17" i="13" s="1"/>
  <c r="AP15" i="3"/>
  <c r="AP15" i="4" s="1"/>
  <c r="AP15" i="5" s="1"/>
  <c r="AP15" i="6" s="1"/>
  <c r="AP15" i="7" s="1"/>
  <c r="AP15" i="8" s="1"/>
  <c r="AP15" i="9" s="1"/>
  <c r="AP15" i="10" s="1"/>
  <c r="AP15" i="11" s="1"/>
  <c r="AP15" i="12" s="1"/>
  <c r="AP15" i="13" s="1"/>
  <c r="AP36" i="7"/>
  <c r="AP36" i="8" s="1"/>
  <c r="AP36" i="9" s="1"/>
  <c r="AP36" i="10" s="1"/>
  <c r="AP36" i="11" s="1"/>
  <c r="AP36" i="12" s="1"/>
  <c r="AP36" i="13" s="1"/>
  <c r="AP43" i="7"/>
  <c r="AP43" i="8" s="1"/>
  <c r="AP43" i="9" s="1"/>
  <c r="AP43" i="10" s="1"/>
  <c r="AP43" i="11" s="1"/>
  <c r="AP43" i="12" s="1"/>
  <c r="AP43" i="13" s="1"/>
  <c r="AP38" i="7"/>
  <c r="AP38" i="8" s="1"/>
  <c r="AP38" i="9" s="1"/>
  <c r="AP38" i="10" s="1"/>
  <c r="AP38" i="11" s="1"/>
  <c r="AP38" i="12" s="1"/>
  <c r="AP38" i="13" s="1"/>
  <c r="AP41" i="7"/>
  <c r="AP41" i="8" s="1"/>
  <c r="AP41" i="9" s="1"/>
  <c r="AP41" i="10" s="1"/>
  <c r="AP41" i="11" s="1"/>
  <c r="AP41" i="12" s="1"/>
  <c r="AP41" i="13" s="1"/>
  <c r="AP19" i="3"/>
  <c r="AP19" i="4" s="1"/>
  <c r="AP19" i="5" s="1"/>
  <c r="AP19" i="6" s="1"/>
  <c r="AP19" i="7" s="1"/>
  <c r="AP19" i="8" s="1"/>
  <c r="AP19" i="9" s="1"/>
  <c r="AP19" i="10" s="1"/>
  <c r="AP19" i="11" s="1"/>
  <c r="AP19" i="12" s="1"/>
  <c r="AP19" i="13" s="1"/>
  <c r="AP34" i="3"/>
  <c r="AP34" i="4" s="1"/>
  <c r="AP34" i="5" s="1"/>
  <c r="AP34" i="6" s="1"/>
  <c r="AP34" i="7" s="1"/>
  <c r="AP34" i="8" s="1"/>
  <c r="AP34" i="9" s="1"/>
  <c r="AP34" i="10" s="1"/>
  <c r="AP34" i="11" s="1"/>
  <c r="AP34" i="12" s="1"/>
  <c r="AP34" i="13" s="1"/>
  <c r="AP27" i="3"/>
  <c r="AP27" i="4" s="1"/>
  <c r="AP27" i="5" s="1"/>
  <c r="AP27" i="6" s="1"/>
  <c r="AP27" i="7" s="1"/>
  <c r="AP27" i="8" s="1"/>
  <c r="AP27" i="9" s="1"/>
  <c r="AP27" i="10" s="1"/>
  <c r="AP27" i="11" s="1"/>
  <c r="AP27" i="12" s="1"/>
  <c r="AP27" i="13" s="1"/>
  <c r="AP37" i="3"/>
  <c r="AP37" i="4" s="1"/>
  <c r="AP37" i="5" s="1"/>
  <c r="AP37" i="6" s="1"/>
  <c r="AP37" i="7" s="1"/>
  <c r="AP37" i="8" s="1"/>
  <c r="AP37" i="9" s="1"/>
  <c r="AP37" i="10" s="1"/>
  <c r="AP37" i="11" s="1"/>
  <c r="AP37" i="12" s="1"/>
  <c r="AP37" i="13" s="1"/>
  <c r="AP28" i="3"/>
  <c r="AP28" i="4" s="1"/>
  <c r="AP28" i="5" s="1"/>
  <c r="AP28" i="6" s="1"/>
  <c r="AP28" i="7" s="1"/>
  <c r="AP28" i="8" s="1"/>
  <c r="AP28" i="9" s="1"/>
  <c r="AP28" i="10" s="1"/>
  <c r="AP28" i="11" s="1"/>
  <c r="AP28" i="12" s="1"/>
  <c r="AP28" i="13" s="1"/>
  <c r="AP32" i="3"/>
  <c r="AP32" i="4" s="1"/>
  <c r="AP32" i="5" s="1"/>
  <c r="AP32" i="6" s="1"/>
  <c r="AP32" i="7" s="1"/>
  <c r="AP32" i="8" s="1"/>
  <c r="AP32" i="9" s="1"/>
  <c r="AP32" i="10" s="1"/>
  <c r="AP32" i="11" s="1"/>
  <c r="AP32" i="12" s="1"/>
  <c r="AP32" i="13" s="1"/>
  <c r="AP16" i="3"/>
  <c r="AP16" i="4" s="1"/>
  <c r="AP16" i="5" s="1"/>
  <c r="AP16" i="6" s="1"/>
  <c r="AP16" i="7" s="1"/>
  <c r="AP16" i="8" s="1"/>
  <c r="AP16" i="9" s="1"/>
  <c r="AP16" i="10" s="1"/>
  <c r="AP16" i="11" s="1"/>
  <c r="AP16" i="12" s="1"/>
  <c r="AP16" i="13" s="1"/>
  <c r="AP14" i="3"/>
  <c r="AP14" i="4" s="1"/>
  <c r="AP14" i="5" s="1"/>
  <c r="AP14" i="6" s="1"/>
  <c r="AP14" i="7" s="1"/>
  <c r="AP14" i="8" s="1"/>
  <c r="AP14" i="9" s="1"/>
  <c r="AP14" i="10" s="1"/>
  <c r="AP14" i="11" s="1"/>
  <c r="AP14" i="12" s="1"/>
  <c r="AP14" i="13" s="1"/>
  <c r="AP45" i="12"/>
  <c r="AP45" i="13" s="1"/>
  <c r="AO7" i="1"/>
  <c r="AP7" i="1" s="1"/>
  <c r="AP7" i="3" s="1"/>
  <c r="AP7" i="4" s="1"/>
  <c r="AP7" i="5" s="1"/>
  <c r="AP7" i="6" s="1"/>
  <c r="AP7" i="7" s="1"/>
  <c r="AP7" i="8" s="1"/>
  <c r="AP7" i="9" s="1"/>
  <c r="AP7" i="10" s="1"/>
  <c r="AP7" i="11" s="1"/>
  <c r="AP7" i="12" s="1"/>
  <c r="AP7" i="13" s="1"/>
  <c r="AP10" i="1"/>
  <c r="AP10" i="3" s="1"/>
  <c r="AP10" i="4" s="1"/>
  <c r="AP10" i="5" s="1"/>
  <c r="AP10" i="6" s="1"/>
  <c r="AP10" i="7" s="1"/>
  <c r="AP10" i="8" l="1"/>
  <c r="AP10" i="9" s="1"/>
  <c r="AP10" i="10" s="1"/>
  <c r="AP10" i="11" s="1"/>
  <c r="AP10" i="12" s="1"/>
  <c r="AP10" i="13" s="1"/>
</calcChain>
</file>

<file path=xl/comments1.xml><?xml version="1.0" encoding="utf-8"?>
<comments xmlns="http://schemas.openxmlformats.org/spreadsheetml/2006/main">
  <authors>
    <author>Clara BRANDEL</author>
  </authors>
  <commentList>
    <comment ref="K33" authorId="0">
      <text>
        <r>
          <rPr>
            <b/>
            <sz val="9"/>
            <color indexed="81"/>
            <rFont val="Tahoma"/>
            <family val="2"/>
          </rPr>
          <t>Clara BRANDEL:</t>
        </r>
        <r>
          <rPr>
            <sz val="9"/>
            <color indexed="81"/>
            <rFont val="Tahoma"/>
            <family val="2"/>
          </rPr>
          <t xml:space="preserve">
visite médicale à 10h30
</t>
        </r>
      </text>
    </comment>
  </commentList>
</comments>
</file>

<file path=xl/sharedStrings.xml><?xml version="1.0" encoding="utf-8"?>
<sst xmlns="http://schemas.openxmlformats.org/spreadsheetml/2006/main" count="1568" uniqueCount="107">
  <si>
    <r>
      <rPr>
        <b/>
        <sz val="22"/>
        <color rgb="FF7030A0"/>
        <rFont val="Calibri"/>
        <family val="2"/>
        <scheme val="minor"/>
      </rPr>
      <t>TABLEAU DES CONG</t>
    </r>
    <r>
      <rPr>
        <b/>
        <sz val="22"/>
        <color rgb="FF7030A0"/>
        <rFont val="Calibri"/>
        <family val="2"/>
      </rPr>
      <t>É</t>
    </r>
    <r>
      <rPr>
        <b/>
        <sz val="22"/>
        <color rgb="FF7030A0"/>
        <rFont val="Calibri"/>
        <family val="2"/>
        <scheme val="minor"/>
      </rPr>
      <t>S DE LA R</t>
    </r>
    <r>
      <rPr>
        <b/>
        <sz val="22"/>
        <color rgb="FF7030A0"/>
        <rFont val="Calibri"/>
        <family val="2"/>
      </rPr>
      <t>É</t>
    </r>
    <r>
      <rPr>
        <b/>
        <sz val="22"/>
        <color rgb="FF7030A0"/>
        <rFont val="Calibri"/>
        <family val="2"/>
        <scheme val="minor"/>
      </rPr>
      <t>SIDENCE BOIS PLEIADE</t>
    </r>
  </si>
  <si>
    <t>NOM</t>
  </si>
  <si>
    <t>CA</t>
  </si>
  <si>
    <t>/CA</t>
  </si>
  <si>
    <t>CA/</t>
  </si>
  <si>
    <t>M</t>
  </si>
  <si>
    <t>A</t>
  </si>
  <si>
    <t>BUREAU</t>
  </si>
  <si>
    <t>AGENTS TECHNIQUES</t>
  </si>
  <si>
    <t>AGENTS DE SERVICE</t>
  </si>
  <si>
    <t>F</t>
  </si>
  <si>
    <t>ANIMATEUR SOCIO-CULTUREL</t>
  </si>
  <si>
    <t>Congés Annuels</t>
  </si>
  <si>
    <t>CA MATIN</t>
  </si>
  <si>
    <t>CA AM</t>
  </si>
  <si>
    <t>Formation</t>
  </si>
  <si>
    <t>Maladie</t>
  </si>
  <si>
    <t>Absence divers</t>
  </si>
  <si>
    <t>CA annuel</t>
  </si>
  <si>
    <t>P</t>
  </si>
  <si>
    <t>/P</t>
  </si>
  <si>
    <t>P/</t>
  </si>
  <si>
    <t>Prévisonnel CA journée</t>
  </si>
  <si>
    <t>Prévisionnel CA Matin</t>
  </si>
  <si>
    <t>Prévisionnel CA AM</t>
  </si>
  <si>
    <t>Reliquat</t>
  </si>
  <si>
    <t>Attente régularisation</t>
  </si>
  <si>
    <t>R</t>
  </si>
  <si>
    <t>Total CA du mois</t>
  </si>
  <si>
    <t>Total CA restant</t>
  </si>
  <si>
    <t xml:space="preserve">Total </t>
  </si>
  <si>
    <t>Agents PSSI</t>
  </si>
  <si>
    <t>Support 1</t>
  </si>
  <si>
    <t xml:space="preserve">Nom agent: </t>
  </si>
  <si>
    <t>agent</t>
  </si>
  <si>
    <t>date</t>
  </si>
  <si>
    <t>changement horaire</t>
  </si>
  <si>
    <t>Stéphane</t>
  </si>
  <si>
    <t>7h</t>
  </si>
  <si>
    <t>DAS</t>
  </si>
  <si>
    <t>+30min</t>
  </si>
  <si>
    <t>+1h (midi)</t>
  </si>
  <si>
    <t>+30min (soir)</t>
  </si>
  <si>
    <t>+20min</t>
  </si>
  <si>
    <t>+20min (soir)</t>
  </si>
  <si>
    <t>+1h20</t>
  </si>
  <si>
    <t>+45min soir</t>
  </si>
  <si>
    <t>+35min soir</t>
  </si>
  <si>
    <t>+1h soir</t>
  </si>
  <si>
    <t>+45min matin</t>
  </si>
  <si>
    <t>+1h midi</t>
  </si>
  <si>
    <t>+45 min matin</t>
  </si>
  <si>
    <t>30min soir</t>
  </si>
  <si>
    <t>-1h</t>
  </si>
  <si>
    <t>Janvier</t>
  </si>
  <si>
    <t>Février</t>
  </si>
  <si>
    <t>Mars</t>
  </si>
  <si>
    <t>Décembre</t>
  </si>
  <si>
    <t>Novembre</t>
  </si>
  <si>
    <t>Octobre</t>
  </si>
  <si>
    <t>Septembre</t>
  </si>
  <si>
    <t>Avril</t>
  </si>
  <si>
    <t>Mai</t>
  </si>
  <si>
    <t>Juin</t>
  </si>
  <si>
    <t>Juillet</t>
  </si>
  <si>
    <t>Aout</t>
  </si>
  <si>
    <t>Total annuel</t>
  </si>
  <si>
    <t>Chef</t>
  </si>
  <si>
    <t>Chef bureau</t>
  </si>
  <si>
    <t>bureau 1</t>
  </si>
  <si>
    <t>bureau 2</t>
  </si>
  <si>
    <t>bureau 3</t>
  </si>
  <si>
    <t>bureau 4</t>
  </si>
  <si>
    <t>bureau 5</t>
  </si>
  <si>
    <t>bureau 6</t>
  </si>
  <si>
    <t>accueil 1</t>
  </si>
  <si>
    <t>accueil 2</t>
  </si>
  <si>
    <t>chef technique</t>
  </si>
  <si>
    <t>technique 1</t>
  </si>
  <si>
    <t>technique 2</t>
  </si>
  <si>
    <t>technique 3</t>
  </si>
  <si>
    <t>technique 4</t>
  </si>
  <si>
    <t>technique 5</t>
  </si>
  <si>
    <t>technique 6</t>
  </si>
  <si>
    <t>technique 8</t>
  </si>
  <si>
    <t>technique 7</t>
  </si>
  <si>
    <t>chef ménage</t>
  </si>
  <si>
    <t>ménage 1</t>
  </si>
  <si>
    <t>ménage 2</t>
  </si>
  <si>
    <t>ménage 3</t>
  </si>
  <si>
    <t>ménage 4</t>
  </si>
  <si>
    <t>ménage 5</t>
  </si>
  <si>
    <t>ménage 6</t>
  </si>
  <si>
    <t>ménage 7</t>
  </si>
  <si>
    <t>ménage 8</t>
  </si>
  <si>
    <t>ménage 9</t>
  </si>
  <si>
    <t>ménage 10</t>
  </si>
  <si>
    <t>ménage 11</t>
  </si>
  <si>
    <t>veilleur 1</t>
  </si>
  <si>
    <t>veilleur 2</t>
  </si>
  <si>
    <t>veilleur 3</t>
  </si>
  <si>
    <t>veilleur 4</t>
  </si>
  <si>
    <t>veilleur 5</t>
  </si>
  <si>
    <t>veilleur 6</t>
  </si>
  <si>
    <t>veilleur 7</t>
  </si>
  <si>
    <t>animateur 1</t>
  </si>
  <si>
    <t>Planning individuel par agent 2021-2022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</si>
</sst>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7030A0"/>
      <name val="Calibri"/>
      <family val="2"/>
      <scheme val="minor"/>
    </font>
    <font>
      <b/>
      <sz val="22"/>
      <color rgb="FF7030A0"/>
      <name val="Calibri"/>
      <family val="2"/>
    </font>
    <font>
      <b/>
      <sz val="11"/>
      <color rgb="FF0099FF"/>
      <name val="Aharoni"/>
      <charset val="177"/>
    </font>
    <font>
      <sz val="11"/>
      <color rgb="FF555555"/>
      <name val="Arial"/>
      <family val="2"/>
    </font>
    <font>
      <b/>
      <sz val="11"/>
      <color rgb="FF0099FF"/>
      <name val="Calibri"/>
      <family val="2"/>
      <scheme val="minor"/>
    </font>
    <font>
      <sz val="11"/>
      <color rgb="FF0099FF"/>
      <name val="Aharoni"/>
      <charset val="177"/>
    </font>
    <font>
      <b/>
      <sz val="11"/>
      <color rgb="FF555555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lightGray">
        <fgColor theme="8" tint="0.39994506668294322"/>
        <bgColor indexed="65"/>
      </patternFill>
    </fill>
    <fill>
      <patternFill patternType="gray125">
        <fgColor theme="8" tint="0.39994506668294322"/>
        <bgColor indexed="65"/>
      </patternFill>
    </fill>
    <fill>
      <patternFill patternType="lightGray">
        <fgColor theme="8"/>
      </patternFill>
    </fill>
  </fills>
  <borders count="6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3">
    <xf numFmtId="0" fontId="0" fillId="0" borderId="0" xfId="0"/>
    <xf numFmtId="0" fontId="0" fillId="0" borderId="0" xfId="0" applyAlignment="1">
      <alignment horizontal="center"/>
    </xf>
    <xf numFmtId="0" fontId="2" fillId="0" borderId="2" xfId="0" applyFont="1" applyBorder="1"/>
    <xf numFmtId="0" fontId="2" fillId="0" borderId="10" xfId="0" applyFont="1" applyBorder="1"/>
    <xf numFmtId="0" fontId="0" fillId="0" borderId="13" xfId="0" applyFill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0" borderId="9" xfId="0" applyFont="1" applyBorder="1"/>
    <xf numFmtId="0" fontId="0" fillId="0" borderId="14" xfId="0" applyBorder="1" applyAlignment="1">
      <alignment horizontal="center"/>
    </xf>
    <xf numFmtId="0" fontId="2" fillId="0" borderId="17" xfId="0" applyFont="1" applyBorder="1"/>
    <xf numFmtId="0" fontId="0" fillId="0" borderId="19" xfId="0" applyBorder="1" applyAlignment="1">
      <alignment horizontal="center"/>
    </xf>
    <xf numFmtId="0" fontId="0" fillId="0" borderId="17" xfId="0" applyBorder="1"/>
    <xf numFmtId="0" fontId="0" fillId="0" borderId="20" xfId="0" applyBorder="1"/>
    <xf numFmtId="0" fontId="0" fillId="0" borderId="22" xfId="0" applyFill="1" applyBorder="1" applyAlignment="1">
      <alignment horizontal="center"/>
    </xf>
    <xf numFmtId="0" fontId="0" fillId="0" borderId="10" xfId="0" applyBorder="1"/>
    <xf numFmtId="0" fontId="0" fillId="0" borderId="12" xfId="0" applyFill="1" applyBorder="1" applyAlignment="1">
      <alignment horizontal="center"/>
    </xf>
    <xf numFmtId="0" fontId="0" fillId="0" borderId="27" xfId="0" applyBorder="1"/>
    <xf numFmtId="0" fontId="0" fillId="0" borderId="29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2" xfId="0" applyBorder="1"/>
    <xf numFmtId="0" fontId="0" fillId="0" borderId="5" xfId="0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2" borderId="13" xfId="0" applyFill="1" applyBorder="1"/>
    <xf numFmtId="0" fontId="0" fillId="0" borderId="0" xfId="0" applyFill="1" applyBorder="1"/>
    <xf numFmtId="0" fontId="0" fillId="2" borderId="43" xfId="0" applyFill="1" applyBorder="1"/>
    <xf numFmtId="0" fontId="2" fillId="0" borderId="2" xfId="0" applyFont="1" applyBorder="1" applyAlignment="1">
      <alignment vertical="center" wrapText="1"/>
    </xf>
    <xf numFmtId="164" fontId="2" fillId="0" borderId="4" xfId="0" applyNumberFormat="1" applyFont="1" applyBorder="1" applyAlignment="1">
      <alignment vertical="center" wrapText="1"/>
    </xf>
    <xf numFmtId="164" fontId="2" fillId="0" borderId="3" xfId="0" applyNumberFormat="1" applyFont="1" applyBorder="1" applyAlignment="1">
      <alignment vertical="center" wrapText="1"/>
    </xf>
    <xf numFmtId="164" fontId="2" fillId="0" borderId="1" xfId="0" applyNumberFormat="1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49" fontId="2" fillId="0" borderId="5" xfId="0" applyNumberFormat="1" applyFont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40" xfId="0" applyBorder="1" applyAlignment="1">
      <alignment horizontal="center"/>
    </xf>
    <xf numFmtId="17" fontId="0" fillId="0" borderId="0" xfId="0" applyNumberFormat="1"/>
    <xf numFmtId="49" fontId="2" fillId="0" borderId="44" xfId="0" applyNumberFormat="1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0" fontId="6" fillId="0" borderId="47" xfId="0" applyFont="1" applyBorder="1" applyAlignment="1">
      <alignment horizontal="center"/>
    </xf>
    <xf numFmtId="0" fontId="2" fillId="0" borderId="3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49" fontId="2" fillId="0" borderId="2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64" fontId="2" fillId="0" borderId="7" xfId="0" applyNumberFormat="1" applyFont="1" applyBorder="1" applyAlignment="1">
      <alignment vertical="center" wrapText="1"/>
    </xf>
    <xf numFmtId="0" fontId="6" fillId="0" borderId="50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42" xfId="0" applyBorder="1" applyAlignment="1">
      <alignment horizontal="center"/>
    </xf>
    <xf numFmtId="0" fontId="6" fillId="0" borderId="52" xfId="0" applyFont="1" applyBorder="1"/>
    <xf numFmtId="0" fontId="6" fillId="0" borderId="53" xfId="0" applyFont="1" applyBorder="1"/>
    <xf numFmtId="0" fontId="6" fillId="0" borderId="54" xfId="0" applyFont="1" applyBorder="1"/>
    <xf numFmtId="0" fontId="6" fillId="0" borderId="21" xfId="0" applyFont="1" applyBorder="1"/>
    <xf numFmtId="0" fontId="6" fillId="0" borderId="22" xfId="0" applyFont="1" applyBorder="1"/>
    <xf numFmtId="0" fontId="6" fillId="0" borderId="31" xfId="0" applyFont="1" applyBorder="1"/>
    <xf numFmtId="0" fontId="6" fillId="0" borderId="55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0" fillId="0" borderId="56" xfId="0" applyFill="1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0" fillId="0" borderId="57" xfId="0" applyFill="1" applyBorder="1" applyAlignment="1">
      <alignment horizontal="center"/>
    </xf>
    <xf numFmtId="0" fontId="6" fillId="0" borderId="3" xfId="0" applyFont="1" applyBorder="1"/>
    <xf numFmtId="0" fontId="6" fillId="0" borderId="5" xfId="0" applyFont="1" applyBorder="1"/>
    <xf numFmtId="0" fontId="6" fillId="0" borderId="6" xfId="0" applyFont="1" applyBorder="1"/>
    <xf numFmtId="0" fontId="9" fillId="0" borderId="10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9" fillId="0" borderId="20" xfId="0" applyFont="1" applyBorder="1" applyAlignment="1">
      <alignment horizontal="center"/>
    </xf>
    <xf numFmtId="0" fontId="9" fillId="0" borderId="59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62" xfId="0" applyFill="1" applyBorder="1" applyAlignment="1">
      <alignment horizontal="center"/>
    </xf>
    <xf numFmtId="0" fontId="0" fillId="0" borderId="63" xfId="0" applyFill="1" applyBorder="1" applyAlignment="1">
      <alignment horizontal="center"/>
    </xf>
    <xf numFmtId="0" fontId="6" fillId="0" borderId="49" xfId="0" applyFont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0" xfId="0" applyAlignment="1" applyProtection="1">
      <alignment horizontal="center"/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hidden="1"/>
    </xf>
    <xf numFmtId="0" fontId="2" fillId="0" borderId="7" xfId="0" applyFont="1" applyFill="1" applyBorder="1" applyAlignment="1" applyProtection="1">
      <alignment horizontal="center" vertical="center" wrapText="1"/>
      <protection hidden="1"/>
    </xf>
    <xf numFmtId="0" fontId="0" fillId="0" borderId="11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/>
      <protection hidden="1"/>
    </xf>
    <xf numFmtId="0" fontId="0" fillId="0" borderId="18" xfId="0" applyBorder="1" applyAlignment="1" applyProtection="1">
      <alignment horizontal="center"/>
      <protection hidden="1"/>
    </xf>
    <xf numFmtId="0" fontId="0" fillId="0" borderId="19" xfId="0" applyBorder="1" applyAlignment="1" applyProtection="1">
      <alignment horizontal="center"/>
      <protection hidden="1"/>
    </xf>
    <xf numFmtId="0" fontId="0" fillId="0" borderId="28" xfId="0" applyBorder="1" applyAlignment="1" applyProtection="1">
      <alignment horizontal="center"/>
      <protection hidden="1"/>
    </xf>
    <xf numFmtId="0" fontId="0" fillId="0" borderId="40" xfId="0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51" xfId="0" applyBorder="1" applyAlignment="1" applyProtection="1">
      <alignment horizontal="center"/>
      <protection hidden="1"/>
    </xf>
    <xf numFmtId="0" fontId="0" fillId="0" borderId="42" xfId="0" applyBorder="1" applyAlignment="1" applyProtection="1">
      <alignment horizontal="center"/>
      <protection hidden="1"/>
    </xf>
    <xf numFmtId="0" fontId="0" fillId="0" borderId="21" xfId="0" applyBorder="1" applyAlignment="1" applyProtection="1">
      <alignment horizontal="center"/>
      <protection hidden="1"/>
    </xf>
    <xf numFmtId="0" fontId="0" fillId="0" borderId="41" xfId="0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7" xfId="0" applyBorder="1" applyAlignment="1" applyProtection="1">
      <alignment horizontal="center"/>
      <protection hidden="1"/>
    </xf>
    <xf numFmtId="0" fontId="0" fillId="0" borderId="1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0" xfId="0" applyBorder="1" applyAlignment="1">
      <alignment horizontal="center"/>
    </xf>
    <xf numFmtId="0" fontId="6" fillId="0" borderId="45" xfId="0" applyFont="1" applyBorder="1"/>
    <xf numFmtId="0" fontId="6" fillId="0" borderId="44" xfId="0" applyFont="1" applyBorder="1"/>
    <xf numFmtId="0" fontId="0" fillId="0" borderId="2" xfId="0" applyBorder="1" applyAlignment="1">
      <alignment horizontal="center"/>
    </xf>
    <xf numFmtId="0" fontId="2" fillId="0" borderId="2" xfId="0" applyFont="1" applyFill="1" applyBorder="1" applyAlignment="1" applyProtection="1">
      <alignment horizontal="center" vertical="center" wrapText="1"/>
      <protection hidden="1"/>
    </xf>
    <xf numFmtId="0" fontId="0" fillId="0" borderId="10" xfId="0" applyBorder="1" applyAlignment="1" applyProtection="1">
      <alignment horizontal="center"/>
      <protection hidden="1"/>
    </xf>
    <xf numFmtId="0" fontId="0" fillId="0" borderId="17" xfId="0" applyBorder="1" applyAlignment="1" applyProtection="1">
      <alignment horizontal="center"/>
      <protection hidden="1"/>
    </xf>
    <xf numFmtId="0" fontId="0" fillId="0" borderId="37" xfId="0" applyBorder="1" applyAlignment="1" applyProtection="1">
      <alignment horizontal="center"/>
      <protection hidden="1"/>
    </xf>
    <xf numFmtId="0" fontId="0" fillId="0" borderId="27" xfId="0" applyBorder="1" applyAlignment="1" applyProtection="1">
      <alignment horizontal="center"/>
      <protection hidden="1"/>
    </xf>
    <xf numFmtId="0" fontId="0" fillId="0" borderId="20" xfId="0" applyBorder="1" applyAlignment="1" applyProtection="1">
      <alignment horizont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0" fillId="0" borderId="49" xfId="0" applyBorder="1" applyAlignment="1" applyProtection="1">
      <alignment horizontal="center"/>
      <protection hidden="1"/>
    </xf>
    <xf numFmtId="14" fontId="0" fillId="0" borderId="0" xfId="0" applyNumberFormat="1"/>
    <xf numFmtId="0" fontId="0" fillId="3" borderId="8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3" borderId="60" xfId="0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6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0" xfId="0" applyAlignment="1">
      <alignment horizontal="left" vertical="center" wrapText="1"/>
    </xf>
    <xf numFmtId="0" fontId="0" fillId="0" borderId="10" xfId="0" applyFont="1" applyBorder="1"/>
    <xf numFmtId="0" fontId="12" fillId="0" borderId="12" xfId="0" applyFont="1" applyFill="1" applyBorder="1" applyAlignment="1">
      <alignment horizontal="center"/>
    </xf>
    <xf numFmtId="49" fontId="0" fillId="0" borderId="0" xfId="0" applyNumberFormat="1"/>
    <xf numFmtId="16" fontId="0" fillId="0" borderId="0" xfId="0" applyNumberFormat="1"/>
    <xf numFmtId="49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center" vertical="center" shrinkToFit="1"/>
    </xf>
    <xf numFmtId="0" fontId="8" fillId="0" borderId="4" xfId="0" applyFont="1" applyBorder="1" applyAlignment="1">
      <alignment horizontal="center" vertical="center" shrinkToFit="1"/>
    </xf>
    <xf numFmtId="0" fontId="0" fillId="0" borderId="6" xfId="0" applyBorder="1" applyAlignment="1">
      <alignment horizontal="center" vertical="center" shrinkToFit="1"/>
    </xf>
    <xf numFmtId="0" fontId="3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0" fillId="0" borderId="1" xfId="0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shrinkToFit="1"/>
    </xf>
    <xf numFmtId="0" fontId="5" fillId="0" borderId="9" xfId="0" applyFont="1" applyBorder="1" applyAlignment="1">
      <alignment horizontal="center" shrinkToFit="1"/>
    </xf>
    <xf numFmtId="0" fontId="5" fillId="0" borderId="15" xfId="0" applyFont="1" applyBorder="1" applyAlignment="1">
      <alignment horizontal="center" vertical="center" shrinkToFit="1"/>
    </xf>
    <xf numFmtId="0" fontId="5" fillId="0" borderId="16" xfId="0" applyFont="1" applyBorder="1" applyAlignment="1">
      <alignment horizontal="center" shrinkToFit="1"/>
    </xf>
    <xf numFmtId="0" fontId="5" fillId="0" borderId="23" xfId="0" applyFont="1" applyBorder="1" applyAlignment="1">
      <alignment horizontal="center" vertical="center" shrinkToFit="1"/>
    </xf>
    <xf numFmtId="0" fontId="5" fillId="0" borderId="24" xfId="0" applyFont="1" applyBorder="1" applyAlignment="1">
      <alignment horizontal="center" shrinkToFit="1"/>
    </xf>
    <xf numFmtId="0" fontId="5" fillId="0" borderId="25" xfId="0" applyFont="1" applyBorder="1" applyAlignment="1">
      <alignment horizontal="center" vertical="center" shrinkToFit="1"/>
    </xf>
    <xf numFmtId="0" fontId="5" fillId="0" borderId="26" xfId="0" applyFont="1" applyBorder="1" applyAlignment="1">
      <alignment horizontal="center" shrinkToFit="1"/>
    </xf>
    <xf numFmtId="0" fontId="5" fillId="0" borderId="8" xfId="0" applyFont="1" applyBorder="1" applyAlignment="1">
      <alignment vertical="center" shrinkToFit="1"/>
    </xf>
    <xf numFmtId="0" fontId="7" fillId="0" borderId="9" xfId="0" applyFont="1" applyBorder="1" applyAlignment="1">
      <alignment vertical="center" shrinkToFit="1"/>
    </xf>
    <xf numFmtId="0" fontId="5" fillId="0" borderId="30" xfId="0" applyFont="1" applyBorder="1" applyAlignment="1">
      <alignment vertical="center" shrinkToFit="1"/>
    </xf>
    <xf numFmtId="0" fontId="7" fillId="0" borderId="31" xfId="0" applyFont="1" applyBorder="1" applyAlignment="1">
      <alignment vertical="center" shrinkToFit="1"/>
    </xf>
    <xf numFmtId="0" fontId="5" fillId="0" borderId="15" xfId="0" applyFont="1" applyBorder="1" applyAlignment="1">
      <alignment vertical="center" shrinkToFit="1"/>
    </xf>
    <xf numFmtId="0" fontId="7" fillId="0" borderId="16" xfId="0" applyFont="1" applyBorder="1" applyAlignment="1">
      <alignment vertical="center" shrinkToFit="1"/>
    </xf>
    <xf numFmtId="0" fontId="7" fillId="0" borderId="15" xfId="0" applyFont="1" applyBorder="1" applyAlignment="1">
      <alignment vertical="center" shrinkToFit="1"/>
    </xf>
    <xf numFmtId="0" fontId="7" fillId="0" borderId="23" xfId="0" applyFont="1" applyBorder="1" applyAlignment="1">
      <alignment vertical="center" shrinkToFit="1"/>
    </xf>
    <xf numFmtId="0" fontId="7" fillId="0" borderId="24" xfId="0" applyFont="1" applyBorder="1" applyAlignment="1">
      <alignment vertical="center" shrinkToFit="1"/>
    </xf>
    <xf numFmtId="0" fontId="5" fillId="0" borderId="33" xfId="0" applyFont="1" applyBorder="1" applyAlignment="1">
      <alignment horizontal="center" vertical="center" shrinkToFit="1"/>
    </xf>
    <xf numFmtId="0" fontId="5" fillId="0" borderId="34" xfId="0" applyFont="1" applyBorder="1" applyAlignment="1">
      <alignment horizontal="center" vertical="center" shrinkToFit="1"/>
    </xf>
    <xf numFmtId="0" fontId="5" fillId="0" borderId="35" xfId="0" applyFont="1" applyBorder="1" applyAlignment="1">
      <alignment horizontal="center" vertical="center" shrinkToFit="1"/>
    </xf>
    <xf numFmtId="0" fontId="5" fillId="0" borderId="36" xfId="0" applyFont="1" applyBorder="1" applyAlignment="1">
      <alignment horizontal="center" vertical="center" shrinkToFit="1"/>
    </xf>
    <xf numFmtId="0" fontId="5" fillId="0" borderId="38" xfId="0" applyFont="1" applyBorder="1" applyAlignment="1">
      <alignment horizontal="center" vertical="center" shrinkToFit="1"/>
    </xf>
    <xf numFmtId="0" fontId="5" fillId="0" borderId="39" xfId="0" applyFont="1" applyBorder="1" applyAlignment="1">
      <alignment horizontal="center" vertical="center" shrinkToFit="1"/>
    </xf>
    <xf numFmtId="49" fontId="2" fillId="0" borderId="6" xfId="0" applyNumberFormat="1" applyFont="1" applyBorder="1" applyAlignment="1">
      <alignment horizontal="center" vertical="center" wrapText="1"/>
    </xf>
    <xf numFmtId="0" fontId="0" fillId="0" borderId="64" xfId="0" applyFill="1" applyBorder="1" applyAlignment="1">
      <alignment horizontal="center"/>
    </xf>
    <xf numFmtId="0" fontId="0" fillId="0" borderId="6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66" xfId="0" applyFill="1" applyBorder="1" applyAlignment="1">
      <alignment horizontal="center"/>
    </xf>
    <xf numFmtId="0" fontId="0" fillId="0" borderId="67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2" fillId="0" borderId="0" xfId="0" applyFont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0" xfId="0" applyBorder="1"/>
    <xf numFmtId="0" fontId="0" fillId="0" borderId="36" xfId="0" applyBorder="1"/>
    <xf numFmtId="0" fontId="0" fillId="0" borderId="38" xfId="0" applyBorder="1"/>
    <xf numFmtId="0" fontId="0" fillId="0" borderId="44" xfId="0" applyBorder="1"/>
    <xf numFmtId="0" fontId="0" fillId="0" borderId="1" xfId="0" applyBorder="1"/>
    <xf numFmtId="0" fontId="0" fillId="0" borderId="68" xfId="0" applyBorder="1"/>
    <xf numFmtId="0" fontId="0" fillId="0" borderId="58" xfId="0" applyBorder="1"/>
    <xf numFmtId="0" fontId="2" fillId="0" borderId="44" xfId="0" applyFont="1" applyBorder="1"/>
    <xf numFmtId="0" fontId="0" fillId="0" borderId="39" xfId="0" applyBorder="1"/>
    <xf numFmtId="0" fontId="0" fillId="0" borderId="44" xfId="0" applyFill="1" applyBorder="1"/>
    <xf numFmtId="0" fontId="0" fillId="0" borderId="59" xfId="0" applyBorder="1"/>
    <xf numFmtId="0" fontId="0" fillId="0" borderId="2" xfId="0" applyFill="1" applyBorder="1"/>
    <xf numFmtId="0" fontId="0" fillId="0" borderId="5" xfId="0" applyBorder="1"/>
    <xf numFmtId="0" fontId="0" fillId="0" borderId="43" xfId="0" applyBorder="1"/>
    <xf numFmtId="0" fontId="0" fillId="0" borderId="53" xfId="0" applyBorder="1"/>
    <xf numFmtId="0" fontId="0" fillId="0" borderId="62" xfId="0" applyBorder="1"/>
    <xf numFmtId="0" fontId="13" fillId="0" borderId="0" xfId="0" applyFont="1" applyAlignment="1">
      <alignment horizontal="center" vertical="center"/>
    </xf>
    <xf numFmtId="0" fontId="0" fillId="0" borderId="68" xfId="0" applyBorder="1" applyAlignment="1">
      <alignment horizontal="center"/>
    </xf>
    <xf numFmtId="0" fontId="0" fillId="0" borderId="36" xfId="0" applyBorder="1" applyAlignment="1">
      <alignment horizontal="center"/>
    </xf>
    <xf numFmtId="0" fontId="2" fillId="0" borderId="68" xfId="0" applyFont="1" applyBorder="1" applyAlignment="1">
      <alignment horizontal="center"/>
    </xf>
  </cellXfs>
  <cellStyles count="1">
    <cellStyle name="Normal" xfId="0" builtinId="0"/>
  </cellStyles>
  <dxfs count="30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</font>
      <numFmt numFmtId="0" formatCode="General"/>
      <fill>
        <patternFill patternType="gray125">
          <fgColor rgb="FF00B0F0"/>
          <bgColor theme="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66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52"/>
  <sheetViews>
    <sheetView workbookViewId="0">
      <selection activeCell="F36" sqref="F36"/>
    </sheetView>
  </sheetViews>
  <sheetFormatPr baseColWidth="10" defaultRowHeight="15"/>
  <cols>
    <col min="1" max="1" width="24.28515625" bestFit="1" customWidth="1"/>
  </cols>
  <sheetData>
    <row r="1" spans="1:4">
      <c r="A1" s="37" t="s">
        <v>12</v>
      </c>
      <c r="B1" s="37" t="s">
        <v>2</v>
      </c>
      <c r="C1" s="38"/>
    </row>
    <row r="2" spans="1:4">
      <c r="A2" s="37" t="s">
        <v>13</v>
      </c>
      <c r="B2" s="37" t="s">
        <v>4</v>
      </c>
      <c r="C2" s="38"/>
    </row>
    <row r="3" spans="1:4">
      <c r="A3" s="37" t="s">
        <v>14</v>
      </c>
      <c r="B3" s="37" t="s">
        <v>3</v>
      </c>
      <c r="C3" s="38"/>
    </row>
    <row r="4" spans="1:4">
      <c r="A4" s="37" t="s">
        <v>22</v>
      </c>
      <c r="B4" s="37" t="s">
        <v>19</v>
      </c>
      <c r="C4" s="38"/>
    </row>
    <row r="5" spans="1:4">
      <c r="A5" s="37" t="s">
        <v>23</v>
      </c>
      <c r="B5" s="37" t="s">
        <v>21</v>
      </c>
      <c r="C5" s="38"/>
    </row>
    <row r="6" spans="1:4">
      <c r="A6" s="37" t="s">
        <v>24</v>
      </c>
      <c r="B6" s="37" t="s">
        <v>20</v>
      </c>
      <c r="C6" s="38"/>
    </row>
    <row r="7" spans="1:4">
      <c r="A7" s="37" t="s">
        <v>15</v>
      </c>
      <c r="B7" s="37" t="s">
        <v>10</v>
      </c>
    </row>
    <row r="8" spans="1:4">
      <c r="A8" s="37" t="s">
        <v>16</v>
      </c>
      <c r="B8" s="37" t="s">
        <v>5</v>
      </c>
    </row>
    <row r="9" spans="1:4">
      <c r="A9" s="37" t="s">
        <v>17</v>
      </c>
      <c r="B9" s="37" t="s">
        <v>6</v>
      </c>
      <c r="C9" s="38"/>
    </row>
    <row r="10" spans="1:4">
      <c r="A10" s="39" t="s">
        <v>26</v>
      </c>
      <c r="B10" s="39" t="s">
        <v>27</v>
      </c>
    </row>
    <row r="11" spans="1:4" ht="15.75" thickBot="1"/>
    <row r="12" spans="1:4" ht="15.75" thickBot="1">
      <c r="A12" s="2" t="s">
        <v>1</v>
      </c>
      <c r="B12" s="222" t="s">
        <v>18</v>
      </c>
      <c r="C12" s="225" t="s">
        <v>25</v>
      </c>
      <c r="D12" s="218" t="s">
        <v>30</v>
      </c>
    </row>
    <row r="13" spans="1:4">
      <c r="A13" s="3" t="s">
        <v>67</v>
      </c>
      <c r="B13" s="212">
        <v>55</v>
      </c>
      <c r="C13" s="226">
        <v>18</v>
      </c>
      <c r="D13" s="214">
        <f>B13+C13</f>
        <v>73</v>
      </c>
    </row>
    <row r="14" spans="1:4">
      <c r="A14" s="9" t="s">
        <v>68</v>
      </c>
      <c r="B14" s="212">
        <v>50</v>
      </c>
      <c r="C14" s="226">
        <v>12.5</v>
      </c>
      <c r="D14" s="214">
        <f t="shared" ref="D14:D52" si="0">B14+C14</f>
        <v>62.5</v>
      </c>
    </row>
    <row r="15" spans="1:4">
      <c r="A15" s="11" t="s">
        <v>69</v>
      </c>
      <c r="B15" s="212">
        <v>50</v>
      </c>
      <c r="C15" s="226">
        <v>9</v>
      </c>
      <c r="D15" s="214">
        <f t="shared" si="0"/>
        <v>59</v>
      </c>
    </row>
    <row r="16" spans="1:4">
      <c r="A16" s="11" t="s">
        <v>70</v>
      </c>
      <c r="B16" s="212">
        <v>50</v>
      </c>
      <c r="C16" s="226">
        <v>8</v>
      </c>
      <c r="D16" s="214">
        <f t="shared" si="0"/>
        <v>58</v>
      </c>
    </row>
    <row r="17" spans="1:4">
      <c r="A17" s="11" t="s">
        <v>71</v>
      </c>
      <c r="B17" s="212">
        <v>50</v>
      </c>
      <c r="C17" s="226">
        <v>18</v>
      </c>
      <c r="D17" s="214">
        <f t="shared" si="0"/>
        <v>68</v>
      </c>
    </row>
    <row r="18" spans="1:4">
      <c r="A18" s="11" t="s">
        <v>72</v>
      </c>
      <c r="B18" s="212">
        <v>25</v>
      </c>
      <c r="C18" s="226">
        <v>5</v>
      </c>
      <c r="D18" s="214">
        <f t="shared" si="0"/>
        <v>30</v>
      </c>
    </row>
    <row r="19" spans="1:4">
      <c r="A19" s="11" t="s">
        <v>73</v>
      </c>
      <c r="B19" s="212">
        <v>50</v>
      </c>
      <c r="C19" s="226">
        <v>7</v>
      </c>
      <c r="D19" s="214">
        <f t="shared" si="0"/>
        <v>57</v>
      </c>
    </row>
    <row r="20" spans="1:4" ht="15.75" thickBot="1">
      <c r="A20" s="11" t="s">
        <v>74</v>
      </c>
      <c r="B20" s="212">
        <v>50</v>
      </c>
      <c r="C20" s="226">
        <v>13.5</v>
      </c>
      <c r="D20" s="214">
        <f t="shared" si="0"/>
        <v>63.5</v>
      </c>
    </row>
    <row r="21" spans="1:4">
      <c r="A21" s="14" t="s">
        <v>75</v>
      </c>
      <c r="B21" s="210">
        <v>50</v>
      </c>
      <c r="C21" s="227">
        <v>8</v>
      </c>
      <c r="D21" s="211">
        <f t="shared" si="0"/>
        <v>58</v>
      </c>
    </row>
    <row r="22" spans="1:4" ht="15.75" thickBot="1">
      <c r="A22" s="16" t="s">
        <v>76</v>
      </c>
      <c r="B22" s="215">
        <v>50</v>
      </c>
      <c r="C22" s="228">
        <v>11.5</v>
      </c>
      <c r="D22" s="221">
        <f t="shared" si="0"/>
        <v>61.5</v>
      </c>
    </row>
    <row r="23" spans="1:4">
      <c r="A23" s="3" t="s">
        <v>77</v>
      </c>
      <c r="B23" s="212">
        <v>50</v>
      </c>
      <c r="C23" s="226">
        <v>17.5</v>
      </c>
      <c r="D23" s="214">
        <f t="shared" si="0"/>
        <v>67.5</v>
      </c>
    </row>
    <row r="24" spans="1:4">
      <c r="A24" s="11" t="s">
        <v>78</v>
      </c>
      <c r="B24" s="212">
        <v>50</v>
      </c>
      <c r="C24" s="226">
        <v>7</v>
      </c>
      <c r="D24" s="214">
        <f t="shared" si="0"/>
        <v>57</v>
      </c>
    </row>
    <row r="25" spans="1:4">
      <c r="A25" s="11" t="s">
        <v>79</v>
      </c>
      <c r="B25" s="212">
        <v>30</v>
      </c>
      <c r="C25" s="226"/>
      <c r="D25" s="214">
        <f t="shared" si="0"/>
        <v>30</v>
      </c>
    </row>
    <row r="26" spans="1:4">
      <c r="A26" s="11" t="s">
        <v>80</v>
      </c>
      <c r="B26" s="212">
        <v>50</v>
      </c>
      <c r="C26" s="226">
        <v>28</v>
      </c>
      <c r="D26" s="214">
        <f t="shared" si="0"/>
        <v>78</v>
      </c>
    </row>
    <row r="27" spans="1:4">
      <c r="A27" s="11" t="s">
        <v>81</v>
      </c>
      <c r="B27" s="212">
        <v>50</v>
      </c>
      <c r="C27" s="226">
        <v>10.5</v>
      </c>
      <c r="D27" s="214">
        <f t="shared" si="0"/>
        <v>60.5</v>
      </c>
    </row>
    <row r="28" spans="1:4">
      <c r="A28" s="11" t="s">
        <v>82</v>
      </c>
      <c r="B28" s="212">
        <v>50</v>
      </c>
      <c r="C28" s="226"/>
      <c r="D28" s="214">
        <f t="shared" si="0"/>
        <v>50</v>
      </c>
    </row>
    <row r="29" spans="1:4" ht="15.75" thickBot="1">
      <c r="A29" s="16" t="s">
        <v>83</v>
      </c>
      <c r="B29" s="212">
        <v>50</v>
      </c>
      <c r="C29" s="226"/>
      <c r="D29" s="214">
        <f t="shared" si="0"/>
        <v>50</v>
      </c>
    </row>
    <row r="30" spans="1:4">
      <c r="A30" s="14" t="s">
        <v>85</v>
      </c>
      <c r="B30" s="210">
        <v>50</v>
      </c>
      <c r="C30" s="227">
        <v>0</v>
      </c>
      <c r="D30" s="211">
        <f t="shared" si="0"/>
        <v>50</v>
      </c>
    </row>
    <row r="31" spans="1:4" ht="15.75" thickBot="1">
      <c r="A31" s="16" t="s">
        <v>84</v>
      </c>
      <c r="B31" s="215">
        <v>50</v>
      </c>
      <c r="C31" s="228">
        <v>21.5</v>
      </c>
      <c r="D31" s="221">
        <f t="shared" si="0"/>
        <v>71.5</v>
      </c>
    </row>
    <row r="32" spans="1:4">
      <c r="A32" s="3" t="s">
        <v>86</v>
      </c>
      <c r="B32" s="212">
        <v>50</v>
      </c>
      <c r="C32" s="226">
        <v>1</v>
      </c>
      <c r="D32" s="214">
        <f t="shared" si="0"/>
        <v>51</v>
      </c>
    </row>
    <row r="33" spans="1:4">
      <c r="A33" s="12" t="s">
        <v>87</v>
      </c>
      <c r="B33" s="212">
        <v>50</v>
      </c>
      <c r="C33" s="226">
        <v>10</v>
      </c>
      <c r="D33" s="214">
        <f t="shared" si="0"/>
        <v>60</v>
      </c>
    </row>
    <row r="34" spans="1:4">
      <c r="A34" s="12" t="s">
        <v>88</v>
      </c>
      <c r="B34" s="212">
        <v>50</v>
      </c>
      <c r="C34" s="226">
        <v>14.5</v>
      </c>
      <c r="D34" s="214">
        <f t="shared" si="0"/>
        <v>64.5</v>
      </c>
    </row>
    <row r="35" spans="1:4">
      <c r="A35" s="12" t="s">
        <v>89</v>
      </c>
      <c r="B35" s="212">
        <v>50</v>
      </c>
      <c r="C35" s="226">
        <v>2.5</v>
      </c>
      <c r="D35" s="214">
        <f t="shared" si="0"/>
        <v>52.5</v>
      </c>
    </row>
    <row r="36" spans="1:4">
      <c r="A36" s="12" t="s">
        <v>90</v>
      </c>
      <c r="B36" s="212">
        <v>50</v>
      </c>
      <c r="C36" s="226">
        <v>10.5</v>
      </c>
      <c r="D36" s="214">
        <f t="shared" si="0"/>
        <v>60.5</v>
      </c>
    </row>
    <row r="37" spans="1:4">
      <c r="A37" s="12" t="s">
        <v>91</v>
      </c>
      <c r="B37" s="212">
        <v>50</v>
      </c>
      <c r="C37" s="226">
        <v>15</v>
      </c>
      <c r="D37" s="214">
        <f t="shared" si="0"/>
        <v>65</v>
      </c>
    </row>
    <row r="38" spans="1:4">
      <c r="A38" s="12" t="s">
        <v>92</v>
      </c>
      <c r="B38" s="212">
        <v>50</v>
      </c>
      <c r="C38" s="226"/>
      <c r="D38" s="214">
        <f t="shared" si="0"/>
        <v>50</v>
      </c>
    </row>
    <row r="39" spans="1:4">
      <c r="A39" s="12" t="s">
        <v>93</v>
      </c>
      <c r="B39" s="212">
        <v>50</v>
      </c>
      <c r="C39" s="226">
        <v>21</v>
      </c>
      <c r="D39" s="214">
        <f t="shared" si="0"/>
        <v>71</v>
      </c>
    </row>
    <row r="40" spans="1:4">
      <c r="A40" s="12" t="s">
        <v>94</v>
      </c>
      <c r="B40" s="212">
        <v>2.5</v>
      </c>
      <c r="C40" s="226">
        <v>-1</v>
      </c>
      <c r="D40" s="214">
        <f t="shared" si="0"/>
        <v>1.5</v>
      </c>
    </row>
    <row r="41" spans="1:4">
      <c r="A41" s="12" t="s">
        <v>95</v>
      </c>
      <c r="B41" s="212">
        <v>50</v>
      </c>
      <c r="C41" s="226">
        <v>22</v>
      </c>
      <c r="D41" s="214">
        <f t="shared" si="0"/>
        <v>72</v>
      </c>
    </row>
    <row r="42" spans="1:4">
      <c r="A42" s="12" t="s">
        <v>96</v>
      </c>
      <c r="B42" s="212">
        <v>50</v>
      </c>
      <c r="C42" s="226"/>
      <c r="D42" s="214">
        <f t="shared" si="0"/>
        <v>50</v>
      </c>
    </row>
    <row r="43" spans="1:4" ht="15.75" thickBot="1">
      <c r="A43" s="12" t="s">
        <v>97</v>
      </c>
      <c r="B43" s="212">
        <v>50</v>
      </c>
      <c r="C43" s="226">
        <v>20</v>
      </c>
      <c r="D43" s="214">
        <f t="shared" si="0"/>
        <v>70</v>
      </c>
    </row>
    <row r="44" spans="1:4">
      <c r="A44" s="14" t="s">
        <v>98</v>
      </c>
      <c r="B44" s="210">
        <v>50</v>
      </c>
      <c r="C44" s="227"/>
      <c r="D44" s="211">
        <f t="shared" ref="D44:D50" si="1">B44+C44</f>
        <v>50</v>
      </c>
    </row>
    <row r="45" spans="1:4">
      <c r="A45" s="11" t="s">
        <v>99</v>
      </c>
      <c r="B45" s="212">
        <v>50</v>
      </c>
      <c r="C45" s="226"/>
      <c r="D45" s="214">
        <f t="shared" si="1"/>
        <v>50</v>
      </c>
    </row>
    <row r="46" spans="1:4">
      <c r="A46" s="11" t="s">
        <v>100</v>
      </c>
      <c r="B46" s="212">
        <v>50</v>
      </c>
      <c r="C46" s="226"/>
      <c r="D46" s="214">
        <f t="shared" si="1"/>
        <v>50</v>
      </c>
    </row>
    <row r="47" spans="1:4">
      <c r="A47" s="11" t="s">
        <v>101</v>
      </c>
      <c r="B47" s="212">
        <v>50</v>
      </c>
      <c r="C47" s="226"/>
      <c r="D47" s="214">
        <f t="shared" si="1"/>
        <v>50</v>
      </c>
    </row>
    <row r="48" spans="1:4">
      <c r="A48" s="11" t="s">
        <v>102</v>
      </c>
      <c r="B48" s="212">
        <v>50</v>
      </c>
      <c r="C48" s="226"/>
      <c r="D48" s="214">
        <f t="shared" si="1"/>
        <v>50</v>
      </c>
    </row>
    <row r="49" spans="1:4">
      <c r="A49" s="11" t="s">
        <v>103</v>
      </c>
      <c r="B49" s="212">
        <v>30</v>
      </c>
      <c r="C49" s="226"/>
      <c r="D49" s="214">
        <f t="shared" si="1"/>
        <v>30</v>
      </c>
    </row>
    <row r="50" spans="1:4" ht="15.75" thickBot="1">
      <c r="A50" s="11" t="s">
        <v>104</v>
      </c>
      <c r="B50" s="215">
        <v>30</v>
      </c>
      <c r="C50" s="228"/>
      <c r="D50" s="221">
        <f t="shared" si="1"/>
        <v>30</v>
      </c>
    </row>
    <row r="51" spans="1:4" ht="15.75" thickBot="1">
      <c r="A51" s="223" t="s">
        <v>105</v>
      </c>
      <c r="B51" s="212">
        <v>50</v>
      </c>
      <c r="C51" s="226">
        <v>12.5</v>
      </c>
      <c r="D51" s="214">
        <f t="shared" si="0"/>
        <v>62.5</v>
      </c>
    </row>
    <row r="52" spans="1:4" ht="15.75" thickBot="1">
      <c r="A52" s="224" t="s">
        <v>32</v>
      </c>
      <c r="B52" s="216">
        <v>0</v>
      </c>
      <c r="C52" s="225">
        <v>0</v>
      </c>
      <c r="D52" s="218">
        <f t="shared" si="0"/>
        <v>0</v>
      </c>
    </row>
  </sheetData>
  <sheetProtection selectLockedCells="1" selectUnlockedCells="1"/>
  <pageMargins left="0.7" right="0.7" top="0.75" bottom="0.75" header="0.3" footer="0.3"/>
  <pageSetup paperSize="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zoomScaleNormal="100" workbookViewId="0">
      <selection activeCell="C26" sqref="C26"/>
    </sheetView>
  </sheetViews>
  <sheetFormatPr baseColWidth="10" defaultRowHeight="15"/>
  <cols>
    <col min="3" max="3" width="24.28515625" bestFit="1" customWidth="1"/>
    <col min="4" max="32" width="5.42578125" customWidth="1"/>
    <col min="33" max="33" width="4.85546875" bestFit="1" customWidth="1"/>
    <col min="34" max="34" width="3.42578125" hidden="1" customWidth="1"/>
    <col min="35" max="37" width="4.28515625" hidden="1" customWidth="1"/>
    <col min="38" max="38" width="2.140625" hidden="1" customWidth="1"/>
    <col min="39" max="40" width="3" hidden="1" customWidth="1"/>
    <col min="43" max="43" width="4.140625" hidden="1" customWidth="1"/>
    <col min="44" max="44" width="4.7109375" hidden="1" customWidth="1"/>
  </cols>
  <sheetData>
    <row r="1" spans="1:44">
      <c r="AO1" s="1"/>
      <c r="AP1" s="1"/>
      <c r="AQ1" s="1"/>
      <c r="AR1" s="1"/>
    </row>
    <row r="2" spans="1:44" ht="28.5">
      <c r="A2" s="50">
        <v>44440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O2" s="1"/>
      <c r="AP2" s="1"/>
      <c r="AQ2" s="1"/>
      <c r="AR2" s="1"/>
    </row>
    <row r="3" spans="1:44">
      <c r="AO3" s="1"/>
      <c r="AP3" s="1"/>
      <c r="AQ3" s="1"/>
      <c r="AR3" s="1"/>
    </row>
    <row r="4" spans="1:44">
      <c r="AO4" s="1"/>
      <c r="AP4" s="1"/>
      <c r="AQ4" s="1"/>
      <c r="AR4" s="1"/>
    </row>
    <row r="5" spans="1:44" ht="15.75" thickBot="1">
      <c r="AO5" s="1"/>
      <c r="AP5" s="1"/>
      <c r="AQ5" s="1"/>
      <c r="AR5" s="1"/>
    </row>
    <row r="6" spans="1:44" s="48" customFormat="1" ht="30.75" thickBot="1">
      <c r="A6" s="178"/>
      <c r="B6" s="178"/>
      <c r="C6" s="40" t="s">
        <v>1</v>
      </c>
      <c r="D6" s="41">
        <v>44440</v>
      </c>
      <c r="E6" s="42">
        <v>44441</v>
      </c>
      <c r="F6" s="42">
        <v>44442</v>
      </c>
      <c r="G6" s="42">
        <v>44443</v>
      </c>
      <c r="H6" s="42">
        <v>44444</v>
      </c>
      <c r="I6" s="42">
        <v>44445</v>
      </c>
      <c r="J6" s="42">
        <v>44446</v>
      </c>
      <c r="K6" s="42">
        <v>44447</v>
      </c>
      <c r="L6" s="42">
        <v>44448</v>
      </c>
      <c r="M6" s="42">
        <v>44449</v>
      </c>
      <c r="N6" s="42">
        <v>44450</v>
      </c>
      <c r="O6" s="42">
        <v>44451</v>
      </c>
      <c r="P6" s="42">
        <v>44452</v>
      </c>
      <c r="Q6" s="42">
        <v>44453</v>
      </c>
      <c r="R6" s="42">
        <v>44454</v>
      </c>
      <c r="S6" s="42">
        <v>44455</v>
      </c>
      <c r="T6" s="42">
        <v>44456</v>
      </c>
      <c r="U6" s="42">
        <v>44457</v>
      </c>
      <c r="V6" s="42">
        <v>44458</v>
      </c>
      <c r="W6" s="42">
        <v>44459</v>
      </c>
      <c r="X6" s="42">
        <v>44460</v>
      </c>
      <c r="Y6" s="42">
        <v>44461</v>
      </c>
      <c r="Z6" s="42">
        <v>44462</v>
      </c>
      <c r="AA6" s="42">
        <v>44463</v>
      </c>
      <c r="AB6" s="42">
        <v>44464</v>
      </c>
      <c r="AC6" s="42">
        <v>44465</v>
      </c>
      <c r="AD6" s="42">
        <v>44466</v>
      </c>
      <c r="AE6" s="42">
        <v>44467</v>
      </c>
      <c r="AF6" s="42">
        <v>44468</v>
      </c>
      <c r="AG6" s="43">
        <v>44469</v>
      </c>
      <c r="AH6" s="44" t="s">
        <v>2</v>
      </c>
      <c r="AI6" s="45" t="s">
        <v>3</v>
      </c>
      <c r="AJ6" s="202"/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55" t="s">
        <v>5</v>
      </c>
      <c r="AR6" s="47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/>
      <c r="H7" s="15"/>
      <c r="I7" s="15"/>
      <c r="J7" s="15"/>
      <c r="K7" s="15"/>
      <c r="L7" s="15"/>
      <c r="M7" s="15"/>
      <c r="N7" s="23"/>
      <c r="O7" s="15"/>
      <c r="P7" s="15"/>
      <c r="Q7" s="15"/>
      <c r="R7" s="15"/>
      <c r="S7" s="15"/>
      <c r="T7" s="15"/>
      <c r="U7" s="15"/>
      <c r="V7" s="15"/>
      <c r="W7" s="15"/>
      <c r="X7" s="15" t="s">
        <v>2</v>
      </c>
      <c r="Y7" s="15"/>
      <c r="Z7" s="15"/>
      <c r="AA7" s="15"/>
      <c r="AB7" s="15"/>
      <c r="AC7" s="15"/>
      <c r="AD7" s="15"/>
      <c r="AE7" s="15"/>
      <c r="AF7" s="15" t="s">
        <v>2</v>
      </c>
      <c r="AG7" s="26"/>
      <c r="AH7" s="5">
        <f t="shared" ref="AH7:AH45" si="0">COUNTIF($D7:$AG7,$AH$6)</f>
        <v>2</v>
      </c>
      <c r="AI7" s="6">
        <f t="shared" ref="AI7:AI45" si="1">COUNTIF($D7:$AG7,$AI$6)</f>
        <v>0</v>
      </c>
      <c r="AJ7" s="7"/>
      <c r="AK7" s="7">
        <f t="shared" ref="AK7:AK45" si="2">COUNTIF($D7:$AG7,$AK$6)</f>
        <v>0</v>
      </c>
      <c r="AL7" s="5">
        <f>COUNTIF($D7:$AG7,$AL$6)</f>
        <v>0</v>
      </c>
      <c r="AM7" s="6">
        <f>COUNTIF($D7:$AG7,$AM$6)</f>
        <v>0</v>
      </c>
      <c r="AN7" s="7">
        <f>COUNTIF($D7:$AG7,$AN$6)</f>
        <v>0</v>
      </c>
      <c r="AO7" s="52">
        <f>AH7+AI7/2+AK7/2+AL7+AM7/2+AN7/2</f>
        <v>2</v>
      </c>
      <c r="AP7" s="89">
        <f>variables!D13-AO7</f>
        <v>71</v>
      </c>
      <c r="AQ7" s="56">
        <f t="shared" ref="AQ7:AQ45" si="3">COUNTIF($D7:$AG7,$AQ$6)</f>
        <v>0</v>
      </c>
      <c r="AR7" s="8">
        <f t="shared" ref="AR7:AR45" si="4">COUNTIF($D7:$AG7,$AR$6)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4"/>
      <c r="J8" s="4"/>
      <c r="K8" s="4"/>
      <c r="L8" s="4"/>
      <c r="M8" s="4" t="s">
        <v>10</v>
      </c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 t="s">
        <v>19</v>
      </c>
      <c r="Z8" s="4"/>
      <c r="AA8" s="4"/>
      <c r="AB8" s="4"/>
      <c r="AC8" s="4"/>
      <c r="AD8" s="4"/>
      <c r="AE8" s="4"/>
      <c r="AF8" s="4"/>
      <c r="AG8" s="28"/>
      <c r="AH8" s="5">
        <f t="shared" si="0"/>
        <v>0</v>
      </c>
      <c r="AI8" s="6">
        <f t="shared" si="1"/>
        <v>0</v>
      </c>
      <c r="AJ8" s="7"/>
      <c r="AK8" s="7">
        <f t="shared" si="2"/>
        <v>0</v>
      </c>
      <c r="AL8" s="5">
        <f t="shared" ref="AL8:AL45" si="5">COUNTIF($D8:$AG8,$AL$6)</f>
        <v>1</v>
      </c>
      <c r="AM8" s="6">
        <f t="shared" ref="AM8:AM45" si="6">COUNTIF($D8:$AG8,$AM$6)</f>
        <v>0</v>
      </c>
      <c r="AN8" s="7">
        <f t="shared" ref="AN8:AN45" si="7">COUNTIF($D8:$AG8,$AN$6)</f>
        <v>0</v>
      </c>
      <c r="AO8" s="53">
        <f t="shared" ref="AO8:AO45" si="8">AH8+AI8/2+AK8/2+AL8+AM8/2+AN8/2</f>
        <v>1</v>
      </c>
      <c r="AP8" s="90">
        <f>variables!D14-AO8</f>
        <v>61.5</v>
      </c>
      <c r="AQ8" s="57">
        <f t="shared" si="3"/>
        <v>0</v>
      </c>
      <c r="AR8" s="10">
        <f t="shared" si="4"/>
        <v>0</v>
      </c>
    </row>
    <row r="9" spans="1:44" ht="15.75" thickBot="1">
      <c r="A9" s="181"/>
      <c r="B9" s="182"/>
      <c r="C9" s="168" t="str">
        <f>variables!A15</f>
        <v>bureau 1</v>
      </c>
      <c r="D9" s="27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 t="s">
        <v>10</v>
      </c>
      <c r="X9" s="4"/>
      <c r="Y9" s="4"/>
      <c r="Z9" s="4"/>
      <c r="AA9" s="4" t="s">
        <v>19</v>
      </c>
      <c r="AB9" s="4"/>
      <c r="AC9" s="4"/>
      <c r="AD9" s="4"/>
      <c r="AE9" s="4"/>
      <c r="AF9" s="4"/>
      <c r="AG9" s="28"/>
      <c r="AH9" s="5">
        <f t="shared" si="0"/>
        <v>0</v>
      </c>
      <c r="AI9" s="6">
        <f t="shared" si="1"/>
        <v>0</v>
      </c>
      <c r="AJ9" s="7"/>
      <c r="AK9" s="7">
        <f t="shared" si="2"/>
        <v>0</v>
      </c>
      <c r="AL9" s="5">
        <f t="shared" si="5"/>
        <v>1</v>
      </c>
      <c r="AM9" s="6">
        <f t="shared" si="6"/>
        <v>0</v>
      </c>
      <c r="AN9" s="7">
        <f t="shared" si="7"/>
        <v>0</v>
      </c>
      <c r="AO9" s="53">
        <f t="shared" si="8"/>
        <v>1</v>
      </c>
      <c r="AP9" s="90">
        <f>variables!D15-AO9</f>
        <v>58</v>
      </c>
      <c r="AQ9" s="57">
        <f t="shared" si="3"/>
        <v>0</v>
      </c>
      <c r="AR9" s="10">
        <f t="shared" si="4"/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 t="s">
        <v>19</v>
      </c>
      <c r="Z10" s="4"/>
      <c r="AA10" s="4"/>
      <c r="AB10" s="4"/>
      <c r="AC10" s="4"/>
      <c r="AD10" s="4"/>
      <c r="AE10" s="4"/>
      <c r="AF10" s="4"/>
      <c r="AG10" s="28"/>
      <c r="AH10" s="5">
        <f t="shared" si="0"/>
        <v>0</v>
      </c>
      <c r="AI10" s="6">
        <f t="shared" si="1"/>
        <v>0</v>
      </c>
      <c r="AJ10" s="7"/>
      <c r="AK10" s="7">
        <f t="shared" si="2"/>
        <v>0</v>
      </c>
      <c r="AL10" s="5">
        <f t="shared" si="5"/>
        <v>1</v>
      </c>
      <c r="AM10" s="6">
        <f t="shared" si="6"/>
        <v>0</v>
      </c>
      <c r="AN10" s="7">
        <f t="shared" si="7"/>
        <v>0</v>
      </c>
      <c r="AO10" s="53">
        <f t="shared" si="8"/>
        <v>1</v>
      </c>
      <c r="AP10" s="90">
        <f>variables!D16-AO10</f>
        <v>57</v>
      </c>
      <c r="AQ10" s="57">
        <f t="shared" si="3"/>
        <v>0</v>
      </c>
      <c r="AR10" s="10">
        <f t="shared" si="4"/>
        <v>0</v>
      </c>
    </row>
    <row r="11" spans="1:44" ht="15.75" thickBot="1">
      <c r="A11" s="181"/>
      <c r="B11" s="182"/>
      <c r="C11" s="168" t="str">
        <f>variables!A17</f>
        <v>bureau 3</v>
      </c>
      <c r="D11" s="27" t="s">
        <v>5</v>
      </c>
      <c r="E11" s="4" t="s">
        <v>5</v>
      </c>
      <c r="F11" s="4" t="s">
        <v>5</v>
      </c>
      <c r="G11" s="4"/>
      <c r="H11" s="4"/>
      <c r="I11" s="4" t="s">
        <v>5</v>
      </c>
      <c r="J11" s="4" t="s">
        <v>5</v>
      </c>
      <c r="K11" s="4" t="s">
        <v>5</v>
      </c>
      <c r="L11" s="4" t="s">
        <v>5</v>
      </c>
      <c r="M11" s="4" t="s">
        <v>5</v>
      </c>
      <c r="N11" s="4"/>
      <c r="O11" s="4"/>
      <c r="P11" s="4" t="s">
        <v>5</v>
      </c>
      <c r="Q11" s="4" t="s">
        <v>5</v>
      </c>
      <c r="R11" s="4" t="s">
        <v>5</v>
      </c>
      <c r="S11" s="4" t="s">
        <v>5</v>
      </c>
      <c r="T11" s="4" t="s">
        <v>5</v>
      </c>
      <c r="U11" s="4"/>
      <c r="V11" s="4"/>
      <c r="W11" s="4" t="s">
        <v>5</v>
      </c>
      <c r="X11" s="4" t="s">
        <v>5</v>
      </c>
      <c r="Y11" s="4" t="s">
        <v>5</v>
      </c>
      <c r="Z11" s="4" t="s">
        <v>2</v>
      </c>
      <c r="AA11" s="4" t="s">
        <v>2</v>
      </c>
      <c r="AB11" s="4"/>
      <c r="AC11" s="4"/>
      <c r="AD11" s="4"/>
      <c r="AE11" s="4"/>
      <c r="AF11" s="4"/>
      <c r="AG11" s="28"/>
      <c r="AH11" s="5">
        <f t="shared" si="0"/>
        <v>2</v>
      </c>
      <c r="AI11" s="6">
        <f t="shared" si="1"/>
        <v>0</v>
      </c>
      <c r="AJ11" s="7"/>
      <c r="AK11" s="7">
        <f t="shared" si="2"/>
        <v>0</v>
      </c>
      <c r="AL11" s="5">
        <f t="shared" si="5"/>
        <v>0</v>
      </c>
      <c r="AM11" s="6">
        <f t="shared" si="6"/>
        <v>0</v>
      </c>
      <c r="AN11" s="7">
        <f t="shared" si="7"/>
        <v>0</v>
      </c>
      <c r="AO11" s="53">
        <f t="shared" si="8"/>
        <v>2</v>
      </c>
      <c r="AP11" s="90">
        <f>variables!D17-AO11</f>
        <v>66</v>
      </c>
      <c r="AQ11" s="57">
        <f t="shared" si="3"/>
        <v>16</v>
      </c>
      <c r="AR11" s="10">
        <f t="shared" si="4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4"/>
      <c r="S12" s="4"/>
      <c r="T12" s="4"/>
      <c r="U12" s="13"/>
      <c r="V12" s="4"/>
      <c r="W12" s="4"/>
      <c r="X12" s="4"/>
      <c r="Y12" s="4"/>
      <c r="Z12" s="4" t="s">
        <v>2</v>
      </c>
      <c r="AA12" s="4"/>
      <c r="AB12" s="4"/>
      <c r="AC12" s="4"/>
      <c r="AD12" s="4"/>
      <c r="AE12" s="4" t="s">
        <v>3</v>
      </c>
      <c r="AF12" s="4" t="s">
        <v>2</v>
      </c>
      <c r="AG12" s="28" t="s">
        <v>2</v>
      </c>
      <c r="AH12" s="5">
        <f t="shared" si="0"/>
        <v>3</v>
      </c>
      <c r="AI12" s="6">
        <f t="shared" si="1"/>
        <v>1</v>
      </c>
      <c r="AJ12" s="7"/>
      <c r="AK12" s="7">
        <f t="shared" si="2"/>
        <v>0</v>
      </c>
      <c r="AL12" s="5">
        <f t="shared" si="5"/>
        <v>0</v>
      </c>
      <c r="AM12" s="6">
        <f t="shared" si="6"/>
        <v>0</v>
      </c>
      <c r="AN12" s="7">
        <f t="shared" si="7"/>
        <v>0</v>
      </c>
      <c r="AO12" s="53">
        <f t="shared" si="8"/>
        <v>3.5</v>
      </c>
      <c r="AP12" s="90">
        <f>variables!D18-AO12</f>
        <v>26.5</v>
      </c>
      <c r="AQ12" s="57">
        <f t="shared" si="3"/>
        <v>0</v>
      </c>
      <c r="AR12" s="10">
        <f t="shared" si="4"/>
        <v>0</v>
      </c>
    </row>
    <row r="13" spans="1:44" ht="15.75" thickBot="1">
      <c r="A13" s="181"/>
      <c r="B13" s="182"/>
      <c r="C13" s="168" t="str">
        <f>variables!A19</f>
        <v>bureau 5</v>
      </c>
      <c r="D13" s="27"/>
      <c r="E13" s="4"/>
      <c r="F13" s="4"/>
      <c r="G13" s="4"/>
      <c r="H13" s="4"/>
      <c r="I13" s="4"/>
      <c r="J13" s="4"/>
      <c r="K13" s="4"/>
      <c r="L13" s="4"/>
      <c r="M13" s="4" t="s">
        <v>4</v>
      </c>
      <c r="N13" s="4"/>
      <c r="O13" s="4"/>
      <c r="P13" s="4"/>
      <c r="Q13" s="4"/>
      <c r="R13" s="4"/>
      <c r="S13" s="4"/>
      <c r="T13" s="4" t="s">
        <v>3</v>
      </c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28"/>
      <c r="AH13" s="5">
        <f t="shared" si="0"/>
        <v>0</v>
      </c>
      <c r="AI13" s="6">
        <f t="shared" si="1"/>
        <v>1</v>
      </c>
      <c r="AJ13" s="7"/>
      <c r="AK13" s="7">
        <f t="shared" si="2"/>
        <v>1</v>
      </c>
      <c r="AL13" s="5">
        <f t="shared" si="5"/>
        <v>0</v>
      </c>
      <c r="AM13" s="6">
        <f t="shared" si="6"/>
        <v>0</v>
      </c>
      <c r="AN13" s="7">
        <f t="shared" si="7"/>
        <v>0</v>
      </c>
      <c r="AO13" s="53">
        <f t="shared" si="8"/>
        <v>1</v>
      </c>
      <c r="AP13" s="90">
        <f>variables!D19-AO13</f>
        <v>56</v>
      </c>
      <c r="AQ13" s="57">
        <f t="shared" si="3"/>
        <v>0</v>
      </c>
      <c r="AR13" s="10">
        <f t="shared" si="4"/>
        <v>0</v>
      </c>
    </row>
    <row r="14" spans="1:44" ht="15.75" thickBot="1">
      <c r="A14" s="181"/>
      <c r="B14" s="182"/>
      <c r="C14" s="168" t="str">
        <f>variables!A20</f>
        <v>bureau 6</v>
      </c>
      <c r="D14" s="33" t="s">
        <v>5</v>
      </c>
      <c r="E14" s="20" t="s">
        <v>5</v>
      </c>
      <c r="F14" s="20" t="s">
        <v>5</v>
      </c>
      <c r="G14" s="20"/>
      <c r="H14" s="20"/>
      <c r="I14" s="20" t="s">
        <v>5</v>
      </c>
      <c r="J14" s="20" t="s">
        <v>5</v>
      </c>
      <c r="K14" s="20" t="s">
        <v>5</v>
      </c>
      <c r="L14" s="20" t="s">
        <v>5</v>
      </c>
      <c r="M14" s="20" t="s">
        <v>5</v>
      </c>
      <c r="N14" s="20"/>
      <c r="O14" s="20"/>
      <c r="P14" s="20" t="s">
        <v>5</v>
      </c>
      <c r="Q14" s="20" t="s">
        <v>5</v>
      </c>
      <c r="R14" s="20" t="s">
        <v>5</v>
      </c>
      <c r="S14" s="20" t="s">
        <v>5</v>
      </c>
      <c r="T14" s="20" t="s">
        <v>5</v>
      </c>
      <c r="U14" s="20"/>
      <c r="V14" s="20"/>
      <c r="W14" s="20" t="s">
        <v>5</v>
      </c>
      <c r="X14" s="20" t="s">
        <v>5</v>
      </c>
      <c r="Y14" s="20" t="s">
        <v>5</v>
      </c>
      <c r="Z14" s="20" t="s">
        <v>5</v>
      </c>
      <c r="AA14" s="20" t="s">
        <v>5</v>
      </c>
      <c r="AB14" s="20"/>
      <c r="AC14" s="20"/>
      <c r="AD14" s="20" t="s">
        <v>5</v>
      </c>
      <c r="AE14" s="20" t="s">
        <v>5</v>
      </c>
      <c r="AF14" s="20" t="s">
        <v>5</v>
      </c>
      <c r="AG14" s="34" t="s">
        <v>5</v>
      </c>
      <c r="AH14" s="5">
        <f t="shared" si="0"/>
        <v>0</v>
      </c>
      <c r="AI14" s="6">
        <f t="shared" si="1"/>
        <v>0</v>
      </c>
      <c r="AJ14" s="7"/>
      <c r="AK14" s="7">
        <f t="shared" si="2"/>
        <v>0</v>
      </c>
      <c r="AL14" s="5">
        <f t="shared" si="5"/>
        <v>0</v>
      </c>
      <c r="AM14" s="6">
        <f t="shared" si="6"/>
        <v>0</v>
      </c>
      <c r="AN14" s="7">
        <f t="shared" si="7"/>
        <v>0</v>
      </c>
      <c r="AO14" s="71">
        <f t="shared" si="8"/>
        <v>0</v>
      </c>
      <c r="AP14" s="91">
        <f>variables!D20-AO14</f>
        <v>63.5</v>
      </c>
      <c r="AQ14" s="57">
        <f t="shared" si="3"/>
        <v>22</v>
      </c>
      <c r="AR14" s="10">
        <f t="shared" si="4"/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 t="s">
        <v>2</v>
      </c>
      <c r="AE15" s="15" t="s">
        <v>2</v>
      </c>
      <c r="AF15" s="15" t="s">
        <v>2</v>
      </c>
      <c r="AG15" s="26" t="s">
        <v>2</v>
      </c>
      <c r="AH15" s="5">
        <f t="shared" si="0"/>
        <v>4</v>
      </c>
      <c r="AI15" s="6">
        <f t="shared" si="1"/>
        <v>0</v>
      </c>
      <c r="AJ15" s="7"/>
      <c r="AK15" s="7">
        <f t="shared" si="2"/>
        <v>0</v>
      </c>
      <c r="AL15" s="5">
        <f t="shared" si="5"/>
        <v>0</v>
      </c>
      <c r="AM15" s="6">
        <f t="shared" si="6"/>
        <v>0</v>
      </c>
      <c r="AN15" s="7">
        <f t="shared" si="7"/>
        <v>0</v>
      </c>
      <c r="AO15" s="52">
        <f t="shared" si="8"/>
        <v>4</v>
      </c>
      <c r="AP15" s="89">
        <f>variables!D21-AO15</f>
        <v>54</v>
      </c>
      <c r="AQ15" s="57">
        <f t="shared" si="3"/>
        <v>0</v>
      </c>
      <c r="AR15" s="10">
        <f t="shared" si="4"/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 t="s">
        <v>10</v>
      </c>
      <c r="AE16" s="17"/>
      <c r="AF16" s="17"/>
      <c r="AG16" s="31"/>
      <c r="AH16" s="5">
        <f t="shared" si="0"/>
        <v>0</v>
      </c>
      <c r="AI16" s="6">
        <f t="shared" si="1"/>
        <v>0</v>
      </c>
      <c r="AJ16" s="7"/>
      <c r="AK16" s="7">
        <f t="shared" si="2"/>
        <v>0</v>
      </c>
      <c r="AL16" s="5">
        <f t="shared" si="5"/>
        <v>0</v>
      </c>
      <c r="AM16" s="6">
        <f t="shared" si="6"/>
        <v>0</v>
      </c>
      <c r="AN16" s="7">
        <f t="shared" si="7"/>
        <v>0</v>
      </c>
      <c r="AO16" s="54">
        <f t="shared" si="8"/>
        <v>0</v>
      </c>
      <c r="AP16" s="92">
        <f>variables!D22-AO16</f>
        <v>61.5</v>
      </c>
      <c r="AQ16" s="57">
        <f t="shared" si="3"/>
        <v>0</v>
      </c>
      <c r="AR16" s="10">
        <f t="shared" si="4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23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 t="s">
        <v>10</v>
      </c>
      <c r="AG17" s="26" t="s">
        <v>10</v>
      </c>
      <c r="AH17" s="5">
        <f t="shared" si="0"/>
        <v>0</v>
      </c>
      <c r="AI17" s="6">
        <f t="shared" si="1"/>
        <v>0</v>
      </c>
      <c r="AJ17" s="7"/>
      <c r="AK17" s="7">
        <f t="shared" si="2"/>
        <v>0</v>
      </c>
      <c r="AL17" s="5">
        <f t="shared" si="5"/>
        <v>0</v>
      </c>
      <c r="AM17" s="6">
        <f t="shared" si="6"/>
        <v>0</v>
      </c>
      <c r="AN17" s="7">
        <f t="shared" si="7"/>
        <v>0</v>
      </c>
      <c r="AO17" s="52">
        <f t="shared" si="8"/>
        <v>0</v>
      </c>
      <c r="AP17" s="89">
        <f>variables!D23-AO17</f>
        <v>67.5</v>
      </c>
      <c r="AQ17" s="57">
        <f t="shared" si="3"/>
        <v>0</v>
      </c>
      <c r="AR17" s="10">
        <f t="shared" si="4"/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 t="s">
        <v>3</v>
      </c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28"/>
      <c r="AH18" s="5">
        <f t="shared" si="0"/>
        <v>0</v>
      </c>
      <c r="AI18" s="6">
        <f t="shared" si="1"/>
        <v>1</v>
      </c>
      <c r="AJ18" s="7"/>
      <c r="AK18" s="7">
        <f t="shared" si="2"/>
        <v>0</v>
      </c>
      <c r="AL18" s="5">
        <f t="shared" si="5"/>
        <v>0</v>
      </c>
      <c r="AM18" s="6">
        <f t="shared" si="6"/>
        <v>0</v>
      </c>
      <c r="AN18" s="7">
        <f t="shared" si="7"/>
        <v>0</v>
      </c>
      <c r="AO18" s="53">
        <f t="shared" si="8"/>
        <v>0.5</v>
      </c>
      <c r="AP18" s="90">
        <f>variables!D24-AO18</f>
        <v>56.5</v>
      </c>
      <c r="AQ18" s="57">
        <f t="shared" si="3"/>
        <v>0</v>
      </c>
      <c r="AR18" s="10">
        <f t="shared" si="4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28"/>
      <c r="AH19" s="5">
        <f t="shared" si="0"/>
        <v>0</v>
      </c>
      <c r="AI19" s="6">
        <f t="shared" si="1"/>
        <v>0</v>
      </c>
      <c r="AJ19" s="7"/>
      <c r="AK19" s="7">
        <f t="shared" si="2"/>
        <v>0</v>
      </c>
      <c r="AL19" s="5">
        <f t="shared" si="5"/>
        <v>0</v>
      </c>
      <c r="AM19" s="6">
        <f t="shared" si="6"/>
        <v>0</v>
      </c>
      <c r="AN19" s="7">
        <f t="shared" si="7"/>
        <v>0</v>
      </c>
      <c r="AO19" s="53">
        <f t="shared" si="8"/>
        <v>0</v>
      </c>
      <c r="AP19" s="90">
        <f>variables!D25-AO19</f>
        <v>30</v>
      </c>
      <c r="AQ19" s="57">
        <f t="shared" si="3"/>
        <v>0</v>
      </c>
      <c r="AR19" s="10">
        <f t="shared" si="4"/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28"/>
      <c r="AH20" s="5">
        <f t="shared" si="0"/>
        <v>0</v>
      </c>
      <c r="AI20" s="6">
        <f t="shared" si="1"/>
        <v>0</v>
      </c>
      <c r="AJ20" s="7"/>
      <c r="AK20" s="7">
        <f t="shared" si="2"/>
        <v>0</v>
      </c>
      <c r="AL20" s="5">
        <f t="shared" si="5"/>
        <v>0</v>
      </c>
      <c r="AM20" s="6">
        <f t="shared" si="6"/>
        <v>0</v>
      </c>
      <c r="AN20" s="7">
        <f t="shared" si="7"/>
        <v>0</v>
      </c>
      <c r="AO20" s="53">
        <f t="shared" si="8"/>
        <v>0</v>
      </c>
      <c r="AP20" s="90">
        <f>variables!D26-AO20</f>
        <v>78</v>
      </c>
      <c r="AQ20" s="57">
        <f t="shared" si="3"/>
        <v>0</v>
      </c>
      <c r="AR20" s="10">
        <f t="shared" si="4"/>
        <v>0</v>
      </c>
    </row>
    <row r="21" spans="1:44" ht="15.75" thickBot="1">
      <c r="A21" s="193"/>
      <c r="B21" s="192"/>
      <c r="C21" s="168" t="str">
        <f>variables!A27</f>
        <v>technique 4</v>
      </c>
      <c r="D21" s="29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 t="s">
        <v>2</v>
      </c>
      <c r="AB21" s="13"/>
      <c r="AC21" s="13"/>
      <c r="AD21" s="13" t="s">
        <v>10</v>
      </c>
      <c r="AE21" s="13"/>
      <c r="AF21" s="13"/>
      <c r="AG21" s="28"/>
      <c r="AH21" s="5">
        <f t="shared" si="0"/>
        <v>1</v>
      </c>
      <c r="AI21" s="6">
        <f t="shared" si="1"/>
        <v>0</v>
      </c>
      <c r="AJ21" s="7"/>
      <c r="AK21" s="7">
        <f t="shared" si="2"/>
        <v>0</v>
      </c>
      <c r="AL21" s="5">
        <f t="shared" si="5"/>
        <v>0</v>
      </c>
      <c r="AM21" s="6">
        <f t="shared" si="6"/>
        <v>0</v>
      </c>
      <c r="AN21" s="7">
        <f t="shared" si="7"/>
        <v>0</v>
      </c>
      <c r="AO21" s="53">
        <f t="shared" si="8"/>
        <v>1</v>
      </c>
      <c r="AP21" s="90">
        <f>variables!D27-AO21</f>
        <v>59.5</v>
      </c>
      <c r="AQ21" s="57">
        <f t="shared" si="3"/>
        <v>0</v>
      </c>
      <c r="AR21" s="10">
        <f t="shared" si="4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 t="s">
        <v>19</v>
      </c>
      <c r="AB22" s="19"/>
      <c r="AC22" s="19"/>
      <c r="AD22" s="19"/>
      <c r="AE22" s="19"/>
      <c r="AF22" s="19"/>
      <c r="AG22" s="28"/>
      <c r="AH22" s="5">
        <f t="shared" si="0"/>
        <v>0</v>
      </c>
      <c r="AI22" s="6">
        <f t="shared" si="1"/>
        <v>0</v>
      </c>
      <c r="AJ22" s="7"/>
      <c r="AK22" s="7">
        <f t="shared" si="2"/>
        <v>0</v>
      </c>
      <c r="AL22" s="5">
        <f t="shared" si="5"/>
        <v>1</v>
      </c>
      <c r="AM22" s="6">
        <f t="shared" si="6"/>
        <v>0</v>
      </c>
      <c r="AN22" s="7">
        <f t="shared" si="7"/>
        <v>0</v>
      </c>
      <c r="AO22" s="53">
        <f t="shared" si="8"/>
        <v>1</v>
      </c>
      <c r="AP22" s="90">
        <f>variables!D28-AO22</f>
        <v>49</v>
      </c>
      <c r="AQ22" s="57">
        <f t="shared" si="3"/>
        <v>0</v>
      </c>
      <c r="AR22" s="10">
        <f t="shared" si="4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31"/>
      <c r="AH23" s="5">
        <f t="shared" si="0"/>
        <v>0</v>
      </c>
      <c r="AI23" s="6">
        <f t="shared" si="1"/>
        <v>0</v>
      </c>
      <c r="AJ23" s="7"/>
      <c r="AK23" s="7">
        <f t="shared" si="2"/>
        <v>0</v>
      </c>
      <c r="AL23" s="5">
        <f t="shared" si="5"/>
        <v>0</v>
      </c>
      <c r="AM23" s="6">
        <f t="shared" si="6"/>
        <v>0</v>
      </c>
      <c r="AN23" s="7">
        <f t="shared" si="7"/>
        <v>0</v>
      </c>
      <c r="AO23" s="54">
        <f t="shared" si="8"/>
        <v>0</v>
      </c>
      <c r="AP23" s="92">
        <f>variables!D29-AO23</f>
        <v>50</v>
      </c>
      <c r="AQ23" s="57">
        <f t="shared" si="3"/>
        <v>0</v>
      </c>
      <c r="AR23" s="10">
        <f t="shared" si="4"/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 t="s">
        <v>6</v>
      </c>
      <c r="F24" s="13"/>
      <c r="G24" s="13"/>
      <c r="H24" s="13"/>
      <c r="I24" s="13"/>
      <c r="J24" s="13" t="s">
        <v>6</v>
      </c>
      <c r="K24" s="13"/>
      <c r="L24" s="13"/>
      <c r="M24" s="13" t="s">
        <v>2</v>
      </c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 t="s">
        <v>6</v>
      </c>
      <c r="AF24" s="13"/>
      <c r="AG24" s="32" t="s">
        <v>2</v>
      </c>
      <c r="AH24" s="5">
        <f t="shared" si="0"/>
        <v>2</v>
      </c>
      <c r="AI24" s="6">
        <f t="shared" si="1"/>
        <v>0</v>
      </c>
      <c r="AJ24" s="7"/>
      <c r="AK24" s="7">
        <f t="shared" si="2"/>
        <v>0</v>
      </c>
      <c r="AL24" s="5">
        <f t="shared" si="5"/>
        <v>0</v>
      </c>
      <c r="AM24" s="6">
        <f t="shared" si="6"/>
        <v>0</v>
      </c>
      <c r="AN24" s="7">
        <f t="shared" si="7"/>
        <v>0</v>
      </c>
      <c r="AO24" s="81">
        <f t="shared" si="8"/>
        <v>2</v>
      </c>
      <c r="AP24" s="93">
        <f>variables!D30-AO24</f>
        <v>48</v>
      </c>
      <c r="AQ24" s="57">
        <f t="shared" si="3"/>
        <v>0</v>
      </c>
      <c r="AR24" s="10">
        <f t="shared" si="4"/>
        <v>3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 t="s">
        <v>2</v>
      </c>
      <c r="X25" s="20"/>
      <c r="Y25" s="20"/>
      <c r="Z25" s="20"/>
      <c r="AA25" s="20"/>
      <c r="AB25" s="20"/>
      <c r="AC25" s="20"/>
      <c r="AD25" s="20" t="s">
        <v>2</v>
      </c>
      <c r="AE25" s="20" t="s">
        <v>2</v>
      </c>
      <c r="AF25" s="20" t="s">
        <v>2</v>
      </c>
      <c r="AG25" s="34" t="s">
        <v>2</v>
      </c>
      <c r="AH25" s="5">
        <f t="shared" si="0"/>
        <v>5</v>
      </c>
      <c r="AI25" s="6">
        <f t="shared" si="1"/>
        <v>0</v>
      </c>
      <c r="AJ25" s="7"/>
      <c r="AK25" s="7">
        <f t="shared" si="2"/>
        <v>0</v>
      </c>
      <c r="AL25" s="5">
        <f t="shared" si="5"/>
        <v>0</v>
      </c>
      <c r="AM25" s="6">
        <f t="shared" si="6"/>
        <v>0</v>
      </c>
      <c r="AN25" s="7">
        <f t="shared" si="7"/>
        <v>0</v>
      </c>
      <c r="AO25" s="71">
        <f t="shared" si="8"/>
        <v>5</v>
      </c>
      <c r="AP25" s="91">
        <f>variables!D31-AO25</f>
        <v>66.5</v>
      </c>
      <c r="AQ25" s="57">
        <f t="shared" si="3"/>
        <v>0</v>
      </c>
      <c r="AR25" s="10">
        <f t="shared" si="4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 t="s">
        <v>2</v>
      </c>
      <c r="Q26" s="15" t="s">
        <v>5</v>
      </c>
      <c r="R26" s="15" t="s">
        <v>5</v>
      </c>
      <c r="S26" s="15" t="s">
        <v>5</v>
      </c>
      <c r="T26" s="15" t="s">
        <v>5</v>
      </c>
      <c r="U26" s="15"/>
      <c r="V26" s="15"/>
      <c r="W26" s="15"/>
      <c r="X26" s="15"/>
      <c r="Y26" s="15"/>
      <c r="Z26" s="15"/>
      <c r="AA26" s="15"/>
      <c r="AB26" s="15"/>
      <c r="AC26" s="15"/>
      <c r="AD26" s="15" t="s">
        <v>10</v>
      </c>
      <c r="AE26" s="15"/>
      <c r="AF26" s="15"/>
      <c r="AG26" s="26" t="s">
        <v>10</v>
      </c>
      <c r="AH26" s="5">
        <f t="shared" si="0"/>
        <v>1</v>
      </c>
      <c r="AI26" s="6">
        <f t="shared" si="1"/>
        <v>0</v>
      </c>
      <c r="AJ26" s="7"/>
      <c r="AK26" s="7">
        <f t="shared" si="2"/>
        <v>0</v>
      </c>
      <c r="AL26" s="5">
        <f t="shared" si="5"/>
        <v>0</v>
      </c>
      <c r="AM26" s="6">
        <f t="shared" si="6"/>
        <v>0</v>
      </c>
      <c r="AN26" s="7">
        <f t="shared" si="7"/>
        <v>0</v>
      </c>
      <c r="AO26" s="52">
        <f t="shared" si="8"/>
        <v>1</v>
      </c>
      <c r="AP26" s="89">
        <f>variables!D32-AO26</f>
        <v>50</v>
      </c>
      <c r="AQ26" s="57">
        <f t="shared" si="3"/>
        <v>4</v>
      </c>
      <c r="AR26" s="10">
        <f t="shared" si="4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28"/>
      <c r="AH27" s="5">
        <f t="shared" si="0"/>
        <v>0</v>
      </c>
      <c r="AI27" s="6">
        <f t="shared" si="1"/>
        <v>0</v>
      </c>
      <c r="AJ27" s="7"/>
      <c r="AK27" s="7">
        <f t="shared" si="2"/>
        <v>0</v>
      </c>
      <c r="AL27" s="5">
        <f t="shared" si="5"/>
        <v>0</v>
      </c>
      <c r="AM27" s="6">
        <f t="shared" si="6"/>
        <v>0</v>
      </c>
      <c r="AN27" s="7">
        <f t="shared" si="7"/>
        <v>0</v>
      </c>
      <c r="AO27" s="53">
        <f t="shared" si="8"/>
        <v>0</v>
      </c>
      <c r="AP27" s="90">
        <f>variables!D33-AO27</f>
        <v>60</v>
      </c>
      <c r="AQ27" s="57">
        <f t="shared" si="3"/>
        <v>0</v>
      </c>
      <c r="AR27" s="10">
        <f t="shared" si="4"/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 t="s">
        <v>10</v>
      </c>
      <c r="X28" s="4"/>
      <c r="Y28" s="4"/>
      <c r="Z28" s="4"/>
      <c r="AA28" s="4"/>
      <c r="AB28" s="4"/>
      <c r="AC28" s="4"/>
      <c r="AD28" s="4"/>
      <c r="AE28" s="4"/>
      <c r="AF28" s="4"/>
      <c r="AG28" s="28"/>
      <c r="AH28" s="5">
        <f t="shared" si="0"/>
        <v>0</v>
      </c>
      <c r="AI28" s="6">
        <f t="shared" si="1"/>
        <v>0</v>
      </c>
      <c r="AJ28" s="7"/>
      <c r="AK28" s="7">
        <f t="shared" si="2"/>
        <v>0</v>
      </c>
      <c r="AL28" s="5">
        <f t="shared" si="5"/>
        <v>0</v>
      </c>
      <c r="AM28" s="6">
        <f t="shared" si="6"/>
        <v>0</v>
      </c>
      <c r="AN28" s="7">
        <f t="shared" si="7"/>
        <v>0</v>
      </c>
      <c r="AO28" s="53">
        <f t="shared" si="8"/>
        <v>0</v>
      </c>
      <c r="AP28" s="90">
        <f>variables!D34-AO28</f>
        <v>64.5</v>
      </c>
      <c r="AQ28" s="57">
        <f t="shared" si="3"/>
        <v>0</v>
      </c>
      <c r="AR28" s="10">
        <f t="shared" si="4"/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 t="s">
        <v>10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 t="s">
        <v>10</v>
      </c>
      <c r="U29" s="4"/>
      <c r="V29" s="4"/>
      <c r="W29" s="4"/>
      <c r="X29" s="4"/>
      <c r="Y29" s="4"/>
      <c r="Z29" s="4"/>
      <c r="AA29" s="4" t="s">
        <v>2</v>
      </c>
      <c r="AB29" s="4"/>
      <c r="AC29" s="4"/>
      <c r="AD29" s="4" t="s">
        <v>10</v>
      </c>
      <c r="AE29" s="4"/>
      <c r="AF29" s="4"/>
      <c r="AG29" s="28" t="s">
        <v>10</v>
      </c>
      <c r="AH29" s="5">
        <f t="shared" si="0"/>
        <v>1</v>
      </c>
      <c r="AI29" s="6">
        <f t="shared" si="1"/>
        <v>0</v>
      </c>
      <c r="AJ29" s="7"/>
      <c r="AK29" s="7">
        <f t="shared" si="2"/>
        <v>0</v>
      </c>
      <c r="AL29" s="5">
        <f t="shared" si="5"/>
        <v>0</v>
      </c>
      <c r="AM29" s="6">
        <f t="shared" si="6"/>
        <v>0</v>
      </c>
      <c r="AN29" s="7">
        <f t="shared" si="7"/>
        <v>0</v>
      </c>
      <c r="AO29" s="53">
        <f t="shared" si="8"/>
        <v>1</v>
      </c>
      <c r="AP29" s="90">
        <f>variables!D35-AO29</f>
        <v>51.5</v>
      </c>
      <c r="AQ29" s="57">
        <f t="shared" si="3"/>
        <v>0</v>
      </c>
      <c r="AR29" s="10">
        <f t="shared" si="4"/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 t="s">
        <v>2</v>
      </c>
      <c r="U30" s="20"/>
      <c r="V30" s="20"/>
      <c r="W30" s="20"/>
      <c r="X30" s="20"/>
      <c r="Y30" s="20" t="s">
        <v>2</v>
      </c>
      <c r="Z30" s="20"/>
      <c r="AA30" s="20"/>
      <c r="AB30" s="20"/>
      <c r="AC30" s="20"/>
      <c r="AD30" s="20"/>
      <c r="AE30" s="20"/>
      <c r="AF30" s="20"/>
      <c r="AG30" s="28"/>
      <c r="AH30" s="5">
        <f t="shared" si="0"/>
        <v>2</v>
      </c>
      <c r="AI30" s="6">
        <f t="shared" si="1"/>
        <v>0</v>
      </c>
      <c r="AJ30" s="7"/>
      <c r="AK30" s="7">
        <f t="shared" si="2"/>
        <v>0</v>
      </c>
      <c r="AL30" s="5">
        <f t="shared" si="5"/>
        <v>0</v>
      </c>
      <c r="AM30" s="6">
        <f t="shared" si="6"/>
        <v>0</v>
      </c>
      <c r="AN30" s="7">
        <f t="shared" si="7"/>
        <v>0</v>
      </c>
      <c r="AO30" s="53">
        <f t="shared" si="8"/>
        <v>2</v>
      </c>
      <c r="AP30" s="90">
        <f>variables!D36-AO30</f>
        <v>58.5</v>
      </c>
      <c r="AQ30" s="57">
        <f t="shared" si="3"/>
        <v>0</v>
      </c>
      <c r="AR30" s="10">
        <f t="shared" si="4"/>
        <v>0</v>
      </c>
    </row>
    <row r="31" spans="1:44" ht="15.75" thickBot="1">
      <c r="A31" s="198"/>
      <c r="B31" s="199"/>
      <c r="C31" s="168" t="str">
        <f>variables!A37</f>
        <v>ménage 5</v>
      </c>
      <c r="D31" s="30" t="s">
        <v>5</v>
      </c>
      <c r="E31" s="17" t="s">
        <v>5</v>
      </c>
      <c r="F31" s="17" t="s">
        <v>5</v>
      </c>
      <c r="G31" s="17"/>
      <c r="H31" s="17"/>
      <c r="I31" s="17" t="s">
        <v>5</v>
      </c>
      <c r="J31" s="17" t="s">
        <v>5</v>
      </c>
      <c r="K31" s="17" t="s">
        <v>5</v>
      </c>
      <c r="L31" s="17" t="s">
        <v>5</v>
      </c>
      <c r="M31" s="17" t="s">
        <v>5</v>
      </c>
      <c r="N31" s="17"/>
      <c r="O31" s="17"/>
      <c r="P31" s="17" t="s">
        <v>5</v>
      </c>
      <c r="Q31" s="17" t="s">
        <v>5</v>
      </c>
      <c r="R31" s="17" t="s">
        <v>5</v>
      </c>
      <c r="S31" s="17" t="s">
        <v>5</v>
      </c>
      <c r="T31" s="17" t="s">
        <v>5</v>
      </c>
      <c r="U31" s="17"/>
      <c r="V31" s="17"/>
      <c r="W31" s="17" t="s">
        <v>5</v>
      </c>
      <c r="X31" s="17" t="s">
        <v>5</v>
      </c>
      <c r="Y31" s="17" t="s">
        <v>5</v>
      </c>
      <c r="Z31" s="17" t="s">
        <v>5</v>
      </c>
      <c r="AA31" s="17" t="s">
        <v>5</v>
      </c>
      <c r="AB31" s="17"/>
      <c r="AC31" s="17"/>
      <c r="AD31" s="17" t="s">
        <v>5</v>
      </c>
      <c r="AE31" s="17" t="s">
        <v>5</v>
      </c>
      <c r="AF31" s="17" t="s">
        <v>5</v>
      </c>
      <c r="AG31" s="31" t="s">
        <v>5</v>
      </c>
      <c r="AH31" s="5">
        <f t="shared" si="0"/>
        <v>0</v>
      </c>
      <c r="AI31" s="6">
        <f t="shared" si="1"/>
        <v>0</v>
      </c>
      <c r="AJ31" s="7"/>
      <c r="AK31" s="7">
        <f t="shared" si="2"/>
        <v>0</v>
      </c>
      <c r="AL31" s="5">
        <f t="shared" si="5"/>
        <v>0</v>
      </c>
      <c r="AM31" s="6">
        <f t="shared" si="6"/>
        <v>0</v>
      </c>
      <c r="AN31" s="7">
        <f t="shared" si="7"/>
        <v>0</v>
      </c>
      <c r="AO31" s="54">
        <f t="shared" si="8"/>
        <v>0</v>
      </c>
      <c r="AP31" s="92">
        <f>variables!D37-AO31</f>
        <v>65</v>
      </c>
      <c r="AQ31" s="57">
        <f t="shared" si="3"/>
        <v>22</v>
      </c>
      <c r="AR31" s="10">
        <f t="shared" si="4"/>
        <v>0</v>
      </c>
    </row>
    <row r="32" spans="1:44" ht="15.75" thickBot="1">
      <c r="A32" s="198"/>
      <c r="B32" s="199"/>
      <c r="C32" s="168" t="str">
        <f>variables!A38</f>
        <v>ménage 6</v>
      </c>
      <c r="D32" s="29" t="s">
        <v>5</v>
      </c>
      <c r="E32" s="18" t="s">
        <v>5</v>
      </c>
      <c r="F32" s="18" t="s">
        <v>5</v>
      </c>
      <c r="G32" s="18"/>
      <c r="H32" s="18"/>
      <c r="I32" s="18" t="s">
        <v>5</v>
      </c>
      <c r="J32" s="18" t="s">
        <v>5</v>
      </c>
      <c r="K32" s="18" t="s">
        <v>5</v>
      </c>
      <c r="L32" s="18" t="s">
        <v>5</v>
      </c>
      <c r="M32" s="18" t="s">
        <v>5</v>
      </c>
      <c r="N32" s="18"/>
      <c r="O32" s="18"/>
      <c r="P32" s="18" t="s">
        <v>5</v>
      </c>
      <c r="Q32" s="18" t="s">
        <v>5</v>
      </c>
      <c r="R32" s="18" t="s">
        <v>5</v>
      </c>
      <c r="S32" s="18" t="s">
        <v>5</v>
      </c>
      <c r="T32" s="18" t="s">
        <v>5</v>
      </c>
      <c r="U32" s="18"/>
      <c r="V32" s="18"/>
      <c r="W32" s="18" t="s">
        <v>5</v>
      </c>
      <c r="X32" s="18" t="s">
        <v>5</v>
      </c>
      <c r="Y32" s="18" t="s">
        <v>5</v>
      </c>
      <c r="Z32" s="18" t="s">
        <v>5</v>
      </c>
      <c r="AA32" s="18" t="s">
        <v>5</v>
      </c>
      <c r="AB32" s="13"/>
      <c r="AC32" s="13"/>
      <c r="AD32" s="13"/>
      <c r="AE32" s="13"/>
      <c r="AF32" s="13"/>
      <c r="AG32" s="32"/>
      <c r="AH32" s="5">
        <f t="shared" si="0"/>
        <v>0</v>
      </c>
      <c r="AI32" s="6">
        <f t="shared" si="1"/>
        <v>0</v>
      </c>
      <c r="AJ32" s="7"/>
      <c r="AK32" s="7">
        <f t="shared" si="2"/>
        <v>0</v>
      </c>
      <c r="AL32" s="5">
        <f t="shared" si="5"/>
        <v>0</v>
      </c>
      <c r="AM32" s="6">
        <f t="shared" si="6"/>
        <v>0</v>
      </c>
      <c r="AN32" s="7">
        <f t="shared" si="7"/>
        <v>0</v>
      </c>
      <c r="AO32" s="81">
        <f t="shared" si="8"/>
        <v>0</v>
      </c>
      <c r="AP32" s="93">
        <f>variables!D38-AO32</f>
        <v>50</v>
      </c>
      <c r="AQ32" s="57">
        <f t="shared" si="3"/>
        <v>18</v>
      </c>
      <c r="AR32" s="10">
        <f t="shared" si="4"/>
        <v>0</v>
      </c>
    </row>
    <row r="33" spans="1:44" ht="15.75" thickBot="1">
      <c r="A33" s="198"/>
      <c r="B33" s="199"/>
      <c r="C33" s="168" t="str">
        <f>variables!A39</f>
        <v>ménage 7</v>
      </c>
      <c r="D33" s="27"/>
      <c r="E33" s="4"/>
      <c r="F33" s="4"/>
      <c r="G33" s="4"/>
      <c r="H33" s="4"/>
      <c r="I33" s="4"/>
      <c r="J33" s="4"/>
      <c r="K33" s="4"/>
      <c r="L33" s="4"/>
      <c r="M33" s="4" t="s">
        <v>2</v>
      </c>
      <c r="N33" s="4"/>
      <c r="O33" s="4"/>
      <c r="P33" s="4"/>
      <c r="Q33" s="4"/>
      <c r="R33" s="4"/>
      <c r="S33" s="4"/>
      <c r="T33" s="4" t="s">
        <v>2</v>
      </c>
      <c r="U33" s="4"/>
      <c r="V33" s="4"/>
      <c r="W33" s="4"/>
      <c r="X33" s="4"/>
      <c r="Y33" s="13"/>
      <c r="Z33" s="13"/>
      <c r="AA33" s="13"/>
      <c r="AB33" s="13"/>
      <c r="AC33" s="13"/>
      <c r="AD33" s="13" t="s">
        <v>2</v>
      </c>
      <c r="AE33" s="13"/>
      <c r="AF33" s="13"/>
      <c r="AG33" s="28"/>
      <c r="AH33" s="5">
        <f t="shared" si="0"/>
        <v>3</v>
      </c>
      <c r="AI33" s="6">
        <f t="shared" si="1"/>
        <v>0</v>
      </c>
      <c r="AJ33" s="7"/>
      <c r="AK33" s="7">
        <f t="shared" si="2"/>
        <v>0</v>
      </c>
      <c r="AL33" s="5">
        <f t="shared" si="5"/>
        <v>0</v>
      </c>
      <c r="AM33" s="6">
        <f t="shared" si="6"/>
        <v>0</v>
      </c>
      <c r="AN33" s="7">
        <f t="shared" si="7"/>
        <v>0</v>
      </c>
      <c r="AO33" s="53">
        <f t="shared" si="8"/>
        <v>3</v>
      </c>
      <c r="AP33" s="90">
        <f>variables!D39-AO33</f>
        <v>68</v>
      </c>
      <c r="AQ33" s="57">
        <f t="shared" si="3"/>
        <v>0</v>
      </c>
      <c r="AR33" s="10">
        <f t="shared" si="4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28"/>
      <c r="AH34" s="5">
        <f t="shared" si="0"/>
        <v>0</v>
      </c>
      <c r="AI34" s="6">
        <f t="shared" si="1"/>
        <v>0</v>
      </c>
      <c r="AJ34" s="7"/>
      <c r="AK34" s="7">
        <f t="shared" si="2"/>
        <v>0</v>
      </c>
      <c r="AL34" s="5">
        <f t="shared" si="5"/>
        <v>0</v>
      </c>
      <c r="AM34" s="6">
        <f t="shared" si="6"/>
        <v>0</v>
      </c>
      <c r="AN34" s="7">
        <f t="shared" si="7"/>
        <v>0</v>
      </c>
      <c r="AO34" s="53">
        <f t="shared" si="8"/>
        <v>0</v>
      </c>
      <c r="AP34" s="90">
        <f>variables!D40-AO34</f>
        <v>1.5</v>
      </c>
      <c r="AQ34" s="57">
        <f t="shared" si="3"/>
        <v>0</v>
      </c>
      <c r="AR34" s="10">
        <f t="shared" si="4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 t="s">
        <v>5</v>
      </c>
      <c r="J35" s="4" t="s">
        <v>5</v>
      </c>
      <c r="K35" s="4" t="s">
        <v>5</v>
      </c>
      <c r="L35" s="4" t="s">
        <v>5</v>
      </c>
      <c r="M35" s="4" t="s">
        <v>5</v>
      </c>
      <c r="N35" s="4"/>
      <c r="O35" s="4"/>
      <c r="P35" s="4" t="s">
        <v>5</v>
      </c>
      <c r="Q35" s="4" t="s">
        <v>5</v>
      </c>
      <c r="R35" s="4" t="s">
        <v>27</v>
      </c>
      <c r="S35" s="4" t="s">
        <v>27</v>
      </c>
      <c r="T35" s="4" t="s">
        <v>27</v>
      </c>
      <c r="U35" s="4"/>
      <c r="V35" s="4"/>
      <c r="W35" s="4" t="s">
        <v>27</v>
      </c>
      <c r="X35" s="4" t="s">
        <v>27</v>
      </c>
      <c r="Y35" s="4" t="s">
        <v>27</v>
      </c>
      <c r="Z35" s="4"/>
      <c r="AA35" s="4"/>
      <c r="AB35" s="20"/>
      <c r="AC35" s="20"/>
      <c r="AD35" s="20"/>
      <c r="AE35" s="20"/>
      <c r="AF35" s="20"/>
      <c r="AG35" s="28"/>
      <c r="AH35" s="5">
        <f t="shared" si="0"/>
        <v>0</v>
      </c>
      <c r="AI35" s="6">
        <f t="shared" si="1"/>
        <v>0</v>
      </c>
      <c r="AJ35" s="7"/>
      <c r="AK35" s="7">
        <f t="shared" si="2"/>
        <v>0</v>
      </c>
      <c r="AL35" s="5">
        <f t="shared" si="5"/>
        <v>0</v>
      </c>
      <c r="AM35" s="6">
        <f t="shared" si="6"/>
        <v>0</v>
      </c>
      <c r="AN35" s="7">
        <f t="shared" si="7"/>
        <v>0</v>
      </c>
      <c r="AO35" s="53">
        <f t="shared" si="8"/>
        <v>0</v>
      </c>
      <c r="AP35" s="90">
        <f>variables!D41-AO35</f>
        <v>72</v>
      </c>
      <c r="AQ35" s="57">
        <f t="shared" si="3"/>
        <v>7</v>
      </c>
      <c r="AR35" s="10">
        <f t="shared" si="4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8"/>
      <c r="AH36" s="5">
        <f t="shared" si="0"/>
        <v>0</v>
      </c>
      <c r="AI36" s="6">
        <f t="shared" si="1"/>
        <v>0</v>
      </c>
      <c r="AJ36" s="7"/>
      <c r="AK36" s="7">
        <f t="shared" si="2"/>
        <v>0</v>
      </c>
      <c r="AL36" s="5">
        <f t="shared" si="5"/>
        <v>0</v>
      </c>
      <c r="AM36" s="6">
        <f t="shared" si="6"/>
        <v>0</v>
      </c>
      <c r="AN36" s="7">
        <f t="shared" si="7"/>
        <v>0</v>
      </c>
      <c r="AO36" s="53">
        <f t="shared" si="8"/>
        <v>0</v>
      </c>
      <c r="AP36" s="90">
        <f>variables!D42-AO36</f>
        <v>50</v>
      </c>
      <c r="AQ36" s="57">
        <f t="shared" si="3"/>
        <v>0</v>
      </c>
      <c r="AR36" s="10">
        <f t="shared" si="4"/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/>
      <c r="G37" s="20"/>
      <c r="H37" s="20"/>
      <c r="I37" s="20" t="s">
        <v>2</v>
      </c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 t="s">
        <v>2</v>
      </c>
      <c r="U37" s="20"/>
      <c r="V37" s="20"/>
      <c r="W37" s="20" t="s">
        <v>10</v>
      </c>
      <c r="X37" s="20"/>
      <c r="Y37" s="20"/>
      <c r="Z37" s="20"/>
      <c r="AA37" s="20"/>
      <c r="AB37" s="20"/>
      <c r="AC37" s="20"/>
      <c r="AD37" s="20"/>
      <c r="AE37" s="20"/>
      <c r="AF37" s="20" t="s">
        <v>2</v>
      </c>
      <c r="AG37" s="34"/>
      <c r="AH37" s="75">
        <f t="shared" si="0"/>
        <v>3</v>
      </c>
      <c r="AI37" s="76">
        <f t="shared" si="1"/>
        <v>0</v>
      </c>
      <c r="AJ37" s="77"/>
      <c r="AK37" s="77">
        <f t="shared" si="2"/>
        <v>0</v>
      </c>
      <c r="AL37" s="75">
        <f t="shared" si="5"/>
        <v>0</v>
      </c>
      <c r="AM37" s="76">
        <f t="shared" si="6"/>
        <v>0</v>
      </c>
      <c r="AN37" s="77">
        <f t="shared" si="7"/>
        <v>0</v>
      </c>
      <c r="AO37" s="71">
        <f t="shared" si="8"/>
        <v>3</v>
      </c>
      <c r="AP37" s="91">
        <f>variables!D43-AO37</f>
        <v>67</v>
      </c>
      <c r="AQ37" s="57">
        <f t="shared" si="3"/>
        <v>0</v>
      </c>
      <c r="AR37" s="10">
        <f t="shared" si="4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83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4"/>
      <c r="P38" s="84"/>
      <c r="Q38" s="84"/>
      <c r="R38" s="84"/>
      <c r="S38" s="84"/>
      <c r="T38" s="84"/>
      <c r="U38" s="84"/>
      <c r="V38" s="84"/>
      <c r="W38" s="84"/>
      <c r="X38" s="84"/>
      <c r="Y38" s="84"/>
      <c r="Z38" s="84"/>
      <c r="AA38" s="84"/>
      <c r="AB38" s="84"/>
      <c r="AC38" s="84"/>
      <c r="AD38" s="84"/>
      <c r="AE38" s="84"/>
      <c r="AF38" s="84"/>
      <c r="AG38" s="85"/>
      <c r="AH38" s="5">
        <f t="shared" si="0"/>
        <v>0</v>
      </c>
      <c r="AI38" s="6">
        <f t="shared" si="1"/>
        <v>0</v>
      </c>
      <c r="AJ38" s="7"/>
      <c r="AK38" s="7">
        <f t="shared" si="2"/>
        <v>0</v>
      </c>
      <c r="AL38" s="5">
        <f t="shared" si="5"/>
        <v>0</v>
      </c>
      <c r="AM38" s="6">
        <f t="shared" si="6"/>
        <v>0</v>
      </c>
      <c r="AN38" s="7">
        <f t="shared" si="7"/>
        <v>0</v>
      </c>
      <c r="AO38" s="52">
        <f t="shared" ref="AO38:AO44" si="9">AH38+AI38/2+AK38/2+AL38+AM38/2+AN38/2</f>
        <v>0</v>
      </c>
      <c r="AP38" s="94">
        <f>variables!D44-AO38</f>
        <v>50</v>
      </c>
      <c r="AQ38" s="57">
        <f t="shared" si="3"/>
        <v>0</v>
      </c>
      <c r="AR38" s="10">
        <f t="shared" si="4"/>
        <v>0</v>
      </c>
    </row>
    <row r="39" spans="1:44" ht="15.75" thickBot="1">
      <c r="A39" s="198"/>
      <c r="B39" s="199"/>
      <c r="C39" s="168" t="str">
        <f>variables!A45</f>
        <v>veilleur 2</v>
      </c>
      <c r="D39" s="33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34"/>
      <c r="AH39" s="5">
        <f t="shared" si="0"/>
        <v>0</v>
      </c>
      <c r="AI39" s="6">
        <f t="shared" si="1"/>
        <v>0</v>
      </c>
      <c r="AJ39" s="7"/>
      <c r="AK39" s="7">
        <f t="shared" si="2"/>
        <v>0</v>
      </c>
      <c r="AL39" s="5">
        <f t="shared" si="5"/>
        <v>0</v>
      </c>
      <c r="AM39" s="6">
        <f t="shared" si="6"/>
        <v>0</v>
      </c>
      <c r="AN39" s="7">
        <f t="shared" si="7"/>
        <v>0</v>
      </c>
      <c r="AO39" s="53">
        <f t="shared" si="9"/>
        <v>0</v>
      </c>
      <c r="AP39" s="91">
        <f>variables!D45-AO39</f>
        <v>50</v>
      </c>
      <c r="AQ39" s="57">
        <f t="shared" si="3"/>
        <v>0</v>
      </c>
      <c r="AR39" s="10">
        <f t="shared" si="4"/>
        <v>0</v>
      </c>
    </row>
    <row r="40" spans="1:44" ht="15.75" thickBot="1">
      <c r="A40" s="198"/>
      <c r="B40" s="199"/>
      <c r="C40" s="168" t="str">
        <f>variables!A46</f>
        <v>veilleur 3</v>
      </c>
      <c r="D40" s="33" t="s">
        <v>5</v>
      </c>
      <c r="E40" s="20" t="s">
        <v>5</v>
      </c>
      <c r="F40" s="20" t="s">
        <v>5</v>
      </c>
      <c r="G40" s="20" t="s">
        <v>5</v>
      </c>
      <c r="H40" s="20" t="s">
        <v>5</v>
      </c>
      <c r="I40" s="20" t="s">
        <v>5</v>
      </c>
      <c r="J40" s="20" t="s">
        <v>5</v>
      </c>
      <c r="K40" s="20" t="s">
        <v>5</v>
      </c>
      <c r="L40" s="20" t="s">
        <v>5</v>
      </c>
      <c r="M40" s="20" t="s">
        <v>5</v>
      </c>
      <c r="N40" s="20" t="s">
        <v>5</v>
      </c>
      <c r="O40" s="20" t="s">
        <v>5</v>
      </c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34"/>
      <c r="AH40" s="5">
        <f t="shared" si="0"/>
        <v>0</v>
      </c>
      <c r="AI40" s="6">
        <f t="shared" si="1"/>
        <v>0</v>
      </c>
      <c r="AJ40" s="7"/>
      <c r="AK40" s="7">
        <f t="shared" si="2"/>
        <v>0</v>
      </c>
      <c r="AL40" s="5">
        <f t="shared" si="5"/>
        <v>0</v>
      </c>
      <c r="AM40" s="6">
        <f t="shared" si="6"/>
        <v>0</v>
      </c>
      <c r="AN40" s="7">
        <f t="shared" si="7"/>
        <v>0</v>
      </c>
      <c r="AO40" s="53">
        <f t="shared" si="9"/>
        <v>0</v>
      </c>
      <c r="AP40" s="91">
        <f>variables!D46-AO40</f>
        <v>50</v>
      </c>
      <c r="AQ40" s="57">
        <f t="shared" si="3"/>
        <v>12</v>
      </c>
      <c r="AR40" s="10">
        <f t="shared" si="4"/>
        <v>0</v>
      </c>
    </row>
    <row r="41" spans="1:44" ht="15.75" thickBot="1">
      <c r="A41" s="198"/>
      <c r="B41" s="199"/>
      <c r="C41" s="168" t="str">
        <f>variables!A47</f>
        <v>veilleur 4</v>
      </c>
      <c r="D41" s="33"/>
      <c r="E41" s="20"/>
      <c r="F41" s="20" t="s">
        <v>5</v>
      </c>
      <c r="G41" s="20" t="s">
        <v>5</v>
      </c>
      <c r="H41" s="20" t="s">
        <v>5</v>
      </c>
      <c r="I41" s="20" t="s">
        <v>5</v>
      </c>
      <c r="J41" s="20" t="s">
        <v>5</v>
      </c>
      <c r="K41" s="20" t="s">
        <v>5</v>
      </c>
      <c r="L41" s="20" t="s">
        <v>5</v>
      </c>
      <c r="M41" s="20" t="s">
        <v>5</v>
      </c>
      <c r="N41" s="20" t="s">
        <v>5</v>
      </c>
      <c r="O41" s="20" t="s">
        <v>5</v>
      </c>
      <c r="P41" s="20" t="s">
        <v>5</v>
      </c>
      <c r="Q41" s="20" t="s">
        <v>5</v>
      </c>
      <c r="R41" s="20" t="s">
        <v>5</v>
      </c>
      <c r="S41" s="20" t="s">
        <v>5</v>
      </c>
      <c r="T41" s="20" t="s">
        <v>5</v>
      </c>
      <c r="U41" s="20" t="s">
        <v>5</v>
      </c>
      <c r="V41" s="20" t="s">
        <v>5</v>
      </c>
      <c r="W41" s="20" t="s">
        <v>5</v>
      </c>
      <c r="X41" s="20" t="s">
        <v>5</v>
      </c>
      <c r="Y41" s="20" t="s">
        <v>5</v>
      </c>
      <c r="Z41" s="20" t="s">
        <v>5</v>
      </c>
      <c r="AA41" s="20" t="s">
        <v>5</v>
      </c>
      <c r="AB41" s="20" t="s">
        <v>19</v>
      </c>
      <c r="AC41" s="20" t="s">
        <v>19</v>
      </c>
      <c r="AD41" s="20" t="s">
        <v>19</v>
      </c>
      <c r="AE41" s="20" t="s">
        <v>19</v>
      </c>
      <c r="AF41" s="20" t="s">
        <v>19</v>
      </c>
      <c r="AG41" s="34" t="s">
        <v>19</v>
      </c>
      <c r="AH41" s="5">
        <f t="shared" si="0"/>
        <v>0</v>
      </c>
      <c r="AI41" s="6">
        <f t="shared" si="1"/>
        <v>0</v>
      </c>
      <c r="AJ41" s="7"/>
      <c r="AK41" s="7">
        <f t="shared" si="2"/>
        <v>0</v>
      </c>
      <c r="AL41" s="5">
        <f t="shared" si="5"/>
        <v>6</v>
      </c>
      <c r="AM41" s="6">
        <f t="shared" si="6"/>
        <v>0</v>
      </c>
      <c r="AN41" s="7">
        <f t="shared" si="7"/>
        <v>0</v>
      </c>
      <c r="AO41" s="53">
        <f t="shared" si="9"/>
        <v>6</v>
      </c>
      <c r="AP41" s="91">
        <f>variables!D47-AO41</f>
        <v>44</v>
      </c>
      <c r="AQ41" s="57">
        <f t="shared" si="3"/>
        <v>22</v>
      </c>
      <c r="AR41" s="10">
        <f t="shared" si="4"/>
        <v>0</v>
      </c>
    </row>
    <row r="42" spans="1:44" ht="15.75" thickBot="1">
      <c r="A42" s="198"/>
      <c r="B42" s="199"/>
      <c r="C42" s="168" t="str">
        <f>variables!A48</f>
        <v>veilleur 5</v>
      </c>
      <c r="D42" s="33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34"/>
      <c r="AH42" s="5">
        <f t="shared" si="0"/>
        <v>0</v>
      </c>
      <c r="AI42" s="6">
        <f t="shared" si="1"/>
        <v>0</v>
      </c>
      <c r="AJ42" s="7"/>
      <c r="AK42" s="7">
        <f t="shared" si="2"/>
        <v>0</v>
      </c>
      <c r="AL42" s="5">
        <f t="shared" si="5"/>
        <v>0</v>
      </c>
      <c r="AM42" s="6">
        <f t="shared" si="6"/>
        <v>0</v>
      </c>
      <c r="AN42" s="7">
        <f t="shared" si="7"/>
        <v>0</v>
      </c>
      <c r="AO42" s="53">
        <f t="shared" si="9"/>
        <v>0</v>
      </c>
      <c r="AP42" s="91">
        <f>variables!D48-AO42</f>
        <v>50</v>
      </c>
      <c r="AQ42" s="57">
        <f t="shared" si="3"/>
        <v>0</v>
      </c>
      <c r="AR42" s="10">
        <f t="shared" si="4"/>
        <v>0</v>
      </c>
    </row>
    <row r="43" spans="1:44" ht="15.75" thickBot="1">
      <c r="A43" s="198"/>
      <c r="B43" s="199"/>
      <c r="C43" s="168" t="str">
        <f>variables!A49</f>
        <v>veilleur 6</v>
      </c>
      <c r="D43" s="33"/>
      <c r="E43" s="20"/>
      <c r="F43" s="20"/>
      <c r="G43" s="20"/>
      <c r="H43" s="20"/>
      <c r="I43" s="20"/>
      <c r="J43" s="20"/>
      <c r="K43" s="20"/>
      <c r="L43" s="20"/>
      <c r="M43" s="20" t="s">
        <v>10</v>
      </c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34"/>
      <c r="AH43" s="5">
        <f t="shared" si="0"/>
        <v>0</v>
      </c>
      <c r="AI43" s="6">
        <f t="shared" si="1"/>
        <v>0</v>
      </c>
      <c r="AJ43" s="7"/>
      <c r="AK43" s="7">
        <f t="shared" si="2"/>
        <v>0</v>
      </c>
      <c r="AL43" s="5">
        <f t="shared" si="5"/>
        <v>0</v>
      </c>
      <c r="AM43" s="6">
        <f t="shared" si="6"/>
        <v>0</v>
      </c>
      <c r="AN43" s="7">
        <f t="shared" si="7"/>
        <v>0</v>
      </c>
      <c r="AO43" s="53">
        <f t="shared" si="9"/>
        <v>0</v>
      </c>
      <c r="AP43" s="91">
        <f>variables!D49-AO43</f>
        <v>30</v>
      </c>
      <c r="AQ43" s="57">
        <f t="shared" si="3"/>
        <v>0</v>
      </c>
      <c r="AR43" s="10">
        <f t="shared" si="4"/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31"/>
      <c r="AH44" s="86">
        <f t="shared" si="0"/>
        <v>0</v>
      </c>
      <c r="AI44" s="87">
        <f t="shared" si="1"/>
        <v>0</v>
      </c>
      <c r="AJ44" s="88"/>
      <c r="AK44" s="88">
        <f t="shared" si="2"/>
        <v>0</v>
      </c>
      <c r="AL44" s="86">
        <f t="shared" si="5"/>
        <v>0</v>
      </c>
      <c r="AM44" s="87">
        <f t="shared" si="6"/>
        <v>0</v>
      </c>
      <c r="AN44" s="88">
        <f t="shared" si="7"/>
        <v>0</v>
      </c>
      <c r="AO44" s="54">
        <f t="shared" si="9"/>
        <v>0</v>
      </c>
      <c r="AP44" s="92">
        <f>variables!D50-AO44</f>
        <v>30</v>
      </c>
      <c r="AQ44" s="57">
        <f t="shared" si="3"/>
        <v>0</v>
      </c>
      <c r="AR44" s="10">
        <f t="shared" si="4"/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/>
      <c r="E45" s="24"/>
      <c r="F45" s="24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 t="s">
        <v>10</v>
      </c>
      <c r="X45" s="22"/>
      <c r="Y45" s="22"/>
      <c r="Z45" s="22" t="s">
        <v>2</v>
      </c>
      <c r="AA45" s="22"/>
      <c r="AB45" s="22"/>
      <c r="AC45" s="22"/>
      <c r="AD45" s="22"/>
      <c r="AE45" s="22"/>
      <c r="AF45" s="22"/>
      <c r="AG45" s="36"/>
      <c r="AH45" s="5">
        <f t="shared" si="0"/>
        <v>1</v>
      </c>
      <c r="AI45" s="6">
        <f t="shared" si="1"/>
        <v>0</v>
      </c>
      <c r="AJ45" s="7"/>
      <c r="AK45" s="7">
        <f t="shared" si="2"/>
        <v>0</v>
      </c>
      <c r="AL45" s="5">
        <f t="shared" si="5"/>
        <v>0</v>
      </c>
      <c r="AM45" s="6">
        <f t="shared" si="6"/>
        <v>0</v>
      </c>
      <c r="AN45" s="7">
        <f t="shared" si="7"/>
        <v>0</v>
      </c>
      <c r="AO45" s="54">
        <f t="shared" si="8"/>
        <v>1</v>
      </c>
      <c r="AP45" s="95">
        <f>variables!D51-AO45</f>
        <v>61.5</v>
      </c>
      <c r="AQ45" s="58">
        <f t="shared" si="3"/>
        <v>0</v>
      </c>
      <c r="AR45" s="49">
        <f t="shared" si="4"/>
        <v>0</v>
      </c>
    </row>
  </sheetData>
  <sheetProtection selectLockedCells="1" selectUnlockedCells="1"/>
  <mergeCells count="7">
    <mergeCell ref="A45:B45"/>
    <mergeCell ref="C2:AG2"/>
    <mergeCell ref="A6:B6"/>
    <mergeCell ref="A7:B16"/>
    <mergeCell ref="A17:B25"/>
    <mergeCell ref="A26:B37"/>
    <mergeCell ref="A38:B44"/>
  </mergeCells>
  <conditionalFormatting sqref="D7:AG45">
    <cfRule type="cellIs" dxfId="10" priority="1" operator="equal">
      <formula>"R"</formula>
    </cfRule>
    <cfRule type="cellIs" dxfId="9" priority="2" operator="equal">
      <formula>"A"</formula>
    </cfRule>
    <cfRule type="cellIs" dxfId="8" priority="3" operator="equal">
      <formula>"M"</formula>
    </cfRule>
    <cfRule type="cellIs" dxfId="7" priority="4" operator="equal">
      <formula>"F"</formula>
    </cfRule>
    <cfRule type="cellIs" dxfId="6" priority="5" operator="equal">
      <formula>"P/"</formula>
    </cfRule>
    <cfRule type="cellIs" dxfId="5" priority="6" operator="equal">
      <formula>"/P"</formula>
    </cfRule>
    <cfRule type="cellIs" dxfId="4" priority="7" operator="equal">
      <formula>"P"</formula>
    </cfRule>
    <cfRule type="expression" dxfId="3" priority="17">
      <formula>WEEKDAY(D$6,2)&gt;5</formula>
    </cfRule>
  </conditionalFormatting>
  <dataValidations count="1">
    <dataValidation type="list" allowBlank="1" showInputMessage="1" sqref="D6:AG6">
      <formula1>$AT$5:$AT$9</formula1>
    </dataValidation>
  </dataValidations>
  <pageMargins left="0.7" right="0.7" top="0.75" bottom="0.75" header="0.3" footer="0.3"/>
  <pageSetup paperSize="9" scale="56" fitToHeight="0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E75FBDC6-FDED-455D-A5E9-18641B9FE64B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F4A96C27-5389-4A32-BC0B-B466201BE94B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DBEFB289-C475-4B40-93FD-FE77829396C4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D7:AG45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D7:AG45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zoomScaleNormal="100" workbookViewId="0">
      <selection activeCell="C7" sqref="C7"/>
    </sheetView>
  </sheetViews>
  <sheetFormatPr baseColWidth="10" defaultRowHeight="15"/>
  <cols>
    <col min="3" max="3" width="24.28515625" bestFit="1" customWidth="1"/>
    <col min="4" max="33" width="5.5703125" customWidth="1"/>
    <col min="34" max="34" width="5.85546875" bestFit="1" customWidth="1"/>
    <col min="35" max="35" width="3.42578125" hidden="1" customWidth="1"/>
    <col min="36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4.140625" hidden="1" customWidth="1"/>
    <col min="44" max="44" width="4.7109375" hidden="1" customWidth="1"/>
  </cols>
  <sheetData>
    <row r="1" spans="1:44">
      <c r="AO1" s="1"/>
      <c r="AP1" s="1"/>
      <c r="AQ1" s="1"/>
      <c r="AR1" s="1"/>
    </row>
    <row r="2" spans="1:44" ht="28.5">
      <c r="A2" s="50">
        <v>44470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O2" s="1"/>
      <c r="AP2" s="1"/>
      <c r="AQ2" s="1"/>
      <c r="AR2" s="1"/>
    </row>
    <row r="3" spans="1:44">
      <c r="AO3" s="1"/>
      <c r="AP3" s="1"/>
      <c r="AQ3" s="1"/>
      <c r="AR3" s="1"/>
    </row>
    <row r="4" spans="1:44">
      <c r="AO4" s="1"/>
      <c r="AP4" s="1"/>
      <c r="AQ4" s="1"/>
      <c r="AR4" s="1"/>
    </row>
    <row r="5" spans="1:44" ht="15.75" thickBot="1">
      <c r="AO5" s="1"/>
      <c r="AP5" s="1"/>
      <c r="AQ5" s="1"/>
      <c r="AR5" s="1"/>
    </row>
    <row r="6" spans="1:44" s="48" customFormat="1" ht="30.75" thickBot="1">
      <c r="A6" s="178"/>
      <c r="B6" s="178"/>
      <c r="C6" s="40" t="s">
        <v>1</v>
      </c>
      <c r="D6" s="41">
        <v>44470</v>
      </c>
      <c r="E6" s="42">
        <v>44471</v>
      </c>
      <c r="F6" s="42">
        <v>44472</v>
      </c>
      <c r="G6" s="42">
        <v>44473</v>
      </c>
      <c r="H6" s="42">
        <v>44474</v>
      </c>
      <c r="I6" s="42">
        <v>44475</v>
      </c>
      <c r="J6" s="42">
        <v>44476</v>
      </c>
      <c r="K6" s="42">
        <v>44477</v>
      </c>
      <c r="L6" s="42">
        <v>44478</v>
      </c>
      <c r="M6" s="42">
        <v>44479</v>
      </c>
      <c r="N6" s="42">
        <v>44480</v>
      </c>
      <c r="O6" s="42">
        <v>44481</v>
      </c>
      <c r="P6" s="42">
        <v>44482</v>
      </c>
      <c r="Q6" s="42">
        <v>44483</v>
      </c>
      <c r="R6" s="42">
        <v>44484</v>
      </c>
      <c r="S6" s="42">
        <v>44485</v>
      </c>
      <c r="T6" s="42">
        <v>44486</v>
      </c>
      <c r="U6" s="42">
        <v>44487</v>
      </c>
      <c r="V6" s="42">
        <v>44488</v>
      </c>
      <c r="W6" s="42">
        <v>44489</v>
      </c>
      <c r="X6" s="42">
        <v>44490</v>
      </c>
      <c r="Y6" s="42">
        <v>44491</v>
      </c>
      <c r="Z6" s="42">
        <v>44492</v>
      </c>
      <c r="AA6" s="42">
        <v>44493</v>
      </c>
      <c r="AB6" s="42">
        <v>44494</v>
      </c>
      <c r="AC6" s="42">
        <v>44495</v>
      </c>
      <c r="AD6" s="42">
        <v>44496</v>
      </c>
      <c r="AE6" s="42">
        <v>44497</v>
      </c>
      <c r="AF6" s="42">
        <v>44498</v>
      </c>
      <c r="AG6" s="43">
        <v>44499</v>
      </c>
      <c r="AH6" s="70">
        <v>44500</v>
      </c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55" t="s">
        <v>5</v>
      </c>
      <c r="AR6" s="47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 t="s">
        <v>2</v>
      </c>
      <c r="E7" s="15"/>
      <c r="F7" s="15"/>
      <c r="G7" s="15"/>
      <c r="H7" s="15"/>
      <c r="I7" s="15"/>
      <c r="J7" s="15"/>
      <c r="K7" s="15"/>
      <c r="L7" s="15"/>
      <c r="M7" s="15"/>
      <c r="N7" s="169" t="s">
        <v>2</v>
      </c>
      <c r="O7" s="169" t="s">
        <v>2</v>
      </c>
      <c r="P7" s="169" t="s">
        <v>2</v>
      </c>
      <c r="Q7" s="169" t="s">
        <v>2</v>
      </c>
      <c r="R7" s="169" t="s">
        <v>2</v>
      </c>
      <c r="S7" s="15"/>
      <c r="T7" s="15"/>
      <c r="U7" s="15"/>
      <c r="V7" s="15"/>
      <c r="W7" s="15"/>
      <c r="X7" s="15"/>
      <c r="Y7" s="15"/>
      <c r="Z7" s="15"/>
      <c r="AA7" s="15"/>
      <c r="AB7" s="15" t="s">
        <v>19</v>
      </c>
      <c r="AC7" s="15" t="s">
        <v>19</v>
      </c>
      <c r="AD7" s="15" t="s">
        <v>19</v>
      </c>
      <c r="AE7" s="15" t="s">
        <v>19</v>
      </c>
      <c r="AF7" s="15" t="s">
        <v>19</v>
      </c>
      <c r="AG7" s="63"/>
      <c r="AH7" s="26"/>
      <c r="AI7" s="5">
        <f t="shared" ref="AI7:AI45" si="0">COUNTIF($D7:$AH7,$AI$6)</f>
        <v>6</v>
      </c>
      <c r="AJ7" s="6">
        <f t="shared" ref="AJ7:AJ45" si="1">COUNTIF($D7:$AH7,$AJ$6)</f>
        <v>0</v>
      </c>
      <c r="AK7" s="7">
        <f t="shared" ref="AK7:AK45" si="2">COUNTIF($D7:$AH7,$AK$6)</f>
        <v>0</v>
      </c>
      <c r="AL7" s="5">
        <f>COUNTIF($D7:$AH7,$AL$6)</f>
        <v>5</v>
      </c>
      <c r="AM7" s="6">
        <f>COUNTIF($D7:$AH7,$AM$6)</f>
        <v>0</v>
      </c>
      <c r="AN7" s="7">
        <f>COUNTIF($D7:$AH7,$AN$6)</f>
        <v>0</v>
      </c>
      <c r="AO7" s="60">
        <f>AI7+AJ7/2+AK7/2+AL7+AM7/2+AN7/2</f>
        <v>11</v>
      </c>
      <c r="AP7" s="89">
        <f>Septembre!AP7-AO7</f>
        <v>60</v>
      </c>
      <c r="AQ7" s="56">
        <f t="shared" ref="AQ7:AQ45" si="3">COUNTIF($D7:$AH7,$AQ$6)</f>
        <v>0</v>
      </c>
      <c r="AR7" s="8">
        <f t="shared" ref="AR7:AR45" si="4">COUNTIF($D7:$AH7,$AR$6)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4" t="s">
        <v>19</v>
      </c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 t="s">
        <v>19</v>
      </c>
      <c r="X8" s="4"/>
      <c r="Y8" s="4"/>
      <c r="Z8" s="4"/>
      <c r="AA8" s="4"/>
      <c r="AB8" s="4"/>
      <c r="AC8" s="4"/>
      <c r="AD8" s="4"/>
      <c r="AE8" s="4"/>
      <c r="AF8" s="4"/>
      <c r="AG8" s="64"/>
      <c r="AH8" s="28"/>
      <c r="AI8" s="5">
        <f t="shared" si="0"/>
        <v>0</v>
      </c>
      <c r="AJ8" s="6">
        <f t="shared" si="1"/>
        <v>0</v>
      </c>
      <c r="AK8" s="7">
        <f t="shared" si="2"/>
        <v>0</v>
      </c>
      <c r="AL8" s="5">
        <f t="shared" ref="AL8:AL45" si="5">COUNTIF($D8:$AH8,$AL$6)</f>
        <v>2</v>
      </c>
      <c r="AM8" s="6">
        <f t="shared" ref="AM8:AM45" si="6">COUNTIF($D8:$AH8,$AM$6)</f>
        <v>0</v>
      </c>
      <c r="AN8" s="7">
        <f t="shared" ref="AN8:AN45" si="7">COUNTIF($D8:$AH8,$AN$6)</f>
        <v>0</v>
      </c>
      <c r="AO8" s="61">
        <f t="shared" ref="AO8:AO37" si="8">AI8+AJ8/2+AK8/2+AL8+AM8/2+AN8/2</f>
        <v>2</v>
      </c>
      <c r="AP8" s="90">
        <f>Septembre!AP8-AO8</f>
        <v>59.5</v>
      </c>
      <c r="AQ8" s="57">
        <f t="shared" si="3"/>
        <v>0</v>
      </c>
      <c r="AR8" s="10">
        <f t="shared" si="4"/>
        <v>0</v>
      </c>
    </row>
    <row r="9" spans="1:44" ht="15.75" thickBot="1">
      <c r="A9" s="181"/>
      <c r="B9" s="182"/>
      <c r="C9" s="168" t="str">
        <f>variables!A15</f>
        <v>bureau 1</v>
      </c>
      <c r="D9" s="27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64"/>
      <c r="AH9" s="28"/>
      <c r="AI9" s="5">
        <f t="shared" si="0"/>
        <v>0</v>
      </c>
      <c r="AJ9" s="6">
        <f t="shared" si="1"/>
        <v>0</v>
      </c>
      <c r="AK9" s="7">
        <f t="shared" si="2"/>
        <v>0</v>
      </c>
      <c r="AL9" s="5">
        <f t="shared" si="5"/>
        <v>0</v>
      </c>
      <c r="AM9" s="6">
        <f t="shared" si="6"/>
        <v>0</v>
      </c>
      <c r="AN9" s="7">
        <f t="shared" si="7"/>
        <v>0</v>
      </c>
      <c r="AO9" s="61">
        <f t="shared" si="8"/>
        <v>0</v>
      </c>
      <c r="AP9" s="90">
        <f>Septembre!AP9-AO9</f>
        <v>58</v>
      </c>
      <c r="AQ9" s="57">
        <f t="shared" si="3"/>
        <v>0</v>
      </c>
      <c r="AR9" s="10">
        <f t="shared" si="4"/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 t="s">
        <v>19</v>
      </c>
      <c r="V10" s="4" t="s">
        <v>19</v>
      </c>
      <c r="W10" s="4" t="s">
        <v>19</v>
      </c>
      <c r="X10" s="4" t="s">
        <v>19</v>
      </c>
      <c r="Y10" s="4" t="s">
        <v>19</v>
      </c>
      <c r="Z10" s="4"/>
      <c r="AA10" s="4"/>
      <c r="AB10" s="4"/>
      <c r="AC10" s="4"/>
      <c r="AD10" s="4"/>
      <c r="AE10" s="4"/>
      <c r="AF10" s="4"/>
      <c r="AG10" s="64"/>
      <c r="AH10" s="28"/>
      <c r="AI10" s="5">
        <f t="shared" si="0"/>
        <v>0</v>
      </c>
      <c r="AJ10" s="6">
        <f t="shared" si="1"/>
        <v>0</v>
      </c>
      <c r="AK10" s="7">
        <f t="shared" si="2"/>
        <v>0</v>
      </c>
      <c r="AL10" s="5">
        <f t="shared" si="5"/>
        <v>5</v>
      </c>
      <c r="AM10" s="6">
        <f t="shared" si="6"/>
        <v>0</v>
      </c>
      <c r="AN10" s="7">
        <f t="shared" si="7"/>
        <v>0</v>
      </c>
      <c r="AO10" s="61">
        <f t="shared" si="8"/>
        <v>5</v>
      </c>
      <c r="AP10" s="90">
        <f>Septembre!AP10-AO10</f>
        <v>52</v>
      </c>
      <c r="AQ10" s="57">
        <f t="shared" si="3"/>
        <v>0</v>
      </c>
      <c r="AR10" s="10">
        <f t="shared" si="4"/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64"/>
      <c r="AH11" s="28"/>
      <c r="AI11" s="5">
        <f t="shared" si="0"/>
        <v>0</v>
      </c>
      <c r="AJ11" s="6">
        <f t="shared" si="1"/>
        <v>0</v>
      </c>
      <c r="AK11" s="7">
        <f t="shared" si="2"/>
        <v>0</v>
      </c>
      <c r="AL11" s="5">
        <f t="shared" si="5"/>
        <v>0</v>
      </c>
      <c r="AM11" s="6">
        <f t="shared" si="6"/>
        <v>0</v>
      </c>
      <c r="AN11" s="7">
        <f t="shared" si="7"/>
        <v>0</v>
      </c>
      <c r="AO11" s="61">
        <f t="shared" si="8"/>
        <v>0</v>
      </c>
      <c r="AP11" s="90">
        <f>Septembre!AP11-AO11</f>
        <v>66</v>
      </c>
      <c r="AQ11" s="57">
        <f t="shared" si="3"/>
        <v>0</v>
      </c>
      <c r="AR11" s="10">
        <f t="shared" si="4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4"/>
      <c r="S12" s="4"/>
      <c r="T12" s="4"/>
      <c r="U12" s="13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64"/>
      <c r="AH12" s="28"/>
      <c r="AI12" s="5">
        <f t="shared" si="0"/>
        <v>0</v>
      </c>
      <c r="AJ12" s="6">
        <f t="shared" si="1"/>
        <v>0</v>
      </c>
      <c r="AK12" s="7">
        <f t="shared" si="2"/>
        <v>0</v>
      </c>
      <c r="AL12" s="5">
        <f t="shared" si="5"/>
        <v>0</v>
      </c>
      <c r="AM12" s="6">
        <f t="shared" si="6"/>
        <v>0</v>
      </c>
      <c r="AN12" s="7">
        <f t="shared" si="7"/>
        <v>0</v>
      </c>
      <c r="AO12" s="61">
        <f t="shared" si="8"/>
        <v>0</v>
      </c>
      <c r="AP12" s="90">
        <f>Septembre!AP12-AO12</f>
        <v>26.5</v>
      </c>
      <c r="AQ12" s="57">
        <f t="shared" si="3"/>
        <v>0</v>
      </c>
      <c r="AR12" s="10">
        <f t="shared" si="4"/>
        <v>0</v>
      </c>
    </row>
    <row r="13" spans="1:44" ht="15.75" thickBot="1">
      <c r="A13" s="181"/>
      <c r="B13" s="182"/>
      <c r="C13" s="168" t="str">
        <f>variables!A19</f>
        <v>bureau 5</v>
      </c>
      <c r="D13" s="27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64"/>
      <c r="AH13" s="28"/>
      <c r="AI13" s="5">
        <f t="shared" si="0"/>
        <v>0</v>
      </c>
      <c r="AJ13" s="6">
        <f t="shared" si="1"/>
        <v>0</v>
      </c>
      <c r="AK13" s="7">
        <f t="shared" si="2"/>
        <v>0</v>
      </c>
      <c r="AL13" s="5">
        <f t="shared" si="5"/>
        <v>0</v>
      </c>
      <c r="AM13" s="6">
        <f t="shared" si="6"/>
        <v>0</v>
      </c>
      <c r="AN13" s="7">
        <f t="shared" si="7"/>
        <v>0</v>
      </c>
      <c r="AO13" s="61">
        <f t="shared" si="8"/>
        <v>0</v>
      </c>
      <c r="AP13" s="90">
        <f>Septembre!AP13-AO13</f>
        <v>56</v>
      </c>
      <c r="AQ13" s="57">
        <f t="shared" si="3"/>
        <v>0</v>
      </c>
      <c r="AR13" s="10">
        <f t="shared" si="4"/>
        <v>0</v>
      </c>
    </row>
    <row r="14" spans="1:44" ht="15.75" thickBot="1">
      <c r="A14" s="181"/>
      <c r="B14" s="182"/>
      <c r="C14" s="168" t="str">
        <f>variables!A20</f>
        <v>bureau 6</v>
      </c>
      <c r="D14" s="33" t="s">
        <v>19</v>
      </c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65"/>
      <c r="AH14" s="34"/>
      <c r="AI14" s="5">
        <f t="shared" si="0"/>
        <v>0</v>
      </c>
      <c r="AJ14" s="6">
        <f t="shared" si="1"/>
        <v>0</v>
      </c>
      <c r="AK14" s="7">
        <f t="shared" si="2"/>
        <v>0</v>
      </c>
      <c r="AL14" s="5">
        <f t="shared" si="5"/>
        <v>1</v>
      </c>
      <c r="AM14" s="6">
        <f t="shared" si="6"/>
        <v>0</v>
      </c>
      <c r="AN14" s="7">
        <f t="shared" si="7"/>
        <v>0</v>
      </c>
      <c r="AO14" s="62">
        <f t="shared" si="8"/>
        <v>1</v>
      </c>
      <c r="AP14" s="92">
        <f>Septembre!AP14-AO14</f>
        <v>62.5</v>
      </c>
      <c r="AQ14" s="57">
        <f t="shared" si="3"/>
        <v>0</v>
      </c>
      <c r="AR14" s="10">
        <f t="shared" si="4"/>
        <v>0</v>
      </c>
    </row>
    <row r="15" spans="1:44" ht="15.75" thickBot="1">
      <c r="A15" s="183"/>
      <c r="B15" s="184"/>
      <c r="C15" s="168" t="str">
        <f>variables!A21</f>
        <v>accueil 1</v>
      </c>
      <c r="D15" s="25" t="s">
        <v>2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 t="s">
        <v>19</v>
      </c>
      <c r="V15" s="15" t="s">
        <v>19</v>
      </c>
      <c r="W15" s="15" t="s">
        <v>19</v>
      </c>
      <c r="X15" s="15" t="s">
        <v>19</v>
      </c>
      <c r="Y15" s="15" t="s">
        <v>19</v>
      </c>
      <c r="Z15" s="15"/>
      <c r="AA15" s="15"/>
      <c r="AB15" s="15"/>
      <c r="AC15" s="15"/>
      <c r="AD15" s="15"/>
      <c r="AE15" s="15"/>
      <c r="AF15" s="15"/>
      <c r="AG15" s="63"/>
      <c r="AH15" s="26"/>
      <c r="AI15" s="5">
        <f t="shared" si="0"/>
        <v>1</v>
      </c>
      <c r="AJ15" s="6">
        <f t="shared" si="1"/>
        <v>0</v>
      </c>
      <c r="AK15" s="7">
        <f t="shared" si="2"/>
        <v>0</v>
      </c>
      <c r="AL15" s="5">
        <f t="shared" si="5"/>
        <v>5</v>
      </c>
      <c r="AM15" s="6">
        <f t="shared" si="6"/>
        <v>0</v>
      </c>
      <c r="AN15" s="7">
        <f t="shared" si="7"/>
        <v>0</v>
      </c>
      <c r="AO15" s="82">
        <f t="shared" si="8"/>
        <v>6</v>
      </c>
      <c r="AP15" s="93">
        <f>Septembre!AP15-AO15</f>
        <v>48</v>
      </c>
      <c r="AQ15" s="57">
        <f t="shared" si="3"/>
        <v>0</v>
      </c>
      <c r="AR15" s="10">
        <f t="shared" si="4"/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66"/>
      <c r="AH16" s="31"/>
      <c r="AI16" s="5">
        <f t="shared" si="0"/>
        <v>0</v>
      </c>
      <c r="AJ16" s="6">
        <f t="shared" si="1"/>
        <v>0</v>
      </c>
      <c r="AK16" s="7">
        <f t="shared" si="2"/>
        <v>0</v>
      </c>
      <c r="AL16" s="5">
        <f t="shared" si="5"/>
        <v>0</v>
      </c>
      <c r="AM16" s="6">
        <f t="shared" si="6"/>
        <v>0</v>
      </c>
      <c r="AN16" s="7">
        <f t="shared" si="7"/>
        <v>0</v>
      </c>
      <c r="AO16" s="72">
        <f t="shared" si="8"/>
        <v>0</v>
      </c>
      <c r="AP16" s="91">
        <f>Septembre!AP16-AO16</f>
        <v>61.5</v>
      </c>
      <c r="AQ16" s="57">
        <f t="shared" si="3"/>
        <v>0</v>
      </c>
      <c r="AR16" s="10">
        <f t="shared" si="4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23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63"/>
      <c r="AH17" s="26"/>
      <c r="AI17" s="5">
        <f t="shared" si="0"/>
        <v>0</v>
      </c>
      <c r="AJ17" s="6">
        <f t="shared" si="1"/>
        <v>0</v>
      </c>
      <c r="AK17" s="7">
        <f t="shared" si="2"/>
        <v>0</v>
      </c>
      <c r="AL17" s="5">
        <f t="shared" si="5"/>
        <v>0</v>
      </c>
      <c r="AM17" s="6">
        <f t="shared" si="6"/>
        <v>0</v>
      </c>
      <c r="AN17" s="7">
        <f t="shared" si="7"/>
        <v>0</v>
      </c>
      <c r="AO17" s="60">
        <f t="shared" si="8"/>
        <v>0</v>
      </c>
      <c r="AP17" s="89">
        <f>Septembre!AP17-AO17</f>
        <v>67.5</v>
      </c>
      <c r="AQ17" s="57">
        <f t="shared" si="3"/>
        <v>0</v>
      </c>
      <c r="AR17" s="10">
        <f t="shared" si="4"/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 t="s">
        <v>19</v>
      </c>
      <c r="V18" s="19" t="s">
        <v>19</v>
      </c>
      <c r="W18" s="19" t="s">
        <v>19</v>
      </c>
      <c r="X18" s="19" t="s">
        <v>19</v>
      </c>
      <c r="Y18" s="19" t="s">
        <v>19</v>
      </c>
      <c r="Z18" s="19"/>
      <c r="AA18" s="19"/>
      <c r="AB18" s="19"/>
      <c r="AC18" s="19"/>
      <c r="AD18" s="19"/>
      <c r="AE18" s="19"/>
      <c r="AF18" s="19"/>
      <c r="AG18" s="67"/>
      <c r="AH18" s="28"/>
      <c r="AI18" s="5">
        <f t="shared" si="0"/>
        <v>0</v>
      </c>
      <c r="AJ18" s="6">
        <f t="shared" si="1"/>
        <v>0</v>
      </c>
      <c r="AK18" s="7">
        <f t="shared" si="2"/>
        <v>0</v>
      </c>
      <c r="AL18" s="5">
        <f t="shared" si="5"/>
        <v>5</v>
      </c>
      <c r="AM18" s="6">
        <f t="shared" si="6"/>
        <v>0</v>
      </c>
      <c r="AN18" s="7">
        <f t="shared" si="7"/>
        <v>0</v>
      </c>
      <c r="AO18" s="61">
        <f t="shared" si="8"/>
        <v>5</v>
      </c>
      <c r="AP18" s="90">
        <f>Septembre!AP18-AO18</f>
        <v>51.5</v>
      </c>
      <c r="AQ18" s="57">
        <f t="shared" si="3"/>
        <v>0</v>
      </c>
      <c r="AR18" s="10">
        <f t="shared" si="4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68"/>
      <c r="AH19" s="28"/>
      <c r="AI19" s="5">
        <f t="shared" si="0"/>
        <v>0</v>
      </c>
      <c r="AJ19" s="6">
        <f t="shared" si="1"/>
        <v>0</v>
      </c>
      <c r="AK19" s="7">
        <f t="shared" si="2"/>
        <v>0</v>
      </c>
      <c r="AL19" s="5">
        <f t="shared" si="5"/>
        <v>0</v>
      </c>
      <c r="AM19" s="6">
        <f t="shared" si="6"/>
        <v>0</v>
      </c>
      <c r="AN19" s="7">
        <f t="shared" si="7"/>
        <v>0</v>
      </c>
      <c r="AO19" s="61">
        <f t="shared" si="8"/>
        <v>0</v>
      </c>
      <c r="AP19" s="90">
        <f>Septembre!AP19-AO19</f>
        <v>30</v>
      </c>
      <c r="AQ19" s="57">
        <f t="shared" si="3"/>
        <v>0</v>
      </c>
      <c r="AR19" s="10">
        <f t="shared" si="4"/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4"/>
      <c r="J20" s="4"/>
      <c r="K20" s="4"/>
      <c r="L20" s="4"/>
      <c r="M20" s="4"/>
      <c r="N20" s="4" t="s">
        <v>19</v>
      </c>
      <c r="O20" s="4" t="s">
        <v>19</v>
      </c>
      <c r="P20" s="4" t="s">
        <v>19</v>
      </c>
      <c r="Q20" s="4" t="s">
        <v>19</v>
      </c>
      <c r="R20" s="4" t="s">
        <v>19</v>
      </c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64"/>
      <c r="AH20" s="28"/>
      <c r="AI20" s="5">
        <f t="shared" si="0"/>
        <v>0</v>
      </c>
      <c r="AJ20" s="6">
        <f t="shared" si="1"/>
        <v>0</v>
      </c>
      <c r="AK20" s="7">
        <f t="shared" si="2"/>
        <v>0</v>
      </c>
      <c r="AL20" s="5">
        <f t="shared" si="5"/>
        <v>5</v>
      </c>
      <c r="AM20" s="6">
        <f t="shared" si="6"/>
        <v>0</v>
      </c>
      <c r="AN20" s="7">
        <f t="shared" si="7"/>
        <v>0</v>
      </c>
      <c r="AO20" s="61">
        <f t="shared" si="8"/>
        <v>5</v>
      </c>
      <c r="AP20" s="90">
        <f>Septembre!AP20-AO20</f>
        <v>73</v>
      </c>
      <c r="AQ20" s="57">
        <f t="shared" si="3"/>
        <v>0</v>
      </c>
      <c r="AR20" s="10">
        <f t="shared" si="4"/>
        <v>0</v>
      </c>
    </row>
    <row r="21" spans="1:44" ht="15.75" thickBot="1">
      <c r="A21" s="193"/>
      <c r="B21" s="192"/>
      <c r="C21" s="168" t="str">
        <f>variables!A27</f>
        <v>technique 4</v>
      </c>
      <c r="D21" s="29"/>
      <c r="E21" s="13"/>
      <c r="F21" s="13"/>
      <c r="G21" s="13" t="s">
        <v>19</v>
      </c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 t="s">
        <v>19</v>
      </c>
      <c r="S21" s="13"/>
      <c r="T21" s="13"/>
      <c r="U21" s="13"/>
      <c r="V21" s="13"/>
      <c r="W21" s="13"/>
      <c r="X21" s="13"/>
      <c r="Y21" s="13"/>
      <c r="Z21" s="13"/>
      <c r="AA21" s="13"/>
      <c r="AB21" s="13" t="s">
        <v>19</v>
      </c>
      <c r="AC21" s="13" t="s">
        <v>19</v>
      </c>
      <c r="AD21" s="13" t="s">
        <v>19</v>
      </c>
      <c r="AE21" s="13" t="s">
        <v>19</v>
      </c>
      <c r="AF21" s="13" t="s">
        <v>19</v>
      </c>
      <c r="AG21" s="68"/>
      <c r="AH21" s="28"/>
      <c r="AI21" s="5">
        <f t="shared" si="0"/>
        <v>0</v>
      </c>
      <c r="AJ21" s="6">
        <f t="shared" si="1"/>
        <v>0</v>
      </c>
      <c r="AK21" s="7">
        <f t="shared" si="2"/>
        <v>0</v>
      </c>
      <c r="AL21" s="5">
        <f t="shared" si="5"/>
        <v>7</v>
      </c>
      <c r="AM21" s="6">
        <f t="shared" si="6"/>
        <v>0</v>
      </c>
      <c r="AN21" s="7">
        <f t="shared" si="7"/>
        <v>0</v>
      </c>
      <c r="AO21" s="61">
        <f t="shared" si="8"/>
        <v>7</v>
      </c>
      <c r="AP21" s="90">
        <f>Septembre!AP21-AO21</f>
        <v>52.5</v>
      </c>
      <c r="AQ21" s="57">
        <f t="shared" si="3"/>
        <v>0</v>
      </c>
      <c r="AR21" s="10">
        <f t="shared" si="4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 t="s">
        <v>19</v>
      </c>
      <c r="H22" s="19" t="s">
        <v>19</v>
      </c>
      <c r="I22" s="19" t="s">
        <v>19</v>
      </c>
      <c r="J22" s="19" t="s">
        <v>19</v>
      </c>
      <c r="K22" s="19" t="s">
        <v>19</v>
      </c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67"/>
      <c r="AH22" s="28"/>
      <c r="AI22" s="5">
        <f t="shared" si="0"/>
        <v>0</v>
      </c>
      <c r="AJ22" s="6">
        <f t="shared" si="1"/>
        <v>0</v>
      </c>
      <c r="AK22" s="7">
        <f t="shared" si="2"/>
        <v>0</v>
      </c>
      <c r="AL22" s="5">
        <f t="shared" si="5"/>
        <v>5</v>
      </c>
      <c r="AM22" s="6">
        <f t="shared" si="6"/>
        <v>0</v>
      </c>
      <c r="AN22" s="7">
        <f t="shared" si="7"/>
        <v>0</v>
      </c>
      <c r="AO22" s="61">
        <f t="shared" si="8"/>
        <v>5</v>
      </c>
      <c r="AP22" s="90">
        <f>Septembre!AP22-AO22</f>
        <v>44</v>
      </c>
      <c r="AQ22" s="57">
        <f t="shared" si="3"/>
        <v>0</v>
      </c>
      <c r="AR22" s="10">
        <f t="shared" si="4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66"/>
      <c r="AH23" s="31"/>
      <c r="AI23" s="5">
        <f t="shared" si="0"/>
        <v>0</v>
      </c>
      <c r="AJ23" s="6">
        <f t="shared" si="1"/>
        <v>0</v>
      </c>
      <c r="AK23" s="7">
        <f t="shared" si="2"/>
        <v>0</v>
      </c>
      <c r="AL23" s="5">
        <f t="shared" si="5"/>
        <v>0</v>
      </c>
      <c r="AM23" s="6">
        <f t="shared" si="6"/>
        <v>0</v>
      </c>
      <c r="AN23" s="7">
        <f t="shared" si="7"/>
        <v>0</v>
      </c>
      <c r="AO23" s="62">
        <f t="shared" si="8"/>
        <v>0</v>
      </c>
      <c r="AP23" s="92">
        <f>Septembre!AP23-AO23</f>
        <v>50</v>
      </c>
      <c r="AQ23" s="57">
        <f t="shared" si="3"/>
        <v>0</v>
      </c>
      <c r="AR23" s="10">
        <f t="shared" si="4"/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/>
      <c r="F24" s="13"/>
      <c r="G24" s="13"/>
      <c r="H24" s="13" t="s">
        <v>6</v>
      </c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68"/>
      <c r="AH24" s="32"/>
      <c r="AI24" s="5">
        <f t="shared" si="0"/>
        <v>0</v>
      </c>
      <c r="AJ24" s="6">
        <f t="shared" si="1"/>
        <v>0</v>
      </c>
      <c r="AK24" s="7">
        <f t="shared" si="2"/>
        <v>0</v>
      </c>
      <c r="AL24" s="5">
        <f t="shared" si="5"/>
        <v>0</v>
      </c>
      <c r="AM24" s="6">
        <f t="shared" si="6"/>
        <v>0</v>
      </c>
      <c r="AN24" s="7">
        <f t="shared" si="7"/>
        <v>0</v>
      </c>
      <c r="AO24" s="82">
        <f t="shared" si="8"/>
        <v>0</v>
      </c>
      <c r="AP24" s="93">
        <f>Septembre!AP24-AO24</f>
        <v>48</v>
      </c>
      <c r="AQ24" s="57">
        <f t="shared" si="3"/>
        <v>0</v>
      </c>
      <c r="AR24" s="10">
        <f t="shared" si="4"/>
        <v>1</v>
      </c>
    </row>
    <row r="25" spans="1:44" ht="15.75" thickBot="1">
      <c r="A25" s="194"/>
      <c r="B25" s="195"/>
      <c r="C25" s="168" t="str">
        <f>variables!A31</f>
        <v>technique 8</v>
      </c>
      <c r="D25" s="33" t="s">
        <v>2</v>
      </c>
      <c r="E25" s="20"/>
      <c r="F25" s="20"/>
      <c r="G25" s="20" t="s">
        <v>2</v>
      </c>
      <c r="H25" s="20" t="s">
        <v>2</v>
      </c>
      <c r="I25" s="20" t="s">
        <v>2</v>
      </c>
      <c r="J25" s="20" t="s">
        <v>2</v>
      </c>
      <c r="K25" s="20" t="s">
        <v>2</v>
      </c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65"/>
      <c r="AH25" s="34"/>
      <c r="AI25" s="5">
        <f t="shared" si="0"/>
        <v>6</v>
      </c>
      <c r="AJ25" s="6">
        <f t="shared" si="1"/>
        <v>0</v>
      </c>
      <c r="AK25" s="7">
        <f t="shared" si="2"/>
        <v>0</v>
      </c>
      <c r="AL25" s="5">
        <f t="shared" si="5"/>
        <v>0</v>
      </c>
      <c r="AM25" s="6">
        <f t="shared" si="6"/>
        <v>0</v>
      </c>
      <c r="AN25" s="7">
        <f t="shared" si="7"/>
        <v>0</v>
      </c>
      <c r="AO25" s="72">
        <f t="shared" si="8"/>
        <v>6</v>
      </c>
      <c r="AP25" s="91">
        <f>Septembre!AP25-AO25</f>
        <v>60.5</v>
      </c>
      <c r="AQ25" s="57">
        <f t="shared" si="3"/>
        <v>0</v>
      </c>
      <c r="AR25" s="10">
        <f t="shared" si="4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 t="s">
        <v>10</v>
      </c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 t="s">
        <v>19</v>
      </c>
      <c r="AC26" s="15" t="s">
        <v>19</v>
      </c>
      <c r="AD26" s="15" t="s">
        <v>19</v>
      </c>
      <c r="AE26" s="15" t="s">
        <v>19</v>
      </c>
      <c r="AF26" s="15" t="s">
        <v>19</v>
      </c>
      <c r="AG26" s="63"/>
      <c r="AH26" s="26"/>
      <c r="AI26" s="5">
        <f t="shared" si="0"/>
        <v>0</v>
      </c>
      <c r="AJ26" s="6">
        <f t="shared" si="1"/>
        <v>0</v>
      </c>
      <c r="AK26" s="7">
        <f t="shared" si="2"/>
        <v>0</v>
      </c>
      <c r="AL26" s="5">
        <f t="shared" si="5"/>
        <v>5</v>
      </c>
      <c r="AM26" s="6">
        <f t="shared" si="6"/>
        <v>0</v>
      </c>
      <c r="AN26" s="7">
        <f t="shared" si="7"/>
        <v>0</v>
      </c>
      <c r="AO26" s="60">
        <f t="shared" si="8"/>
        <v>5</v>
      </c>
      <c r="AP26" s="89">
        <f>Septembre!AP26-AO26</f>
        <v>45</v>
      </c>
      <c r="AQ26" s="57">
        <f t="shared" si="3"/>
        <v>0</v>
      </c>
      <c r="AR26" s="10">
        <f t="shared" si="4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 t="s">
        <v>19</v>
      </c>
      <c r="V27" s="13" t="s">
        <v>19</v>
      </c>
      <c r="W27" s="13" t="s">
        <v>19</v>
      </c>
      <c r="X27" s="13" t="s">
        <v>19</v>
      </c>
      <c r="Y27" s="13" t="s">
        <v>19</v>
      </c>
      <c r="Z27" s="13"/>
      <c r="AA27" s="13"/>
      <c r="AB27" s="13" t="s">
        <v>19</v>
      </c>
      <c r="AC27" s="13" t="s">
        <v>19</v>
      </c>
      <c r="AD27" s="13" t="s">
        <v>19</v>
      </c>
      <c r="AE27" s="13" t="s">
        <v>19</v>
      </c>
      <c r="AF27" s="13" t="s">
        <v>19</v>
      </c>
      <c r="AG27" s="68"/>
      <c r="AH27" s="28"/>
      <c r="AI27" s="5">
        <f t="shared" si="0"/>
        <v>0</v>
      </c>
      <c r="AJ27" s="6">
        <f t="shared" si="1"/>
        <v>0</v>
      </c>
      <c r="AK27" s="7">
        <f t="shared" si="2"/>
        <v>0</v>
      </c>
      <c r="AL27" s="5">
        <f t="shared" si="5"/>
        <v>10</v>
      </c>
      <c r="AM27" s="6">
        <f t="shared" si="6"/>
        <v>0</v>
      </c>
      <c r="AN27" s="7">
        <f t="shared" si="7"/>
        <v>0</v>
      </c>
      <c r="AO27" s="61">
        <f t="shared" si="8"/>
        <v>10</v>
      </c>
      <c r="AP27" s="90">
        <f>Septembre!AP27-AO27</f>
        <v>50</v>
      </c>
      <c r="AQ27" s="57">
        <f t="shared" si="3"/>
        <v>0</v>
      </c>
      <c r="AR27" s="10">
        <f t="shared" si="4"/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64"/>
      <c r="AH28" s="28"/>
      <c r="AI28" s="5">
        <f t="shared" si="0"/>
        <v>0</v>
      </c>
      <c r="AJ28" s="6">
        <f t="shared" si="1"/>
        <v>0</v>
      </c>
      <c r="AK28" s="7">
        <f t="shared" si="2"/>
        <v>0</v>
      </c>
      <c r="AL28" s="5">
        <f t="shared" si="5"/>
        <v>0</v>
      </c>
      <c r="AM28" s="6">
        <f t="shared" si="6"/>
        <v>0</v>
      </c>
      <c r="AN28" s="7">
        <f t="shared" si="7"/>
        <v>0</v>
      </c>
      <c r="AO28" s="61">
        <f t="shared" si="8"/>
        <v>0</v>
      </c>
      <c r="AP28" s="90">
        <f>Septembre!AP28-AO28</f>
        <v>64.5</v>
      </c>
      <c r="AQ28" s="57">
        <f t="shared" si="3"/>
        <v>0</v>
      </c>
      <c r="AR28" s="10">
        <f t="shared" si="4"/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/>
      <c r="G29" s="4" t="s">
        <v>2</v>
      </c>
      <c r="H29" s="4"/>
      <c r="I29" s="4"/>
      <c r="J29" s="4"/>
      <c r="K29" s="4"/>
      <c r="L29" s="4"/>
      <c r="M29" s="4"/>
      <c r="N29" s="4"/>
      <c r="O29" s="4"/>
      <c r="P29" s="4"/>
      <c r="Q29" s="4"/>
      <c r="R29" s="4" t="s">
        <v>10</v>
      </c>
      <c r="S29" s="4"/>
      <c r="T29" s="4"/>
      <c r="U29" s="4"/>
      <c r="V29" s="4"/>
      <c r="W29" s="4"/>
      <c r="X29" s="4"/>
      <c r="Y29" s="4" t="s">
        <v>10</v>
      </c>
      <c r="Z29" s="4"/>
      <c r="AA29" s="4"/>
      <c r="AB29" s="4" t="s">
        <v>19</v>
      </c>
      <c r="AC29" s="4" t="s">
        <v>19</v>
      </c>
      <c r="AD29" s="4" t="s">
        <v>19</v>
      </c>
      <c r="AE29" s="4" t="s">
        <v>19</v>
      </c>
      <c r="AF29" s="4" t="s">
        <v>19</v>
      </c>
      <c r="AG29" s="64"/>
      <c r="AH29" s="28"/>
      <c r="AI29" s="5">
        <f t="shared" si="0"/>
        <v>1</v>
      </c>
      <c r="AJ29" s="6">
        <f t="shared" si="1"/>
        <v>0</v>
      </c>
      <c r="AK29" s="7">
        <f t="shared" si="2"/>
        <v>0</v>
      </c>
      <c r="AL29" s="5">
        <f t="shared" si="5"/>
        <v>5</v>
      </c>
      <c r="AM29" s="6">
        <f t="shared" si="6"/>
        <v>0</v>
      </c>
      <c r="AN29" s="7">
        <f t="shared" si="7"/>
        <v>0</v>
      </c>
      <c r="AO29" s="61">
        <f t="shared" si="8"/>
        <v>6</v>
      </c>
      <c r="AP29" s="90">
        <f>Septembre!AP29-AO29</f>
        <v>45.5</v>
      </c>
      <c r="AQ29" s="57">
        <f t="shared" si="3"/>
        <v>0</v>
      </c>
      <c r="AR29" s="10">
        <f t="shared" si="4"/>
        <v>0</v>
      </c>
    </row>
    <row r="30" spans="1:44" ht="15.75" thickBot="1">
      <c r="A30" s="198"/>
      <c r="B30" s="199"/>
      <c r="C30" s="168" t="str">
        <f>variables!A36</f>
        <v>ménage 4</v>
      </c>
      <c r="D30" s="33" t="s">
        <v>2</v>
      </c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/>
      <c r="AH30" s="28"/>
      <c r="AI30" s="5">
        <f t="shared" si="0"/>
        <v>1</v>
      </c>
      <c r="AJ30" s="6">
        <f t="shared" si="1"/>
        <v>0</v>
      </c>
      <c r="AK30" s="7">
        <f t="shared" si="2"/>
        <v>0</v>
      </c>
      <c r="AL30" s="5">
        <f t="shared" si="5"/>
        <v>0</v>
      </c>
      <c r="AM30" s="6">
        <f t="shared" si="6"/>
        <v>0</v>
      </c>
      <c r="AN30" s="7">
        <f t="shared" si="7"/>
        <v>0</v>
      </c>
      <c r="AO30" s="61">
        <f t="shared" si="8"/>
        <v>1</v>
      </c>
      <c r="AP30" s="90">
        <f>Septembre!AP30-AO30</f>
        <v>57.5</v>
      </c>
      <c r="AQ30" s="57">
        <f t="shared" si="3"/>
        <v>0</v>
      </c>
      <c r="AR30" s="10">
        <f t="shared" si="4"/>
        <v>0</v>
      </c>
    </row>
    <row r="31" spans="1:44" ht="15.75" thickBot="1">
      <c r="A31" s="198"/>
      <c r="B31" s="199"/>
      <c r="C31" s="168" t="str">
        <f>variables!A37</f>
        <v>ménage 5</v>
      </c>
      <c r="D31" s="30" t="s">
        <v>5</v>
      </c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 t="s">
        <v>10</v>
      </c>
      <c r="S31" s="17"/>
      <c r="T31" s="17"/>
      <c r="U31" s="17"/>
      <c r="V31" s="17"/>
      <c r="W31" s="17"/>
      <c r="X31" s="17"/>
      <c r="Y31" s="17" t="s">
        <v>10</v>
      </c>
      <c r="Z31" s="17"/>
      <c r="AA31" s="17"/>
      <c r="AB31" s="17"/>
      <c r="AC31" s="17"/>
      <c r="AD31" s="17"/>
      <c r="AE31" s="17"/>
      <c r="AF31" s="17"/>
      <c r="AG31" s="66"/>
      <c r="AH31" s="31"/>
      <c r="AI31" s="5">
        <f t="shared" si="0"/>
        <v>0</v>
      </c>
      <c r="AJ31" s="6">
        <f t="shared" si="1"/>
        <v>0</v>
      </c>
      <c r="AK31" s="7">
        <f t="shared" si="2"/>
        <v>0</v>
      </c>
      <c r="AL31" s="5">
        <f t="shared" si="5"/>
        <v>0</v>
      </c>
      <c r="AM31" s="6">
        <f t="shared" si="6"/>
        <v>0</v>
      </c>
      <c r="AN31" s="7">
        <f t="shared" si="7"/>
        <v>0</v>
      </c>
      <c r="AO31" s="72">
        <f t="shared" si="8"/>
        <v>0</v>
      </c>
      <c r="AP31" s="91">
        <f>Septembre!AP31-AO31</f>
        <v>65</v>
      </c>
      <c r="AQ31" s="57">
        <f t="shared" si="3"/>
        <v>1</v>
      </c>
      <c r="AR31" s="10">
        <f t="shared" si="4"/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68"/>
      <c r="AH32" s="32"/>
      <c r="AI32" s="5">
        <f t="shared" si="0"/>
        <v>0</v>
      </c>
      <c r="AJ32" s="6">
        <f t="shared" si="1"/>
        <v>0</v>
      </c>
      <c r="AK32" s="7">
        <f t="shared" si="2"/>
        <v>0</v>
      </c>
      <c r="AL32" s="5">
        <f t="shared" si="5"/>
        <v>0</v>
      </c>
      <c r="AM32" s="6">
        <f t="shared" si="6"/>
        <v>0</v>
      </c>
      <c r="AN32" s="7">
        <f t="shared" si="7"/>
        <v>0</v>
      </c>
      <c r="AO32" s="60">
        <f t="shared" si="8"/>
        <v>0</v>
      </c>
      <c r="AP32" s="89">
        <f>Septembre!AP32-AO32</f>
        <v>50</v>
      </c>
      <c r="AQ32" s="57">
        <f t="shared" si="3"/>
        <v>0</v>
      </c>
      <c r="AR32" s="10">
        <f t="shared" si="4"/>
        <v>0</v>
      </c>
    </row>
    <row r="33" spans="1:44" ht="15.75" thickBot="1">
      <c r="A33" s="198"/>
      <c r="B33" s="199"/>
      <c r="C33" s="168" t="str">
        <f>variables!A39</f>
        <v>ménage 7</v>
      </c>
      <c r="D33" s="27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 t="s">
        <v>19</v>
      </c>
      <c r="Q33" s="4"/>
      <c r="R33" s="4"/>
      <c r="S33" s="4"/>
      <c r="T33" s="4"/>
      <c r="U33" s="4"/>
      <c r="V33" s="4"/>
      <c r="W33" s="4" t="s">
        <v>19</v>
      </c>
      <c r="X33" s="4"/>
      <c r="Y33" s="13"/>
      <c r="Z33" s="13"/>
      <c r="AA33" s="13"/>
      <c r="AB33" s="13" t="s">
        <v>19</v>
      </c>
      <c r="AC33" s="13" t="s">
        <v>19</v>
      </c>
      <c r="AD33" s="13" t="s">
        <v>19</v>
      </c>
      <c r="AE33" s="13" t="s">
        <v>19</v>
      </c>
      <c r="AF33" s="13" t="s">
        <v>19</v>
      </c>
      <c r="AG33" s="68"/>
      <c r="AH33" s="28"/>
      <c r="AI33" s="5">
        <f t="shared" si="0"/>
        <v>0</v>
      </c>
      <c r="AJ33" s="6">
        <f t="shared" si="1"/>
        <v>0</v>
      </c>
      <c r="AK33" s="7">
        <f t="shared" si="2"/>
        <v>0</v>
      </c>
      <c r="AL33" s="5">
        <f t="shared" si="5"/>
        <v>7</v>
      </c>
      <c r="AM33" s="6">
        <f t="shared" si="6"/>
        <v>0</v>
      </c>
      <c r="AN33" s="7">
        <f t="shared" si="7"/>
        <v>0</v>
      </c>
      <c r="AO33" s="61">
        <f t="shared" si="8"/>
        <v>7</v>
      </c>
      <c r="AP33" s="90">
        <f>Septembre!AP33-AO33</f>
        <v>61</v>
      </c>
      <c r="AQ33" s="57">
        <f t="shared" si="3"/>
        <v>0</v>
      </c>
      <c r="AR33" s="10">
        <f t="shared" si="4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64"/>
      <c r="AH34" s="28"/>
      <c r="AI34" s="5">
        <f t="shared" si="0"/>
        <v>0</v>
      </c>
      <c r="AJ34" s="6">
        <f t="shared" si="1"/>
        <v>0</v>
      </c>
      <c r="AK34" s="7">
        <f t="shared" si="2"/>
        <v>0</v>
      </c>
      <c r="AL34" s="5">
        <f t="shared" si="5"/>
        <v>0</v>
      </c>
      <c r="AM34" s="6">
        <f t="shared" si="6"/>
        <v>0</v>
      </c>
      <c r="AN34" s="7">
        <f t="shared" si="7"/>
        <v>0</v>
      </c>
      <c r="AO34" s="61">
        <f t="shared" si="8"/>
        <v>0</v>
      </c>
      <c r="AP34" s="90">
        <f>Septembre!AP34-AO34</f>
        <v>1.5</v>
      </c>
      <c r="AQ34" s="57">
        <f t="shared" si="3"/>
        <v>0</v>
      </c>
      <c r="AR34" s="10">
        <f t="shared" si="4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"/>
      <c r="AG35" s="65"/>
      <c r="AH35" s="28"/>
      <c r="AI35" s="5">
        <f t="shared" si="0"/>
        <v>0</v>
      </c>
      <c r="AJ35" s="6">
        <f t="shared" si="1"/>
        <v>0</v>
      </c>
      <c r="AK35" s="7">
        <f t="shared" si="2"/>
        <v>0</v>
      </c>
      <c r="AL35" s="5">
        <f t="shared" si="5"/>
        <v>0</v>
      </c>
      <c r="AM35" s="6">
        <f t="shared" si="6"/>
        <v>0</v>
      </c>
      <c r="AN35" s="7">
        <f t="shared" si="7"/>
        <v>0</v>
      </c>
      <c r="AO35" s="61">
        <f t="shared" si="8"/>
        <v>0</v>
      </c>
      <c r="AP35" s="90">
        <f>Septembre!AP35-AO35</f>
        <v>72</v>
      </c>
      <c r="AQ35" s="57">
        <f t="shared" si="3"/>
        <v>0</v>
      </c>
      <c r="AR35" s="10">
        <f t="shared" si="4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65"/>
      <c r="AH36" s="28"/>
      <c r="AI36" s="5">
        <f t="shared" si="0"/>
        <v>0</v>
      </c>
      <c r="AJ36" s="6">
        <f t="shared" si="1"/>
        <v>0</v>
      </c>
      <c r="AK36" s="7">
        <f t="shared" si="2"/>
        <v>0</v>
      </c>
      <c r="AL36" s="5">
        <f t="shared" si="5"/>
        <v>0</v>
      </c>
      <c r="AM36" s="6">
        <f t="shared" si="6"/>
        <v>0</v>
      </c>
      <c r="AN36" s="7">
        <f t="shared" si="7"/>
        <v>0</v>
      </c>
      <c r="AO36" s="61">
        <f t="shared" si="8"/>
        <v>0</v>
      </c>
      <c r="AP36" s="90">
        <f>Septembre!AP36-AO36</f>
        <v>50</v>
      </c>
      <c r="AQ36" s="57">
        <f t="shared" si="3"/>
        <v>0</v>
      </c>
      <c r="AR36" s="10">
        <f t="shared" si="4"/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 t="s">
        <v>19</v>
      </c>
      <c r="Q37" s="20"/>
      <c r="R37" s="20"/>
      <c r="S37" s="20"/>
      <c r="T37" s="20"/>
      <c r="U37" s="20"/>
      <c r="V37" s="20"/>
      <c r="W37" s="20"/>
      <c r="X37" s="20"/>
      <c r="Y37" s="20" t="s">
        <v>19</v>
      </c>
      <c r="Z37" s="20"/>
      <c r="AA37" s="20"/>
      <c r="AB37" s="20" t="s">
        <v>19</v>
      </c>
      <c r="AC37" s="20" t="s">
        <v>19</v>
      </c>
      <c r="AD37" s="20" t="s">
        <v>19</v>
      </c>
      <c r="AE37" s="20" t="s">
        <v>19</v>
      </c>
      <c r="AF37" s="20" t="s">
        <v>19</v>
      </c>
      <c r="AG37" s="65"/>
      <c r="AH37" s="34"/>
      <c r="AI37" s="5">
        <f t="shared" si="0"/>
        <v>0</v>
      </c>
      <c r="AJ37" s="6">
        <f t="shared" si="1"/>
        <v>0</v>
      </c>
      <c r="AK37" s="7">
        <f t="shared" si="2"/>
        <v>0</v>
      </c>
      <c r="AL37" s="5">
        <f t="shared" si="5"/>
        <v>7</v>
      </c>
      <c r="AM37" s="6">
        <f t="shared" si="6"/>
        <v>0</v>
      </c>
      <c r="AN37" s="7">
        <f t="shared" si="7"/>
        <v>0</v>
      </c>
      <c r="AO37" s="62">
        <f t="shared" si="8"/>
        <v>7</v>
      </c>
      <c r="AP37" s="92">
        <f>Septembre!AP37-AO37</f>
        <v>60</v>
      </c>
      <c r="AQ37" s="57">
        <f t="shared" si="3"/>
        <v>0</v>
      </c>
      <c r="AR37" s="10">
        <f t="shared" si="4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26"/>
      <c r="AI38" s="5">
        <f t="shared" si="0"/>
        <v>0</v>
      </c>
      <c r="AJ38" s="6">
        <f t="shared" si="1"/>
        <v>0</v>
      </c>
      <c r="AK38" s="7">
        <f t="shared" si="2"/>
        <v>0</v>
      </c>
      <c r="AL38" s="5">
        <f t="shared" si="5"/>
        <v>0</v>
      </c>
      <c r="AM38" s="6">
        <f t="shared" si="6"/>
        <v>0</v>
      </c>
      <c r="AN38" s="7">
        <f t="shared" si="7"/>
        <v>0</v>
      </c>
      <c r="AO38" s="82">
        <f t="shared" ref="AO38:AO45" si="9">AI38+AJ38/2+AK38/2+AL38+AM38/2+AN38/2</f>
        <v>0</v>
      </c>
      <c r="AP38" s="93">
        <f>Septembre!AP38-AO38</f>
        <v>50</v>
      </c>
      <c r="AQ38" s="73"/>
      <c r="AR38" s="74"/>
    </row>
    <row r="39" spans="1:44" ht="15.75" thickBot="1">
      <c r="A39" s="198"/>
      <c r="B39" s="199"/>
      <c r="C39" s="168" t="str">
        <f>variables!A45</f>
        <v>veilleur 2</v>
      </c>
      <c r="D39" s="27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28"/>
      <c r="AI39" s="5">
        <f t="shared" si="0"/>
        <v>0</v>
      </c>
      <c r="AJ39" s="6">
        <f t="shared" si="1"/>
        <v>0</v>
      </c>
      <c r="AK39" s="7">
        <f t="shared" si="2"/>
        <v>0</v>
      </c>
      <c r="AL39" s="5">
        <f t="shared" si="5"/>
        <v>0</v>
      </c>
      <c r="AM39" s="6">
        <f t="shared" si="6"/>
        <v>0</v>
      </c>
      <c r="AN39" s="7">
        <f t="shared" si="7"/>
        <v>0</v>
      </c>
      <c r="AO39" s="61">
        <f t="shared" si="9"/>
        <v>0</v>
      </c>
      <c r="AP39" s="90">
        <f>Septembre!AP39-AO39</f>
        <v>50</v>
      </c>
      <c r="AQ39" s="73"/>
      <c r="AR39" s="74"/>
    </row>
    <row r="40" spans="1:44" ht="15.75" thickBot="1">
      <c r="A40" s="198"/>
      <c r="B40" s="199"/>
      <c r="C40" s="168" t="str">
        <f>variables!A46</f>
        <v>veilleur 3</v>
      </c>
      <c r="D40" s="27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28"/>
      <c r="AI40" s="5">
        <f t="shared" si="0"/>
        <v>0</v>
      </c>
      <c r="AJ40" s="6">
        <f t="shared" si="1"/>
        <v>0</v>
      </c>
      <c r="AK40" s="7">
        <f t="shared" si="2"/>
        <v>0</v>
      </c>
      <c r="AL40" s="5">
        <f t="shared" si="5"/>
        <v>0</v>
      </c>
      <c r="AM40" s="6">
        <f t="shared" si="6"/>
        <v>0</v>
      </c>
      <c r="AN40" s="7">
        <f t="shared" si="7"/>
        <v>0</v>
      </c>
      <c r="AO40" s="61">
        <f t="shared" si="9"/>
        <v>0</v>
      </c>
      <c r="AP40" s="90">
        <f>Septembre!AP40-AO40</f>
        <v>50</v>
      </c>
      <c r="AQ40" s="73"/>
      <c r="AR40" s="74"/>
    </row>
    <row r="41" spans="1:44" ht="15.75" thickBot="1">
      <c r="A41" s="198"/>
      <c r="B41" s="199"/>
      <c r="C41" s="168" t="str">
        <f>variables!A47</f>
        <v>veilleur 4</v>
      </c>
      <c r="D41" s="27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28"/>
      <c r="AI41" s="5">
        <f t="shared" si="0"/>
        <v>0</v>
      </c>
      <c r="AJ41" s="6">
        <f t="shared" si="1"/>
        <v>0</v>
      </c>
      <c r="AK41" s="7">
        <f t="shared" si="2"/>
        <v>0</v>
      </c>
      <c r="AL41" s="5">
        <f t="shared" si="5"/>
        <v>0</v>
      </c>
      <c r="AM41" s="6">
        <f t="shared" si="6"/>
        <v>0</v>
      </c>
      <c r="AN41" s="7">
        <f t="shared" si="7"/>
        <v>0</v>
      </c>
      <c r="AO41" s="61">
        <f t="shared" si="9"/>
        <v>0</v>
      </c>
      <c r="AP41" s="90">
        <f>Septembre!AP41-AO41</f>
        <v>44</v>
      </c>
      <c r="AQ41" s="73"/>
      <c r="AR41" s="74"/>
    </row>
    <row r="42" spans="1:44" ht="15.75" thickBot="1">
      <c r="A42" s="198"/>
      <c r="B42" s="199"/>
      <c r="C42" s="168" t="str">
        <f>variables!A48</f>
        <v>veilleur 5</v>
      </c>
      <c r="D42" s="27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28"/>
      <c r="AI42" s="5">
        <f t="shared" si="0"/>
        <v>0</v>
      </c>
      <c r="AJ42" s="6">
        <f t="shared" si="1"/>
        <v>0</v>
      </c>
      <c r="AK42" s="7">
        <f t="shared" si="2"/>
        <v>0</v>
      </c>
      <c r="AL42" s="5">
        <f t="shared" si="5"/>
        <v>0</v>
      </c>
      <c r="AM42" s="6">
        <f t="shared" si="6"/>
        <v>0</v>
      </c>
      <c r="AN42" s="7">
        <f t="shared" si="7"/>
        <v>0</v>
      </c>
      <c r="AO42" s="61">
        <f t="shared" si="9"/>
        <v>0</v>
      </c>
      <c r="AP42" s="90">
        <f>Septembre!AP42-AO42</f>
        <v>50</v>
      </c>
      <c r="AQ42" s="73"/>
      <c r="AR42" s="74"/>
    </row>
    <row r="43" spans="1:44" ht="15.75" thickBot="1">
      <c r="A43" s="198"/>
      <c r="B43" s="199"/>
      <c r="C43" s="168" t="str">
        <f>variables!A49</f>
        <v>veilleur 6</v>
      </c>
      <c r="D43" s="27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28"/>
      <c r="AI43" s="5">
        <f t="shared" si="0"/>
        <v>0</v>
      </c>
      <c r="AJ43" s="6">
        <f t="shared" si="1"/>
        <v>0</v>
      </c>
      <c r="AK43" s="7">
        <f t="shared" si="2"/>
        <v>0</v>
      </c>
      <c r="AL43" s="5">
        <f t="shared" si="5"/>
        <v>0</v>
      </c>
      <c r="AM43" s="6">
        <f t="shared" si="6"/>
        <v>0</v>
      </c>
      <c r="AN43" s="7">
        <f t="shared" si="7"/>
        <v>0</v>
      </c>
      <c r="AO43" s="61">
        <f t="shared" si="9"/>
        <v>0</v>
      </c>
      <c r="AP43" s="90">
        <f>Septembre!AP43-AO43</f>
        <v>30</v>
      </c>
      <c r="AQ43" s="73"/>
      <c r="AR43" s="74"/>
    </row>
    <row r="44" spans="1:44" ht="15.75" thickBot="1">
      <c r="A44" s="200"/>
      <c r="B44" s="201"/>
      <c r="C44" s="168" t="str">
        <f>variables!A50</f>
        <v>veilleur 7</v>
      </c>
      <c r="D44" s="33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34"/>
      <c r="AI44" s="5">
        <f t="shared" si="0"/>
        <v>0</v>
      </c>
      <c r="AJ44" s="6">
        <f t="shared" si="1"/>
        <v>0</v>
      </c>
      <c r="AK44" s="7">
        <f t="shared" si="2"/>
        <v>0</v>
      </c>
      <c r="AL44" s="5">
        <f t="shared" si="5"/>
        <v>0</v>
      </c>
      <c r="AM44" s="6">
        <f t="shared" si="6"/>
        <v>0</v>
      </c>
      <c r="AN44" s="7">
        <f t="shared" si="7"/>
        <v>0</v>
      </c>
      <c r="AO44" s="72">
        <f t="shared" si="9"/>
        <v>0</v>
      </c>
      <c r="AP44" s="91">
        <f>Septembre!AP44-AO44</f>
        <v>30</v>
      </c>
      <c r="AQ44" s="73"/>
      <c r="AR44" s="74"/>
    </row>
    <row r="45" spans="1:44" ht="15.75" thickBot="1">
      <c r="A45" s="174" t="s">
        <v>11</v>
      </c>
      <c r="B45" s="175"/>
      <c r="C45" s="168" t="str">
        <f>variables!A51</f>
        <v>animateur 1</v>
      </c>
      <c r="D45" s="35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 t="s">
        <v>2</v>
      </c>
      <c r="AC45" s="22" t="s">
        <v>2</v>
      </c>
      <c r="AD45" s="22" t="s">
        <v>2</v>
      </c>
      <c r="AE45" s="22" t="s">
        <v>2</v>
      </c>
      <c r="AF45" s="22" t="s">
        <v>2</v>
      </c>
      <c r="AG45" s="22"/>
      <c r="AH45" s="36"/>
      <c r="AI45" s="86">
        <f t="shared" si="0"/>
        <v>5</v>
      </c>
      <c r="AJ45" s="87">
        <f t="shared" si="1"/>
        <v>0</v>
      </c>
      <c r="AK45" s="88">
        <f t="shared" si="2"/>
        <v>0</v>
      </c>
      <c r="AL45" s="86">
        <f t="shared" si="5"/>
        <v>0</v>
      </c>
      <c r="AM45" s="87">
        <f t="shared" si="6"/>
        <v>0</v>
      </c>
      <c r="AN45" s="88">
        <f t="shared" si="7"/>
        <v>0</v>
      </c>
      <c r="AO45" s="96">
        <f t="shared" si="9"/>
        <v>5</v>
      </c>
      <c r="AP45" s="95">
        <f>Septembre!AP45-AO45</f>
        <v>56.5</v>
      </c>
      <c r="AQ45" s="58">
        <f t="shared" si="3"/>
        <v>0</v>
      </c>
      <c r="AR45" s="49">
        <f t="shared" si="4"/>
        <v>0</v>
      </c>
    </row>
  </sheetData>
  <sheetProtection selectLockedCells="1" selectUnlockedCells="1"/>
  <mergeCells count="7">
    <mergeCell ref="A45:B45"/>
    <mergeCell ref="C2:AH2"/>
    <mergeCell ref="A6:B6"/>
    <mergeCell ref="A7:B16"/>
    <mergeCell ref="A17:B25"/>
    <mergeCell ref="A26:B37"/>
    <mergeCell ref="A38:B44"/>
  </mergeCells>
  <conditionalFormatting sqref="D7:AH45">
    <cfRule type="cellIs" dxfId="304" priority="1" operator="equal">
      <formula>"R"</formula>
    </cfRule>
    <cfRule type="cellIs" dxfId="303" priority="2" operator="equal">
      <formula>"A"</formula>
    </cfRule>
    <cfRule type="cellIs" dxfId="302" priority="3" operator="equal">
      <formula>"M"</formula>
    </cfRule>
    <cfRule type="cellIs" dxfId="301" priority="4" operator="equal">
      <formula>"F"</formula>
    </cfRule>
    <cfRule type="cellIs" dxfId="300" priority="5" operator="equal">
      <formula>"P/"</formula>
    </cfRule>
    <cfRule type="cellIs" dxfId="299" priority="6" operator="equal">
      <formula>"/P"</formula>
    </cfRule>
    <cfRule type="cellIs" dxfId="298" priority="7" operator="equal">
      <formula>"P"</formula>
    </cfRule>
    <cfRule type="expression" dxfId="297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4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3485F485-9D1C-48CC-B55C-C512183A3EE7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1AFF76B0-BE09-4979-91F7-114D201785AF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EE790A2D-5ADC-46BD-BE68-0A57E86D0FC9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D7:AH45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AG9" sqref="AG9"/>
    </sheetView>
  </sheetViews>
  <sheetFormatPr baseColWidth="10" defaultRowHeight="15"/>
  <cols>
    <col min="3" max="3" width="24.28515625" bestFit="1" customWidth="1"/>
    <col min="4" max="32" width="5.5703125" customWidth="1"/>
    <col min="33" max="33" width="5.85546875" bestFit="1" customWidth="1"/>
    <col min="34" max="34" width="5.85546875" hidden="1" customWidth="1"/>
    <col min="35" max="35" width="3.42578125" hidden="1" customWidth="1"/>
    <col min="36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4.140625" hidden="1" customWidth="1"/>
    <col min="44" max="44" width="4.7109375" hidden="1" customWidth="1"/>
  </cols>
  <sheetData>
    <row r="1" spans="1:44">
      <c r="AO1" s="1"/>
      <c r="AP1" s="1"/>
      <c r="AQ1" s="1"/>
      <c r="AR1" s="1"/>
    </row>
    <row r="2" spans="1:44" ht="28.5">
      <c r="A2" s="50">
        <v>44501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3"/>
      <c r="AO2" s="1"/>
      <c r="AP2" s="1"/>
      <c r="AQ2" s="1"/>
      <c r="AR2" s="1"/>
    </row>
    <row r="3" spans="1:44">
      <c r="AO3" s="1"/>
      <c r="AP3" s="1"/>
      <c r="AQ3" s="1"/>
      <c r="AR3" s="1"/>
    </row>
    <row r="4" spans="1:44">
      <c r="AO4" s="1"/>
      <c r="AP4" s="1"/>
      <c r="AQ4" s="1"/>
      <c r="AR4" s="1"/>
    </row>
    <row r="5" spans="1:44" ht="15.75" thickBot="1">
      <c r="AO5" s="1"/>
      <c r="AP5" s="1"/>
      <c r="AQ5" s="1"/>
      <c r="AR5" s="1"/>
    </row>
    <row r="6" spans="1:44" s="48" customFormat="1" ht="30.75" thickBot="1">
      <c r="A6" s="178"/>
      <c r="B6" s="178"/>
      <c r="C6" s="40" t="s">
        <v>1</v>
      </c>
      <c r="D6" s="41">
        <v>44501</v>
      </c>
      <c r="E6" s="42">
        <v>44502</v>
      </c>
      <c r="F6" s="42">
        <v>44503</v>
      </c>
      <c r="G6" s="42">
        <v>44504</v>
      </c>
      <c r="H6" s="42">
        <v>44505</v>
      </c>
      <c r="I6" s="42">
        <v>44506</v>
      </c>
      <c r="J6" s="42">
        <v>44507</v>
      </c>
      <c r="K6" s="42">
        <v>44508</v>
      </c>
      <c r="L6" s="42">
        <v>44509</v>
      </c>
      <c r="M6" s="42">
        <v>44510</v>
      </c>
      <c r="N6" s="42">
        <v>44511</v>
      </c>
      <c r="O6" s="42">
        <v>44512</v>
      </c>
      <c r="P6" s="42">
        <v>44513</v>
      </c>
      <c r="Q6" s="42">
        <v>44514</v>
      </c>
      <c r="R6" s="42">
        <v>44515</v>
      </c>
      <c r="S6" s="42">
        <v>44516</v>
      </c>
      <c r="T6" s="42">
        <v>44517</v>
      </c>
      <c r="U6" s="42">
        <v>44518</v>
      </c>
      <c r="V6" s="42">
        <v>44519</v>
      </c>
      <c r="W6" s="42">
        <v>44520</v>
      </c>
      <c r="X6" s="42">
        <v>44521</v>
      </c>
      <c r="Y6" s="42">
        <v>44522</v>
      </c>
      <c r="Z6" s="42">
        <v>44523</v>
      </c>
      <c r="AA6" s="42">
        <v>44524</v>
      </c>
      <c r="AB6" s="42">
        <v>44525</v>
      </c>
      <c r="AC6" s="42">
        <v>44526</v>
      </c>
      <c r="AD6" s="42">
        <v>44527</v>
      </c>
      <c r="AE6" s="42">
        <v>44528</v>
      </c>
      <c r="AF6" s="42">
        <v>44529</v>
      </c>
      <c r="AG6" s="42">
        <v>44530</v>
      </c>
      <c r="AH6" s="42"/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55" t="s">
        <v>5</v>
      </c>
      <c r="AR6" s="47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136"/>
      <c r="E7" s="15"/>
      <c r="F7" s="15"/>
      <c r="G7" s="15"/>
      <c r="H7" s="15"/>
      <c r="I7" s="15"/>
      <c r="J7" s="15"/>
      <c r="K7" s="15"/>
      <c r="L7" s="15"/>
      <c r="M7" s="15"/>
      <c r="N7" s="142"/>
      <c r="O7" s="15" t="s">
        <v>19</v>
      </c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 t="s">
        <v>19</v>
      </c>
      <c r="AD7" s="15"/>
      <c r="AE7" s="15"/>
      <c r="AF7" s="15"/>
      <c r="AG7" s="63"/>
      <c r="AH7" s="203"/>
      <c r="AI7" s="5">
        <f t="shared" ref="AI7:AI37" si="0">COUNTIF($D7:$AG7,$AI$6)</f>
        <v>0</v>
      </c>
      <c r="AJ7" s="6">
        <f t="shared" ref="AJ7:AJ37" si="1">COUNTIF($D7:$AG7,$AJ$6)</f>
        <v>0</v>
      </c>
      <c r="AK7" s="7">
        <f t="shared" ref="AK7:AK37" si="2">COUNTIF($D7:$AG7,$AK$6)</f>
        <v>0</v>
      </c>
      <c r="AL7" s="5">
        <f t="shared" ref="AL7:AL37" si="3">COUNTIF($D7:$AG7,$AL$6)</f>
        <v>2</v>
      </c>
      <c r="AM7" s="6">
        <f t="shared" ref="AM7:AM37" si="4">COUNTIF($D7:$AG7,$AM$6)</f>
        <v>0</v>
      </c>
      <c r="AN7" s="7">
        <f t="shared" ref="AN7:AN37" si="5">COUNTIF($D7:$AG7,$AN$6)</f>
        <v>0</v>
      </c>
      <c r="AO7" s="60">
        <f>AI7+AJ7/2+AK7/2+AL7+AM7/2+AN7/2</f>
        <v>2</v>
      </c>
      <c r="AP7" s="60">
        <f>Octobre!AP7-AO7</f>
        <v>58</v>
      </c>
      <c r="AQ7" s="56">
        <f t="shared" ref="AQ7:AQ37" si="6">COUNTIF($D7:$AG7,$AQ$6)</f>
        <v>0</v>
      </c>
      <c r="AR7" s="8">
        <f t="shared" ref="AR7:AR37" si="7">COUNTIF($D7:$AG7,$AR$6)</f>
        <v>0</v>
      </c>
    </row>
    <row r="8" spans="1:44" ht="15.75" thickBot="1">
      <c r="A8" s="181"/>
      <c r="B8" s="182"/>
      <c r="C8" s="168" t="str">
        <f>variables!A14</f>
        <v>Chef bureau</v>
      </c>
      <c r="D8" s="137"/>
      <c r="E8" s="4" t="s">
        <v>19</v>
      </c>
      <c r="F8" s="4" t="s">
        <v>19</v>
      </c>
      <c r="G8" s="4" t="s">
        <v>19</v>
      </c>
      <c r="H8" s="4" t="s">
        <v>19</v>
      </c>
      <c r="I8" s="4"/>
      <c r="J8" s="4"/>
      <c r="K8" s="4"/>
      <c r="L8" s="4"/>
      <c r="M8" s="4"/>
      <c r="N8" s="143"/>
      <c r="O8" s="4"/>
      <c r="P8" s="4"/>
      <c r="Q8" s="4"/>
      <c r="R8" s="4"/>
      <c r="S8" s="4"/>
      <c r="T8" s="4" t="s">
        <v>19</v>
      </c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64"/>
      <c r="AH8" s="204"/>
      <c r="AI8" s="5">
        <f t="shared" si="0"/>
        <v>0</v>
      </c>
      <c r="AJ8" s="6">
        <f t="shared" si="1"/>
        <v>0</v>
      </c>
      <c r="AK8" s="7">
        <f t="shared" si="2"/>
        <v>0</v>
      </c>
      <c r="AL8" s="5">
        <f t="shared" si="3"/>
        <v>5</v>
      </c>
      <c r="AM8" s="6">
        <f t="shared" si="4"/>
        <v>0</v>
      </c>
      <c r="AN8" s="7">
        <f t="shared" si="5"/>
        <v>0</v>
      </c>
      <c r="AO8" s="61">
        <f t="shared" ref="AO8:AO45" si="8">AI8+AJ8/2+AK8/2+AL8+AM8/2+AN8/2</f>
        <v>5</v>
      </c>
      <c r="AP8" s="61">
        <f>Octobre!AP8-AO8</f>
        <v>54.5</v>
      </c>
      <c r="AQ8" s="57">
        <f t="shared" si="6"/>
        <v>0</v>
      </c>
      <c r="AR8" s="10">
        <f t="shared" si="7"/>
        <v>0</v>
      </c>
    </row>
    <row r="9" spans="1:44" ht="15.75" thickBot="1">
      <c r="A9" s="181"/>
      <c r="B9" s="182"/>
      <c r="C9" s="168" t="str">
        <f>variables!A15</f>
        <v>bureau 1</v>
      </c>
      <c r="D9" s="137"/>
      <c r="E9" s="4"/>
      <c r="F9" s="4"/>
      <c r="G9" s="4"/>
      <c r="H9" s="4"/>
      <c r="I9" s="4"/>
      <c r="J9" s="4"/>
      <c r="K9" s="4"/>
      <c r="L9" s="4"/>
      <c r="M9" s="4"/>
      <c r="N9" s="143"/>
      <c r="O9" s="4" t="s">
        <v>19</v>
      </c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64"/>
      <c r="AH9" s="204"/>
      <c r="AI9" s="5">
        <f t="shared" si="0"/>
        <v>0</v>
      </c>
      <c r="AJ9" s="6">
        <f t="shared" si="1"/>
        <v>0</v>
      </c>
      <c r="AK9" s="7">
        <f t="shared" si="2"/>
        <v>0</v>
      </c>
      <c r="AL9" s="5">
        <f t="shared" si="3"/>
        <v>1</v>
      </c>
      <c r="AM9" s="6">
        <f t="shared" si="4"/>
        <v>0</v>
      </c>
      <c r="AN9" s="7">
        <f t="shared" si="5"/>
        <v>0</v>
      </c>
      <c r="AO9" s="61">
        <f t="shared" si="8"/>
        <v>1</v>
      </c>
      <c r="AP9" s="61">
        <f>Octobre!AP9-AO9</f>
        <v>57</v>
      </c>
      <c r="AQ9" s="57">
        <f t="shared" si="6"/>
        <v>0</v>
      </c>
      <c r="AR9" s="10">
        <f t="shared" si="7"/>
        <v>0</v>
      </c>
    </row>
    <row r="10" spans="1:44" ht="15.75" thickBot="1">
      <c r="A10" s="181"/>
      <c r="B10" s="182"/>
      <c r="C10" s="168" t="str">
        <f>variables!A16</f>
        <v>bureau 2</v>
      </c>
      <c r="D10" s="137"/>
      <c r="E10" s="4"/>
      <c r="F10" s="4"/>
      <c r="G10" s="4"/>
      <c r="H10" s="4"/>
      <c r="I10" s="4"/>
      <c r="J10" s="4"/>
      <c r="K10" s="4" t="s">
        <v>19</v>
      </c>
      <c r="L10" s="4" t="s">
        <v>19</v>
      </c>
      <c r="M10" s="4" t="s">
        <v>19</v>
      </c>
      <c r="N10" s="143"/>
      <c r="O10" s="4" t="s">
        <v>19</v>
      </c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64"/>
      <c r="AH10" s="204"/>
      <c r="AI10" s="5">
        <f t="shared" si="0"/>
        <v>0</v>
      </c>
      <c r="AJ10" s="6">
        <f t="shared" si="1"/>
        <v>0</v>
      </c>
      <c r="AK10" s="7">
        <f t="shared" si="2"/>
        <v>0</v>
      </c>
      <c r="AL10" s="5">
        <f t="shared" si="3"/>
        <v>4</v>
      </c>
      <c r="AM10" s="6">
        <f t="shared" si="4"/>
        <v>0</v>
      </c>
      <c r="AN10" s="7">
        <f t="shared" si="5"/>
        <v>0</v>
      </c>
      <c r="AO10" s="61">
        <f t="shared" si="8"/>
        <v>4</v>
      </c>
      <c r="AP10" s="61">
        <f>Octobre!AP10-AO10</f>
        <v>48</v>
      </c>
      <c r="AQ10" s="57">
        <f t="shared" si="6"/>
        <v>0</v>
      </c>
      <c r="AR10" s="10">
        <f t="shared" si="7"/>
        <v>0</v>
      </c>
    </row>
    <row r="11" spans="1:44" ht="15.75" thickBot="1">
      <c r="A11" s="181"/>
      <c r="B11" s="182"/>
      <c r="C11" s="168" t="str">
        <f>variables!A17</f>
        <v>bureau 3</v>
      </c>
      <c r="D11" s="137"/>
      <c r="E11" s="4"/>
      <c r="F11" s="4"/>
      <c r="G11" s="4"/>
      <c r="H11" s="4"/>
      <c r="I11" s="4"/>
      <c r="J11" s="4"/>
      <c r="K11" s="4"/>
      <c r="L11" s="4"/>
      <c r="M11" s="4"/>
      <c r="N11" s="143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64"/>
      <c r="AH11" s="204"/>
      <c r="AI11" s="5">
        <f t="shared" si="0"/>
        <v>0</v>
      </c>
      <c r="AJ11" s="6">
        <f t="shared" si="1"/>
        <v>0</v>
      </c>
      <c r="AK11" s="7">
        <f t="shared" si="2"/>
        <v>0</v>
      </c>
      <c r="AL11" s="5">
        <f t="shared" si="3"/>
        <v>0</v>
      </c>
      <c r="AM11" s="6">
        <f t="shared" si="4"/>
        <v>0</v>
      </c>
      <c r="AN11" s="7">
        <f t="shared" si="5"/>
        <v>0</v>
      </c>
      <c r="AO11" s="61">
        <f t="shared" si="8"/>
        <v>0</v>
      </c>
      <c r="AP11" s="61">
        <f>Octobre!AP11-AO11</f>
        <v>66</v>
      </c>
      <c r="AQ11" s="57">
        <f t="shared" si="6"/>
        <v>0</v>
      </c>
      <c r="AR11" s="10">
        <f t="shared" si="7"/>
        <v>0</v>
      </c>
    </row>
    <row r="12" spans="1:44" ht="15.75" thickBot="1">
      <c r="A12" s="181"/>
      <c r="B12" s="182"/>
      <c r="C12" s="168" t="str">
        <f>variables!A18</f>
        <v>bureau 4</v>
      </c>
      <c r="D12" s="138"/>
      <c r="E12" s="13"/>
      <c r="F12" s="13"/>
      <c r="G12" s="13"/>
      <c r="H12" s="13"/>
      <c r="I12" s="13"/>
      <c r="J12" s="13"/>
      <c r="K12" s="13"/>
      <c r="L12" s="13" t="s">
        <v>3</v>
      </c>
      <c r="M12" s="13" t="s">
        <v>2</v>
      </c>
      <c r="N12" s="144"/>
      <c r="O12" s="13"/>
      <c r="P12" s="13"/>
      <c r="Q12" s="13"/>
      <c r="R12" s="4"/>
      <c r="S12" s="4"/>
      <c r="T12" s="4"/>
      <c r="U12" s="13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64"/>
      <c r="AH12" s="204"/>
      <c r="AI12" s="5">
        <f t="shared" si="0"/>
        <v>1</v>
      </c>
      <c r="AJ12" s="6">
        <f t="shared" si="1"/>
        <v>1</v>
      </c>
      <c r="AK12" s="7">
        <f t="shared" si="2"/>
        <v>0</v>
      </c>
      <c r="AL12" s="5">
        <f t="shared" si="3"/>
        <v>0</v>
      </c>
      <c r="AM12" s="6">
        <f t="shared" si="4"/>
        <v>0</v>
      </c>
      <c r="AN12" s="7">
        <f t="shared" si="5"/>
        <v>0</v>
      </c>
      <c r="AO12" s="61">
        <f t="shared" si="8"/>
        <v>1.5</v>
      </c>
      <c r="AP12" s="61">
        <f>Octobre!AP12-AO12</f>
        <v>25</v>
      </c>
      <c r="AQ12" s="57">
        <f t="shared" si="6"/>
        <v>0</v>
      </c>
      <c r="AR12" s="10">
        <f t="shared" si="7"/>
        <v>0</v>
      </c>
    </row>
    <row r="13" spans="1:44" ht="15.75" thickBot="1">
      <c r="A13" s="181"/>
      <c r="B13" s="182"/>
      <c r="C13" s="168" t="str">
        <f>variables!A19</f>
        <v>bureau 5</v>
      </c>
      <c r="D13" s="137"/>
      <c r="E13" s="4" t="s">
        <v>19</v>
      </c>
      <c r="F13" s="4" t="s">
        <v>19</v>
      </c>
      <c r="G13" s="4" t="s">
        <v>19</v>
      </c>
      <c r="H13" s="4" t="s">
        <v>19</v>
      </c>
      <c r="I13" s="4"/>
      <c r="J13" s="4"/>
      <c r="K13" s="4"/>
      <c r="L13" s="4"/>
      <c r="M13" s="4"/>
      <c r="N13" s="143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64"/>
      <c r="AH13" s="204"/>
      <c r="AI13" s="5">
        <f t="shared" si="0"/>
        <v>0</v>
      </c>
      <c r="AJ13" s="6">
        <f t="shared" si="1"/>
        <v>0</v>
      </c>
      <c r="AK13" s="7">
        <f t="shared" si="2"/>
        <v>0</v>
      </c>
      <c r="AL13" s="5">
        <f t="shared" si="3"/>
        <v>4</v>
      </c>
      <c r="AM13" s="6">
        <f t="shared" si="4"/>
        <v>0</v>
      </c>
      <c r="AN13" s="7">
        <f t="shared" si="5"/>
        <v>0</v>
      </c>
      <c r="AO13" s="61">
        <f t="shared" si="8"/>
        <v>4</v>
      </c>
      <c r="AP13" s="61">
        <f>Octobre!AP13-AO13</f>
        <v>52</v>
      </c>
      <c r="AQ13" s="57">
        <f t="shared" si="6"/>
        <v>0</v>
      </c>
      <c r="AR13" s="10">
        <f t="shared" si="7"/>
        <v>0</v>
      </c>
    </row>
    <row r="14" spans="1:44" ht="15.75" thickBot="1">
      <c r="A14" s="181"/>
      <c r="B14" s="182"/>
      <c r="C14" s="168" t="str">
        <f>variables!A20</f>
        <v>bureau 6</v>
      </c>
      <c r="D14" s="139"/>
      <c r="E14" s="20"/>
      <c r="F14" s="20"/>
      <c r="G14" s="20"/>
      <c r="H14" s="20"/>
      <c r="I14" s="20"/>
      <c r="J14" s="20"/>
      <c r="K14" s="20"/>
      <c r="L14" s="20"/>
      <c r="M14" s="20"/>
      <c r="N14" s="145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65"/>
      <c r="AH14" s="205"/>
      <c r="AI14" s="5">
        <f t="shared" si="0"/>
        <v>0</v>
      </c>
      <c r="AJ14" s="6">
        <f t="shared" si="1"/>
        <v>0</v>
      </c>
      <c r="AK14" s="7">
        <f t="shared" si="2"/>
        <v>0</v>
      </c>
      <c r="AL14" s="5">
        <f t="shared" si="3"/>
        <v>0</v>
      </c>
      <c r="AM14" s="6">
        <f t="shared" si="4"/>
        <v>0</v>
      </c>
      <c r="AN14" s="7">
        <f t="shared" si="5"/>
        <v>0</v>
      </c>
      <c r="AO14" s="72">
        <f t="shared" si="8"/>
        <v>0</v>
      </c>
      <c r="AP14" s="72">
        <f>Octobre!AP14-AO14</f>
        <v>62.5</v>
      </c>
      <c r="AQ14" s="57">
        <f t="shared" si="6"/>
        <v>0</v>
      </c>
      <c r="AR14" s="10">
        <f t="shared" si="7"/>
        <v>0</v>
      </c>
    </row>
    <row r="15" spans="1:44" ht="15.75" thickBot="1">
      <c r="A15" s="183"/>
      <c r="B15" s="184"/>
      <c r="C15" s="168" t="str">
        <f>variables!A21</f>
        <v>accueil 1</v>
      </c>
      <c r="D15" s="136"/>
      <c r="E15" s="15"/>
      <c r="F15" s="15"/>
      <c r="G15" s="15"/>
      <c r="H15" s="15"/>
      <c r="I15" s="15"/>
      <c r="J15" s="15"/>
      <c r="K15" s="15" t="s">
        <v>19</v>
      </c>
      <c r="L15" s="15" t="s">
        <v>19</v>
      </c>
      <c r="M15" s="15" t="s">
        <v>19</v>
      </c>
      <c r="N15" s="146"/>
      <c r="O15" s="15" t="s">
        <v>19</v>
      </c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63"/>
      <c r="AH15" s="203"/>
      <c r="AI15" s="5">
        <f t="shared" si="0"/>
        <v>0</v>
      </c>
      <c r="AJ15" s="6">
        <f t="shared" si="1"/>
        <v>0</v>
      </c>
      <c r="AK15" s="7">
        <f t="shared" si="2"/>
        <v>0</v>
      </c>
      <c r="AL15" s="5">
        <f t="shared" si="3"/>
        <v>4</v>
      </c>
      <c r="AM15" s="6">
        <f t="shared" si="4"/>
        <v>0</v>
      </c>
      <c r="AN15" s="7">
        <f t="shared" si="5"/>
        <v>0</v>
      </c>
      <c r="AO15" s="60">
        <f t="shared" si="8"/>
        <v>4</v>
      </c>
      <c r="AP15" s="60">
        <f>Octobre!AP15-AO15</f>
        <v>44</v>
      </c>
      <c r="AQ15" s="57">
        <f t="shared" si="6"/>
        <v>0</v>
      </c>
      <c r="AR15" s="10">
        <f t="shared" si="7"/>
        <v>0</v>
      </c>
    </row>
    <row r="16" spans="1:44" ht="15.75" thickBot="1">
      <c r="A16" s="185"/>
      <c r="B16" s="186"/>
      <c r="C16" s="168" t="str">
        <f>variables!A22</f>
        <v>accueil 2</v>
      </c>
      <c r="D16" s="140"/>
      <c r="E16" s="17" t="s">
        <v>19</v>
      </c>
      <c r="F16" s="17" t="s">
        <v>19</v>
      </c>
      <c r="G16" s="17" t="s">
        <v>19</v>
      </c>
      <c r="H16" s="17" t="s">
        <v>19</v>
      </c>
      <c r="I16" s="17"/>
      <c r="J16" s="17"/>
      <c r="K16" s="17"/>
      <c r="L16" s="17"/>
      <c r="M16" s="17"/>
      <c r="N16" s="14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 t="s">
        <v>2</v>
      </c>
      <c r="AD16" s="17"/>
      <c r="AE16" s="17"/>
      <c r="AF16" s="17"/>
      <c r="AG16" s="66"/>
      <c r="AH16" s="205"/>
      <c r="AI16" s="5">
        <f t="shared" si="0"/>
        <v>1</v>
      </c>
      <c r="AJ16" s="6">
        <f t="shared" si="1"/>
        <v>0</v>
      </c>
      <c r="AK16" s="7">
        <f t="shared" si="2"/>
        <v>0</v>
      </c>
      <c r="AL16" s="5">
        <f t="shared" si="3"/>
        <v>4</v>
      </c>
      <c r="AM16" s="6">
        <f t="shared" si="4"/>
        <v>0</v>
      </c>
      <c r="AN16" s="7">
        <f t="shared" si="5"/>
        <v>0</v>
      </c>
      <c r="AO16" s="62">
        <f t="shared" si="8"/>
        <v>5</v>
      </c>
      <c r="AP16" s="62">
        <f>Octobre!AP16-AO16</f>
        <v>56.5</v>
      </c>
      <c r="AQ16" s="57">
        <f t="shared" si="6"/>
        <v>0</v>
      </c>
      <c r="AR16" s="10">
        <f t="shared" si="7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136"/>
      <c r="E17" s="15" t="s">
        <v>19</v>
      </c>
      <c r="F17" s="15" t="s">
        <v>19</v>
      </c>
      <c r="G17" s="15" t="s">
        <v>19</v>
      </c>
      <c r="H17" s="15" t="s">
        <v>19</v>
      </c>
      <c r="I17" s="15"/>
      <c r="J17" s="15"/>
      <c r="K17" s="15"/>
      <c r="L17" s="15"/>
      <c r="M17" s="15"/>
      <c r="N17" s="146"/>
      <c r="O17" s="15"/>
      <c r="P17" s="15"/>
      <c r="Q17" s="23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63"/>
      <c r="AH17" s="203"/>
      <c r="AI17" s="5">
        <f t="shared" si="0"/>
        <v>0</v>
      </c>
      <c r="AJ17" s="6">
        <f t="shared" si="1"/>
        <v>0</v>
      </c>
      <c r="AK17" s="7">
        <f t="shared" si="2"/>
        <v>0</v>
      </c>
      <c r="AL17" s="5">
        <f t="shared" si="3"/>
        <v>4</v>
      </c>
      <c r="AM17" s="6">
        <f t="shared" si="4"/>
        <v>0</v>
      </c>
      <c r="AN17" s="7">
        <f t="shared" si="5"/>
        <v>0</v>
      </c>
      <c r="AO17" s="82">
        <f t="shared" si="8"/>
        <v>4</v>
      </c>
      <c r="AP17" s="82">
        <f>Octobre!AP17-AO17</f>
        <v>63.5</v>
      </c>
      <c r="AQ17" s="57">
        <f t="shared" si="6"/>
        <v>0</v>
      </c>
      <c r="AR17" s="10">
        <f t="shared" si="7"/>
        <v>0</v>
      </c>
    </row>
    <row r="18" spans="1:44" ht="15.75" thickBot="1">
      <c r="A18" s="189"/>
      <c r="B18" s="190"/>
      <c r="C18" s="168" t="str">
        <f>variables!A24</f>
        <v>technique 1</v>
      </c>
      <c r="D18" s="137"/>
      <c r="E18" s="19"/>
      <c r="F18" s="19"/>
      <c r="G18" s="19"/>
      <c r="H18" s="19"/>
      <c r="I18" s="19"/>
      <c r="J18" s="19"/>
      <c r="K18" s="19" t="s">
        <v>19</v>
      </c>
      <c r="L18" s="19" t="s">
        <v>19</v>
      </c>
      <c r="M18" s="19" t="s">
        <v>19</v>
      </c>
      <c r="N18" s="148"/>
      <c r="O18" s="19" t="s">
        <v>19</v>
      </c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67"/>
      <c r="AH18" s="204"/>
      <c r="AI18" s="5">
        <f t="shared" si="0"/>
        <v>0</v>
      </c>
      <c r="AJ18" s="6">
        <f t="shared" si="1"/>
        <v>0</v>
      </c>
      <c r="AK18" s="7">
        <f t="shared" si="2"/>
        <v>0</v>
      </c>
      <c r="AL18" s="5">
        <f t="shared" si="3"/>
        <v>4</v>
      </c>
      <c r="AM18" s="6">
        <f t="shared" si="4"/>
        <v>0</v>
      </c>
      <c r="AN18" s="7">
        <f t="shared" si="5"/>
        <v>0</v>
      </c>
      <c r="AO18" s="61">
        <f t="shared" si="8"/>
        <v>4</v>
      </c>
      <c r="AP18" s="61">
        <f>Octobre!AP18-AO18</f>
        <v>47.5</v>
      </c>
      <c r="AQ18" s="57">
        <f t="shared" si="6"/>
        <v>0</v>
      </c>
      <c r="AR18" s="10">
        <f t="shared" si="7"/>
        <v>0</v>
      </c>
    </row>
    <row r="19" spans="1:44" ht="15.75" thickBot="1">
      <c r="A19" s="189"/>
      <c r="B19" s="190"/>
      <c r="C19" s="168" t="str">
        <f>variables!A25</f>
        <v>technique 2</v>
      </c>
      <c r="D19" s="137"/>
      <c r="E19" s="4"/>
      <c r="F19" s="4"/>
      <c r="G19" s="4"/>
      <c r="H19" s="4"/>
      <c r="I19" s="4"/>
      <c r="J19" s="4"/>
      <c r="K19" s="4"/>
      <c r="L19" s="4"/>
      <c r="M19" s="4"/>
      <c r="N19" s="143"/>
      <c r="O19" s="4"/>
      <c r="P19" s="4"/>
      <c r="Q19" s="4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68"/>
      <c r="AH19" s="204"/>
      <c r="AI19" s="5">
        <f t="shared" si="0"/>
        <v>0</v>
      </c>
      <c r="AJ19" s="6">
        <f t="shared" si="1"/>
        <v>0</v>
      </c>
      <c r="AK19" s="7">
        <f t="shared" si="2"/>
        <v>0</v>
      </c>
      <c r="AL19" s="5">
        <f t="shared" si="3"/>
        <v>0</v>
      </c>
      <c r="AM19" s="6">
        <f t="shared" si="4"/>
        <v>0</v>
      </c>
      <c r="AN19" s="7">
        <f t="shared" si="5"/>
        <v>0</v>
      </c>
      <c r="AO19" s="61">
        <f t="shared" si="8"/>
        <v>0</v>
      </c>
      <c r="AP19" s="61">
        <f>Octobre!AP19-AO19</f>
        <v>30</v>
      </c>
      <c r="AQ19" s="57">
        <f t="shared" si="6"/>
        <v>0</v>
      </c>
      <c r="AR19" s="10">
        <f t="shared" si="7"/>
        <v>0</v>
      </c>
    </row>
    <row r="20" spans="1:44" ht="15.75" thickBot="1">
      <c r="A20" s="191"/>
      <c r="B20" s="192"/>
      <c r="C20" s="168" t="str">
        <f>variables!A26</f>
        <v>technique 3</v>
      </c>
      <c r="D20" s="137"/>
      <c r="E20" s="4" t="s">
        <v>19</v>
      </c>
      <c r="F20" s="4" t="s">
        <v>19</v>
      </c>
      <c r="G20" s="4" t="s">
        <v>19</v>
      </c>
      <c r="H20" s="4" t="s">
        <v>19</v>
      </c>
      <c r="I20" s="4"/>
      <c r="J20" s="4"/>
      <c r="K20" s="4"/>
      <c r="L20" s="4"/>
      <c r="M20" s="4"/>
      <c r="N20" s="143"/>
      <c r="O20" s="4" t="s">
        <v>19</v>
      </c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 t="s">
        <v>19</v>
      </c>
      <c r="AD20" s="4"/>
      <c r="AE20" s="4"/>
      <c r="AF20" s="4"/>
      <c r="AG20" s="64"/>
      <c r="AH20" s="204"/>
      <c r="AI20" s="5">
        <f t="shared" si="0"/>
        <v>0</v>
      </c>
      <c r="AJ20" s="6">
        <f t="shared" si="1"/>
        <v>0</v>
      </c>
      <c r="AK20" s="7">
        <f t="shared" si="2"/>
        <v>0</v>
      </c>
      <c r="AL20" s="5">
        <f t="shared" si="3"/>
        <v>6</v>
      </c>
      <c r="AM20" s="6">
        <f t="shared" si="4"/>
        <v>0</v>
      </c>
      <c r="AN20" s="7">
        <f t="shared" si="5"/>
        <v>0</v>
      </c>
      <c r="AO20" s="61">
        <f t="shared" si="8"/>
        <v>6</v>
      </c>
      <c r="AP20" s="61">
        <f>Octobre!AP20-AO20</f>
        <v>67</v>
      </c>
      <c r="AQ20" s="57">
        <f t="shared" si="6"/>
        <v>0</v>
      </c>
      <c r="AR20" s="10">
        <f t="shared" si="7"/>
        <v>0</v>
      </c>
    </row>
    <row r="21" spans="1:44" ht="15.75" thickBot="1">
      <c r="A21" s="193"/>
      <c r="B21" s="192"/>
      <c r="C21" s="168" t="str">
        <f>variables!A27</f>
        <v>technique 4</v>
      </c>
      <c r="D21" s="138"/>
      <c r="E21" s="13"/>
      <c r="F21" s="13"/>
      <c r="G21" s="13"/>
      <c r="H21" s="13"/>
      <c r="I21" s="13"/>
      <c r="J21" s="13"/>
      <c r="K21" s="13"/>
      <c r="L21" s="13"/>
      <c r="M21" s="13"/>
      <c r="N21" s="144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68"/>
      <c r="AH21" s="204"/>
      <c r="AI21" s="5">
        <f t="shared" si="0"/>
        <v>0</v>
      </c>
      <c r="AJ21" s="6">
        <f t="shared" si="1"/>
        <v>0</v>
      </c>
      <c r="AK21" s="7">
        <f t="shared" si="2"/>
        <v>0</v>
      </c>
      <c r="AL21" s="5">
        <f t="shared" si="3"/>
        <v>0</v>
      </c>
      <c r="AM21" s="6">
        <f t="shared" si="4"/>
        <v>0</v>
      </c>
      <c r="AN21" s="7">
        <f t="shared" si="5"/>
        <v>0</v>
      </c>
      <c r="AO21" s="61">
        <f t="shared" si="8"/>
        <v>0</v>
      </c>
      <c r="AP21" s="61">
        <f>Octobre!AP21-AO21</f>
        <v>52.5</v>
      </c>
      <c r="AQ21" s="57">
        <f t="shared" si="6"/>
        <v>0</v>
      </c>
      <c r="AR21" s="10">
        <f t="shared" si="7"/>
        <v>0</v>
      </c>
    </row>
    <row r="22" spans="1:44" ht="15.75" thickBot="1">
      <c r="A22" s="193"/>
      <c r="B22" s="192"/>
      <c r="C22" s="168" t="str">
        <f>variables!A28</f>
        <v>technique 5</v>
      </c>
      <c r="D22" s="137"/>
      <c r="E22" s="19" t="s">
        <v>19</v>
      </c>
      <c r="F22" s="19" t="s">
        <v>19</v>
      </c>
      <c r="G22" s="19" t="s">
        <v>19</v>
      </c>
      <c r="H22" s="19" t="s">
        <v>19</v>
      </c>
      <c r="I22" s="19"/>
      <c r="J22" s="19"/>
      <c r="K22" s="19"/>
      <c r="L22" s="19"/>
      <c r="M22" s="19"/>
      <c r="N22" s="148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67"/>
      <c r="AH22" s="204"/>
      <c r="AI22" s="5">
        <f t="shared" si="0"/>
        <v>0</v>
      </c>
      <c r="AJ22" s="6">
        <f t="shared" si="1"/>
        <v>0</v>
      </c>
      <c r="AK22" s="7">
        <f t="shared" si="2"/>
        <v>0</v>
      </c>
      <c r="AL22" s="5">
        <f t="shared" si="3"/>
        <v>4</v>
      </c>
      <c r="AM22" s="6">
        <f t="shared" si="4"/>
        <v>0</v>
      </c>
      <c r="AN22" s="7">
        <f t="shared" si="5"/>
        <v>0</v>
      </c>
      <c r="AO22" s="61">
        <f t="shared" si="8"/>
        <v>4</v>
      </c>
      <c r="AP22" s="61">
        <f>Octobre!AP22-AO22</f>
        <v>40</v>
      </c>
      <c r="AQ22" s="57">
        <f t="shared" si="6"/>
        <v>0</v>
      </c>
      <c r="AR22" s="10">
        <f t="shared" si="7"/>
        <v>0</v>
      </c>
    </row>
    <row r="23" spans="1:44" ht="15.75" thickBot="1">
      <c r="A23" s="193"/>
      <c r="B23" s="192"/>
      <c r="C23" s="168" t="str">
        <f>variables!A29</f>
        <v>technique 6</v>
      </c>
      <c r="D23" s="140"/>
      <c r="E23" s="17"/>
      <c r="F23" s="17"/>
      <c r="G23" s="17"/>
      <c r="H23" s="17"/>
      <c r="I23" s="17"/>
      <c r="J23" s="17"/>
      <c r="K23" s="17"/>
      <c r="L23" s="17"/>
      <c r="M23" s="17"/>
      <c r="N23" s="14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66"/>
      <c r="AH23" s="205"/>
      <c r="AI23" s="5">
        <f t="shared" si="0"/>
        <v>0</v>
      </c>
      <c r="AJ23" s="6">
        <f t="shared" si="1"/>
        <v>0</v>
      </c>
      <c r="AK23" s="7">
        <f t="shared" si="2"/>
        <v>0</v>
      </c>
      <c r="AL23" s="5">
        <f t="shared" si="3"/>
        <v>0</v>
      </c>
      <c r="AM23" s="6">
        <f t="shared" si="4"/>
        <v>0</v>
      </c>
      <c r="AN23" s="7">
        <f t="shared" si="5"/>
        <v>0</v>
      </c>
      <c r="AO23" s="72">
        <f t="shared" si="8"/>
        <v>0</v>
      </c>
      <c r="AP23" s="72">
        <f>Octobre!AP23-AO23</f>
        <v>50</v>
      </c>
      <c r="AQ23" s="57">
        <f t="shared" si="6"/>
        <v>0</v>
      </c>
      <c r="AR23" s="10">
        <f t="shared" si="7"/>
        <v>0</v>
      </c>
    </row>
    <row r="24" spans="1:44" ht="15.75" thickBot="1">
      <c r="A24" s="194"/>
      <c r="B24" s="195"/>
      <c r="C24" s="168" t="str">
        <f>variables!A30</f>
        <v>technique 7</v>
      </c>
      <c r="D24" s="138"/>
      <c r="E24" s="13" t="s">
        <v>19</v>
      </c>
      <c r="F24" s="13" t="s">
        <v>19</v>
      </c>
      <c r="G24" s="13" t="s">
        <v>19</v>
      </c>
      <c r="H24" s="13" t="s">
        <v>19</v>
      </c>
      <c r="I24" s="13"/>
      <c r="J24" s="13"/>
      <c r="K24" s="13"/>
      <c r="L24" s="13"/>
      <c r="M24" s="13"/>
      <c r="N24" s="144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68"/>
      <c r="AH24" s="204"/>
      <c r="AI24" s="5">
        <f t="shared" si="0"/>
        <v>0</v>
      </c>
      <c r="AJ24" s="6">
        <f t="shared" si="1"/>
        <v>0</v>
      </c>
      <c r="AK24" s="7">
        <f t="shared" si="2"/>
        <v>0</v>
      </c>
      <c r="AL24" s="5">
        <f t="shared" si="3"/>
        <v>4</v>
      </c>
      <c r="AM24" s="6">
        <f t="shared" si="4"/>
        <v>0</v>
      </c>
      <c r="AN24" s="7">
        <f t="shared" si="5"/>
        <v>0</v>
      </c>
      <c r="AO24" s="60">
        <f t="shared" si="8"/>
        <v>4</v>
      </c>
      <c r="AP24" s="60">
        <f>Octobre!AP24-AO24</f>
        <v>44</v>
      </c>
      <c r="AQ24" s="57">
        <f t="shared" si="6"/>
        <v>0</v>
      </c>
      <c r="AR24" s="10">
        <f t="shared" si="7"/>
        <v>0</v>
      </c>
    </row>
    <row r="25" spans="1:44" ht="15.75" thickBot="1">
      <c r="A25" s="194"/>
      <c r="B25" s="195"/>
      <c r="C25" s="168" t="str">
        <f>variables!A31</f>
        <v>technique 8</v>
      </c>
      <c r="D25" s="139"/>
      <c r="E25" s="20"/>
      <c r="F25" s="20"/>
      <c r="G25" s="20"/>
      <c r="H25" s="20"/>
      <c r="I25" s="20"/>
      <c r="J25" s="20"/>
      <c r="K25" s="20" t="s">
        <v>19</v>
      </c>
      <c r="L25" s="20" t="s">
        <v>19</v>
      </c>
      <c r="M25" s="20" t="s">
        <v>19</v>
      </c>
      <c r="N25" s="145"/>
      <c r="O25" s="20" t="s">
        <v>19</v>
      </c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 t="s">
        <v>19</v>
      </c>
      <c r="AG25" s="65" t="s">
        <v>19</v>
      </c>
      <c r="AH25" s="205"/>
      <c r="AI25" s="5">
        <f t="shared" si="0"/>
        <v>0</v>
      </c>
      <c r="AJ25" s="6">
        <f t="shared" si="1"/>
        <v>0</v>
      </c>
      <c r="AK25" s="7">
        <f t="shared" si="2"/>
        <v>0</v>
      </c>
      <c r="AL25" s="5">
        <f t="shared" si="3"/>
        <v>6</v>
      </c>
      <c r="AM25" s="6">
        <f t="shared" si="4"/>
        <v>0</v>
      </c>
      <c r="AN25" s="7">
        <f t="shared" si="5"/>
        <v>0</v>
      </c>
      <c r="AO25" s="62">
        <f t="shared" si="8"/>
        <v>6</v>
      </c>
      <c r="AP25" s="62">
        <f>Octobre!AP25-AO25</f>
        <v>54.5</v>
      </c>
      <c r="AQ25" s="57">
        <f t="shared" si="6"/>
        <v>0</v>
      </c>
      <c r="AR25" s="10">
        <f t="shared" si="7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136"/>
      <c r="E26" s="15"/>
      <c r="F26" s="15"/>
      <c r="G26" s="15"/>
      <c r="H26" s="15"/>
      <c r="I26" s="15"/>
      <c r="J26" s="15"/>
      <c r="K26" s="15"/>
      <c r="L26" s="15"/>
      <c r="M26" s="15"/>
      <c r="N26" s="146"/>
      <c r="O26" s="15" t="s">
        <v>19</v>
      </c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63"/>
      <c r="AH26" s="203"/>
      <c r="AI26" s="5">
        <f t="shared" si="0"/>
        <v>0</v>
      </c>
      <c r="AJ26" s="6">
        <f t="shared" si="1"/>
        <v>0</v>
      </c>
      <c r="AK26" s="7">
        <f t="shared" si="2"/>
        <v>0</v>
      </c>
      <c r="AL26" s="5">
        <f t="shared" si="3"/>
        <v>1</v>
      </c>
      <c r="AM26" s="6">
        <f t="shared" si="4"/>
        <v>0</v>
      </c>
      <c r="AN26" s="7">
        <f t="shared" si="5"/>
        <v>0</v>
      </c>
      <c r="AO26" s="82">
        <f t="shared" si="8"/>
        <v>1</v>
      </c>
      <c r="AP26" s="82">
        <f>Octobre!AP26-AO26</f>
        <v>44</v>
      </c>
      <c r="AQ26" s="57">
        <f t="shared" si="6"/>
        <v>0</v>
      </c>
      <c r="AR26" s="10">
        <f t="shared" si="7"/>
        <v>0</v>
      </c>
    </row>
    <row r="27" spans="1:44" ht="15.75" thickBot="1">
      <c r="A27" s="198"/>
      <c r="B27" s="199"/>
      <c r="C27" s="168" t="str">
        <f>variables!A33</f>
        <v>ménage 1</v>
      </c>
      <c r="D27" s="138"/>
      <c r="E27" s="13"/>
      <c r="F27" s="13"/>
      <c r="G27" s="13"/>
      <c r="H27" s="13"/>
      <c r="I27" s="13"/>
      <c r="J27" s="13"/>
      <c r="K27" s="13"/>
      <c r="L27" s="13"/>
      <c r="M27" s="13"/>
      <c r="N27" s="144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68"/>
      <c r="AH27" s="204"/>
      <c r="AI27" s="5">
        <f t="shared" si="0"/>
        <v>0</v>
      </c>
      <c r="AJ27" s="6">
        <f t="shared" si="1"/>
        <v>0</v>
      </c>
      <c r="AK27" s="7">
        <f t="shared" si="2"/>
        <v>0</v>
      </c>
      <c r="AL27" s="5">
        <f t="shared" si="3"/>
        <v>0</v>
      </c>
      <c r="AM27" s="6">
        <f t="shared" si="4"/>
        <v>0</v>
      </c>
      <c r="AN27" s="7">
        <f t="shared" si="5"/>
        <v>0</v>
      </c>
      <c r="AO27" s="61">
        <f t="shared" si="8"/>
        <v>0</v>
      </c>
      <c r="AP27" s="61">
        <f>Octobre!AP27-AO27</f>
        <v>50</v>
      </c>
      <c r="AQ27" s="57">
        <f t="shared" si="6"/>
        <v>0</v>
      </c>
      <c r="AR27" s="10">
        <f t="shared" si="7"/>
        <v>0</v>
      </c>
    </row>
    <row r="28" spans="1:44" ht="15.75" thickBot="1">
      <c r="A28" s="198"/>
      <c r="B28" s="199"/>
      <c r="C28" s="168" t="str">
        <f>variables!A34</f>
        <v>ménage 2</v>
      </c>
      <c r="D28" s="137"/>
      <c r="E28" s="4" t="s">
        <v>19</v>
      </c>
      <c r="F28" s="4" t="s">
        <v>19</v>
      </c>
      <c r="G28" s="4" t="s">
        <v>19</v>
      </c>
      <c r="H28" s="4" t="s">
        <v>19</v>
      </c>
      <c r="I28" s="4"/>
      <c r="J28" s="4"/>
      <c r="K28" s="4" t="s">
        <v>19</v>
      </c>
      <c r="L28" s="4" t="s">
        <v>19</v>
      </c>
      <c r="M28" s="4" t="s">
        <v>19</v>
      </c>
      <c r="N28" s="144"/>
      <c r="O28" s="4" t="s">
        <v>19</v>
      </c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64"/>
      <c r="AH28" s="204"/>
      <c r="AI28" s="5">
        <f t="shared" si="0"/>
        <v>0</v>
      </c>
      <c r="AJ28" s="6">
        <f t="shared" si="1"/>
        <v>0</v>
      </c>
      <c r="AK28" s="7">
        <f t="shared" si="2"/>
        <v>0</v>
      </c>
      <c r="AL28" s="5">
        <f t="shared" si="3"/>
        <v>8</v>
      </c>
      <c r="AM28" s="6">
        <f t="shared" si="4"/>
        <v>0</v>
      </c>
      <c r="AN28" s="7">
        <f t="shared" si="5"/>
        <v>0</v>
      </c>
      <c r="AO28" s="61">
        <f t="shared" si="8"/>
        <v>8</v>
      </c>
      <c r="AP28" s="61">
        <f>Octobre!AP28-AO28</f>
        <v>56.5</v>
      </c>
      <c r="AQ28" s="57">
        <f t="shared" si="6"/>
        <v>0</v>
      </c>
      <c r="AR28" s="10">
        <f t="shared" si="7"/>
        <v>0</v>
      </c>
    </row>
    <row r="29" spans="1:44" ht="15.75" thickBot="1">
      <c r="A29" s="198"/>
      <c r="B29" s="199"/>
      <c r="C29" s="168" t="str">
        <f>variables!A35</f>
        <v>ménage 3</v>
      </c>
      <c r="D29" s="137"/>
      <c r="E29" s="4"/>
      <c r="F29" s="4"/>
      <c r="G29" s="4"/>
      <c r="H29" s="4"/>
      <c r="I29" s="4"/>
      <c r="J29" s="4"/>
      <c r="K29" s="4"/>
      <c r="L29" s="4" t="s">
        <v>2</v>
      </c>
      <c r="M29" s="4"/>
      <c r="N29" s="143"/>
      <c r="O29" s="4"/>
      <c r="P29" s="4"/>
      <c r="Q29" s="4"/>
      <c r="R29" s="4"/>
      <c r="S29" s="4"/>
      <c r="T29" s="4"/>
      <c r="U29" s="4"/>
      <c r="V29" s="4" t="s">
        <v>2</v>
      </c>
      <c r="W29" s="4"/>
      <c r="X29" s="4"/>
      <c r="Y29" s="4"/>
      <c r="Z29" s="4"/>
      <c r="AA29" s="4"/>
      <c r="AB29" s="4"/>
      <c r="AC29" s="4"/>
      <c r="AD29" s="4"/>
      <c r="AE29" s="4"/>
      <c r="AF29" s="4"/>
      <c r="AG29" s="64"/>
      <c r="AH29" s="204"/>
      <c r="AI29" s="5">
        <f t="shared" si="0"/>
        <v>2</v>
      </c>
      <c r="AJ29" s="6">
        <f t="shared" si="1"/>
        <v>0</v>
      </c>
      <c r="AK29" s="7">
        <f t="shared" si="2"/>
        <v>0</v>
      </c>
      <c r="AL29" s="5">
        <f t="shared" si="3"/>
        <v>0</v>
      </c>
      <c r="AM29" s="6">
        <f t="shared" si="4"/>
        <v>0</v>
      </c>
      <c r="AN29" s="7">
        <f t="shared" si="5"/>
        <v>0</v>
      </c>
      <c r="AO29" s="61">
        <f t="shared" si="8"/>
        <v>2</v>
      </c>
      <c r="AP29" s="61">
        <f>Octobre!AP29-AO29</f>
        <v>43.5</v>
      </c>
      <c r="AQ29" s="57">
        <f t="shared" si="6"/>
        <v>0</v>
      </c>
      <c r="AR29" s="10">
        <f t="shared" si="7"/>
        <v>0</v>
      </c>
    </row>
    <row r="30" spans="1:44" ht="15.75" thickBot="1">
      <c r="A30" s="198"/>
      <c r="B30" s="199"/>
      <c r="C30" s="168" t="str">
        <f>variables!A36</f>
        <v>ménage 4</v>
      </c>
      <c r="D30" s="139"/>
      <c r="E30" s="20"/>
      <c r="F30" s="20"/>
      <c r="G30" s="20"/>
      <c r="H30" s="20"/>
      <c r="I30" s="20"/>
      <c r="J30" s="20"/>
      <c r="K30" s="20"/>
      <c r="L30" s="20"/>
      <c r="M30" s="20"/>
      <c r="N30" s="145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/>
      <c r="AH30" s="205"/>
      <c r="AI30" s="5">
        <f t="shared" si="0"/>
        <v>0</v>
      </c>
      <c r="AJ30" s="6">
        <f t="shared" si="1"/>
        <v>0</v>
      </c>
      <c r="AK30" s="7">
        <f t="shared" si="2"/>
        <v>0</v>
      </c>
      <c r="AL30" s="5">
        <f t="shared" si="3"/>
        <v>0</v>
      </c>
      <c r="AM30" s="6">
        <f t="shared" si="4"/>
        <v>0</v>
      </c>
      <c r="AN30" s="7">
        <f t="shared" si="5"/>
        <v>0</v>
      </c>
      <c r="AO30" s="61">
        <f t="shared" si="8"/>
        <v>0</v>
      </c>
      <c r="AP30" s="61">
        <f>Octobre!AP30-AO30</f>
        <v>57.5</v>
      </c>
      <c r="AQ30" s="57">
        <f t="shared" si="6"/>
        <v>0</v>
      </c>
      <c r="AR30" s="10">
        <f t="shared" si="7"/>
        <v>0</v>
      </c>
    </row>
    <row r="31" spans="1:44" ht="15.75" thickBot="1">
      <c r="A31" s="198"/>
      <c r="B31" s="199"/>
      <c r="C31" s="168" t="str">
        <f>variables!A37</f>
        <v>ménage 5</v>
      </c>
      <c r="D31" s="140"/>
      <c r="E31" s="17"/>
      <c r="F31" s="17"/>
      <c r="G31" s="17"/>
      <c r="H31" s="17"/>
      <c r="I31" s="17"/>
      <c r="J31" s="17"/>
      <c r="K31" s="17"/>
      <c r="L31" s="17"/>
      <c r="M31" s="17"/>
      <c r="N31" s="14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66"/>
      <c r="AH31" s="205"/>
      <c r="AI31" s="5">
        <f t="shared" si="0"/>
        <v>0</v>
      </c>
      <c r="AJ31" s="6">
        <f t="shared" si="1"/>
        <v>0</v>
      </c>
      <c r="AK31" s="7">
        <f t="shared" si="2"/>
        <v>0</v>
      </c>
      <c r="AL31" s="5">
        <f t="shared" si="3"/>
        <v>0</v>
      </c>
      <c r="AM31" s="6">
        <f t="shared" si="4"/>
        <v>0</v>
      </c>
      <c r="AN31" s="7">
        <f t="shared" si="5"/>
        <v>0</v>
      </c>
      <c r="AO31" s="72">
        <f t="shared" si="8"/>
        <v>0</v>
      </c>
      <c r="AP31" s="72">
        <f>Octobre!AP31-AO31</f>
        <v>65</v>
      </c>
      <c r="AQ31" s="57">
        <f t="shared" si="6"/>
        <v>0</v>
      </c>
      <c r="AR31" s="10">
        <f t="shared" si="7"/>
        <v>0</v>
      </c>
    </row>
    <row r="32" spans="1:44" ht="15.75" thickBot="1">
      <c r="A32" s="198"/>
      <c r="B32" s="199"/>
      <c r="C32" s="168" t="str">
        <f>variables!A38</f>
        <v>ménage 6</v>
      </c>
      <c r="D32" s="138"/>
      <c r="E32" s="18"/>
      <c r="F32" s="18"/>
      <c r="G32" s="18"/>
      <c r="H32" s="18"/>
      <c r="I32" s="18"/>
      <c r="J32" s="18"/>
      <c r="K32" s="18"/>
      <c r="L32" s="18"/>
      <c r="M32" s="18"/>
      <c r="N32" s="149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68"/>
      <c r="AH32" s="204"/>
      <c r="AI32" s="5">
        <f t="shared" si="0"/>
        <v>0</v>
      </c>
      <c r="AJ32" s="6">
        <f t="shared" si="1"/>
        <v>0</v>
      </c>
      <c r="AK32" s="7">
        <f t="shared" si="2"/>
        <v>0</v>
      </c>
      <c r="AL32" s="5">
        <f t="shared" si="3"/>
        <v>0</v>
      </c>
      <c r="AM32" s="6">
        <f t="shared" si="4"/>
        <v>0</v>
      </c>
      <c r="AN32" s="7">
        <f t="shared" si="5"/>
        <v>0</v>
      </c>
      <c r="AO32" s="60">
        <f t="shared" si="8"/>
        <v>0</v>
      </c>
      <c r="AP32" s="60">
        <f>Octobre!AP32-AO32</f>
        <v>50</v>
      </c>
      <c r="AQ32" s="57">
        <f t="shared" si="6"/>
        <v>0</v>
      </c>
      <c r="AR32" s="10">
        <f t="shared" si="7"/>
        <v>0</v>
      </c>
    </row>
    <row r="33" spans="1:44" ht="15.75" thickBot="1">
      <c r="A33" s="198"/>
      <c r="B33" s="199"/>
      <c r="C33" s="168" t="str">
        <f>variables!A39</f>
        <v>ménage 7</v>
      </c>
      <c r="D33" s="137"/>
      <c r="E33" s="4"/>
      <c r="F33" s="4"/>
      <c r="G33" s="4"/>
      <c r="H33" s="4"/>
      <c r="I33" s="4"/>
      <c r="J33" s="4"/>
      <c r="K33" s="4"/>
      <c r="L33" s="4"/>
      <c r="M33" s="4"/>
      <c r="N33" s="143"/>
      <c r="O33" s="4" t="s">
        <v>19</v>
      </c>
      <c r="P33" s="4"/>
      <c r="Q33" s="4"/>
      <c r="R33" s="4" t="s">
        <v>19</v>
      </c>
      <c r="S33" s="4"/>
      <c r="T33" s="4"/>
      <c r="U33" s="4"/>
      <c r="V33" s="4"/>
      <c r="W33" s="4"/>
      <c r="X33" s="4"/>
      <c r="Y33" s="13"/>
      <c r="Z33" s="13"/>
      <c r="AA33" s="13" t="s">
        <v>19</v>
      </c>
      <c r="AB33" s="13"/>
      <c r="AC33" s="13"/>
      <c r="AD33" s="13"/>
      <c r="AE33" s="13"/>
      <c r="AF33" s="13"/>
      <c r="AG33" s="68"/>
      <c r="AH33" s="204"/>
      <c r="AI33" s="5">
        <f t="shared" si="0"/>
        <v>0</v>
      </c>
      <c r="AJ33" s="6">
        <f t="shared" si="1"/>
        <v>0</v>
      </c>
      <c r="AK33" s="7">
        <f t="shared" si="2"/>
        <v>0</v>
      </c>
      <c r="AL33" s="5">
        <f t="shared" si="3"/>
        <v>3</v>
      </c>
      <c r="AM33" s="6">
        <f t="shared" si="4"/>
        <v>0</v>
      </c>
      <c r="AN33" s="7">
        <f t="shared" si="5"/>
        <v>0</v>
      </c>
      <c r="AO33" s="61">
        <f t="shared" si="8"/>
        <v>3</v>
      </c>
      <c r="AP33" s="61">
        <f>Octobre!AP33-AO33</f>
        <v>58</v>
      </c>
      <c r="AQ33" s="57">
        <f t="shared" si="6"/>
        <v>0</v>
      </c>
      <c r="AR33" s="10">
        <f t="shared" si="7"/>
        <v>0</v>
      </c>
    </row>
    <row r="34" spans="1:44" ht="15.75" thickBot="1">
      <c r="A34" s="198"/>
      <c r="B34" s="199"/>
      <c r="C34" s="168" t="str">
        <f>variables!A40</f>
        <v>ménage 8</v>
      </c>
      <c r="D34" s="137"/>
      <c r="E34" s="4"/>
      <c r="F34" s="4"/>
      <c r="G34" s="4"/>
      <c r="H34" s="4"/>
      <c r="I34" s="4"/>
      <c r="J34" s="4"/>
      <c r="K34" s="4"/>
      <c r="L34" s="4"/>
      <c r="M34" s="4"/>
      <c r="N34" s="143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64"/>
      <c r="AH34" s="204"/>
      <c r="AI34" s="5">
        <f t="shared" si="0"/>
        <v>0</v>
      </c>
      <c r="AJ34" s="6">
        <f t="shared" si="1"/>
        <v>0</v>
      </c>
      <c r="AK34" s="7">
        <f t="shared" si="2"/>
        <v>0</v>
      </c>
      <c r="AL34" s="5">
        <f t="shared" si="3"/>
        <v>0</v>
      </c>
      <c r="AM34" s="6">
        <f t="shared" si="4"/>
        <v>0</v>
      </c>
      <c r="AN34" s="7">
        <f t="shared" si="5"/>
        <v>0</v>
      </c>
      <c r="AO34" s="61">
        <f t="shared" si="8"/>
        <v>0</v>
      </c>
      <c r="AP34" s="61">
        <f>Octobre!AP34-AO34</f>
        <v>1.5</v>
      </c>
      <c r="AQ34" s="57">
        <f t="shared" si="6"/>
        <v>0</v>
      </c>
      <c r="AR34" s="10">
        <f t="shared" si="7"/>
        <v>0</v>
      </c>
    </row>
    <row r="35" spans="1:44" ht="15.75" thickBot="1">
      <c r="A35" s="198"/>
      <c r="B35" s="199"/>
      <c r="C35" s="168" t="str">
        <f>variables!A41</f>
        <v>ménage 9</v>
      </c>
      <c r="D35" s="137"/>
      <c r="E35" s="4"/>
      <c r="F35" s="4"/>
      <c r="G35" s="4"/>
      <c r="H35" s="4"/>
      <c r="I35" s="4"/>
      <c r="J35" s="4"/>
      <c r="K35" s="4"/>
      <c r="L35" s="4"/>
      <c r="M35" s="4"/>
      <c r="N35" s="143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"/>
      <c r="AG35" s="65"/>
      <c r="AH35" s="205"/>
      <c r="AI35" s="5">
        <f t="shared" si="0"/>
        <v>0</v>
      </c>
      <c r="AJ35" s="6">
        <f t="shared" si="1"/>
        <v>0</v>
      </c>
      <c r="AK35" s="7">
        <f t="shared" si="2"/>
        <v>0</v>
      </c>
      <c r="AL35" s="5">
        <f t="shared" si="3"/>
        <v>0</v>
      </c>
      <c r="AM35" s="6">
        <f t="shared" si="4"/>
        <v>0</v>
      </c>
      <c r="AN35" s="7">
        <f t="shared" si="5"/>
        <v>0</v>
      </c>
      <c r="AO35" s="61">
        <f t="shared" si="8"/>
        <v>0</v>
      </c>
      <c r="AP35" s="61">
        <f>Octobre!AP35-AO35</f>
        <v>72</v>
      </c>
      <c r="AQ35" s="57">
        <f t="shared" si="6"/>
        <v>0</v>
      </c>
      <c r="AR35" s="10">
        <f t="shared" si="7"/>
        <v>0</v>
      </c>
    </row>
    <row r="36" spans="1:44" ht="15.75" thickBot="1">
      <c r="A36" s="198"/>
      <c r="B36" s="199"/>
      <c r="C36" s="168" t="str">
        <f>variables!A42</f>
        <v>ménage 10</v>
      </c>
      <c r="D36" s="137"/>
      <c r="E36" s="4"/>
      <c r="F36" s="4"/>
      <c r="G36" s="4"/>
      <c r="H36" s="4"/>
      <c r="I36" s="4"/>
      <c r="J36" s="4"/>
      <c r="K36" s="4"/>
      <c r="L36" s="4"/>
      <c r="M36" s="4"/>
      <c r="N36" s="143"/>
      <c r="O36" s="4"/>
      <c r="P36" s="4"/>
      <c r="Q36" s="4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65"/>
      <c r="AH36" s="205"/>
      <c r="AI36" s="5">
        <f t="shared" si="0"/>
        <v>0</v>
      </c>
      <c r="AJ36" s="6">
        <f t="shared" si="1"/>
        <v>0</v>
      </c>
      <c r="AK36" s="7">
        <f t="shared" si="2"/>
        <v>0</v>
      </c>
      <c r="AL36" s="5">
        <f t="shared" si="3"/>
        <v>0</v>
      </c>
      <c r="AM36" s="6">
        <f t="shared" si="4"/>
        <v>0</v>
      </c>
      <c r="AN36" s="7">
        <f t="shared" si="5"/>
        <v>0</v>
      </c>
      <c r="AO36" s="61">
        <f t="shared" si="8"/>
        <v>0</v>
      </c>
      <c r="AP36" s="61">
        <f>Octobre!AP36-AO36</f>
        <v>50</v>
      </c>
      <c r="AQ36" s="57">
        <f t="shared" si="6"/>
        <v>0</v>
      </c>
      <c r="AR36" s="10">
        <f t="shared" si="7"/>
        <v>0</v>
      </c>
    </row>
    <row r="37" spans="1:44" ht="15.75" thickBot="1">
      <c r="A37" s="200"/>
      <c r="B37" s="201"/>
      <c r="C37" s="168" t="str">
        <f>variables!A43</f>
        <v>ménage 11</v>
      </c>
      <c r="D37" s="139"/>
      <c r="E37" s="20"/>
      <c r="F37" s="20"/>
      <c r="G37" s="20"/>
      <c r="H37" s="20"/>
      <c r="I37" s="20"/>
      <c r="J37" s="20"/>
      <c r="K37" s="20"/>
      <c r="L37" s="20"/>
      <c r="M37" s="20"/>
      <c r="N37" s="145"/>
      <c r="O37" s="20" t="s">
        <v>19</v>
      </c>
      <c r="P37" s="20"/>
      <c r="Q37" s="20"/>
      <c r="R37" s="20" t="s">
        <v>19</v>
      </c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 t="s">
        <v>19</v>
      </c>
      <c r="AD37" s="20"/>
      <c r="AE37" s="20"/>
      <c r="AF37" s="20"/>
      <c r="AG37" s="65"/>
      <c r="AH37" s="205"/>
      <c r="AI37" s="75">
        <f t="shared" si="0"/>
        <v>0</v>
      </c>
      <c r="AJ37" s="76">
        <f t="shared" si="1"/>
        <v>0</v>
      </c>
      <c r="AK37" s="77">
        <f t="shared" si="2"/>
        <v>0</v>
      </c>
      <c r="AL37" s="75">
        <f t="shared" si="3"/>
        <v>3</v>
      </c>
      <c r="AM37" s="76">
        <f t="shared" si="4"/>
        <v>0</v>
      </c>
      <c r="AN37" s="77">
        <f t="shared" si="5"/>
        <v>0</v>
      </c>
      <c r="AO37" s="62">
        <f t="shared" si="8"/>
        <v>3</v>
      </c>
      <c r="AP37" s="62">
        <f>Octobre!AP37-AO37</f>
        <v>57</v>
      </c>
      <c r="AQ37" s="57">
        <f t="shared" si="6"/>
        <v>0</v>
      </c>
      <c r="AR37" s="10">
        <f t="shared" si="7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136"/>
      <c r="E38" s="101"/>
      <c r="F38" s="101"/>
      <c r="G38" s="15"/>
      <c r="H38" s="15"/>
      <c r="I38" s="15"/>
      <c r="J38" s="15"/>
      <c r="K38" s="15"/>
      <c r="L38" s="15"/>
      <c r="M38" s="15"/>
      <c r="N38" s="146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63"/>
      <c r="AH38" s="206"/>
      <c r="AI38" s="75">
        <f t="shared" ref="AI38:AI44" si="9">COUNTIF($D38:$AG38,$AI$6)</f>
        <v>0</v>
      </c>
      <c r="AJ38" s="76">
        <f t="shared" ref="AJ38:AJ44" si="10">COUNTIF($D38:$AG38,$AJ$6)</f>
        <v>0</v>
      </c>
      <c r="AK38" s="77">
        <f t="shared" ref="AK38:AK44" si="11">COUNTIF($D38:$AG38,$AK$6)</f>
        <v>0</v>
      </c>
      <c r="AL38" s="75">
        <f t="shared" ref="AL38:AL44" si="12">COUNTIF($D38:$AG38,$AL$6)</f>
        <v>0</v>
      </c>
      <c r="AM38" s="76">
        <f t="shared" ref="AM38:AM44" si="13">COUNTIF($D38:$AG38,$AM$6)</f>
        <v>0</v>
      </c>
      <c r="AN38" s="77">
        <f t="shared" ref="AN38:AN44" si="14">COUNTIF($D38:$AG38,$AN$6)</f>
        <v>0</v>
      </c>
      <c r="AO38" s="60">
        <f t="shared" ref="AO38:AO44" si="15">AI38+AJ38/2+AK38/2+AL38+AM38/2+AN38/2</f>
        <v>0</v>
      </c>
      <c r="AP38" s="60">
        <f>Octobre!AP38-AO38</f>
        <v>50</v>
      </c>
      <c r="AQ38" s="73"/>
      <c r="AR38" s="74"/>
    </row>
    <row r="39" spans="1:44" ht="15.75" thickBot="1">
      <c r="A39" s="198"/>
      <c r="B39" s="199"/>
      <c r="C39" s="168" t="str">
        <f>variables!A45</f>
        <v>veilleur 2</v>
      </c>
      <c r="D39" s="137"/>
      <c r="E39" s="19"/>
      <c r="F39" s="19"/>
      <c r="G39" s="4"/>
      <c r="H39" s="4"/>
      <c r="I39" s="4"/>
      <c r="J39" s="4"/>
      <c r="K39" s="4"/>
      <c r="L39" s="4"/>
      <c r="M39" s="4"/>
      <c r="N39" s="143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64"/>
      <c r="AH39" s="205"/>
      <c r="AI39" s="75">
        <f t="shared" si="9"/>
        <v>0</v>
      </c>
      <c r="AJ39" s="76">
        <f t="shared" si="10"/>
        <v>0</v>
      </c>
      <c r="AK39" s="77">
        <f t="shared" si="11"/>
        <v>0</v>
      </c>
      <c r="AL39" s="75">
        <f t="shared" si="12"/>
        <v>0</v>
      </c>
      <c r="AM39" s="76">
        <f t="shared" si="13"/>
        <v>0</v>
      </c>
      <c r="AN39" s="77">
        <f t="shared" si="14"/>
        <v>0</v>
      </c>
      <c r="AO39" s="61">
        <f t="shared" si="15"/>
        <v>0</v>
      </c>
      <c r="AP39" s="61">
        <f>Octobre!AP39-AO39</f>
        <v>50</v>
      </c>
      <c r="AQ39" s="73"/>
      <c r="AR39" s="74"/>
    </row>
    <row r="40" spans="1:44" ht="15.75" thickBot="1">
      <c r="A40" s="198"/>
      <c r="B40" s="199"/>
      <c r="C40" s="168" t="str">
        <f>variables!A46</f>
        <v>veilleur 3</v>
      </c>
      <c r="D40" s="137"/>
      <c r="E40" s="19"/>
      <c r="F40" s="19"/>
      <c r="G40" s="4"/>
      <c r="H40" s="4"/>
      <c r="I40" s="4"/>
      <c r="J40" s="4"/>
      <c r="K40" s="4"/>
      <c r="L40" s="4"/>
      <c r="M40" s="4"/>
      <c r="N40" s="143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64"/>
      <c r="AH40" s="205"/>
      <c r="AI40" s="75">
        <f t="shared" si="9"/>
        <v>0</v>
      </c>
      <c r="AJ40" s="76">
        <f t="shared" si="10"/>
        <v>0</v>
      </c>
      <c r="AK40" s="77">
        <f t="shared" si="11"/>
        <v>0</v>
      </c>
      <c r="AL40" s="75">
        <f t="shared" si="12"/>
        <v>0</v>
      </c>
      <c r="AM40" s="76">
        <f t="shared" si="13"/>
        <v>0</v>
      </c>
      <c r="AN40" s="77">
        <f t="shared" si="14"/>
        <v>0</v>
      </c>
      <c r="AO40" s="61">
        <f t="shared" si="15"/>
        <v>0</v>
      </c>
      <c r="AP40" s="61">
        <f>Octobre!AP40-AO40</f>
        <v>50</v>
      </c>
      <c r="AQ40" s="73"/>
      <c r="AR40" s="74"/>
    </row>
    <row r="41" spans="1:44" ht="15.75" thickBot="1">
      <c r="A41" s="198"/>
      <c r="B41" s="199"/>
      <c r="C41" s="168" t="str">
        <f>variables!A47</f>
        <v>veilleur 4</v>
      </c>
      <c r="D41" s="137"/>
      <c r="E41" s="19"/>
      <c r="F41" s="19"/>
      <c r="G41" s="4"/>
      <c r="H41" s="4"/>
      <c r="I41" s="4"/>
      <c r="J41" s="4"/>
      <c r="K41" s="4"/>
      <c r="L41" s="4"/>
      <c r="M41" s="4"/>
      <c r="N41" s="143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64"/>
      <c r="AH41" s="205"/>
      <c r="AI41" s="75">
        <f t="shared" si="9"/>
        <v>0</v>
      </c>
      <c r="AJ41" s="76">
        <f t="shared" si="10"/>
        <v>0</v>
      </c>
      <c r="AK41" s="77">
        <f t="shared" si="11"/>
        <v>0</v>
      </c>
      <c r="AL41" s="75">
        <f t="shared" si="12"/>
        <v>0</v>
      </c>
      <c r="AM41" s="76">
        <f t="shared" si="13"/>
        <v>0</v>
      </c>
      <c r="AN41" s="77">
        <f t="shared" si="14"/>
        <v>0</v>
      </c>
      <c r="AO41" s="61">
        <f t="shared" si="15"/>
        <v>0</v>
      </c>
      <c r="AP41" s="61">
        <f>Octobre!AP41-AO41</f>
        <v>44</v>
      </c>
      <c r="AQ41" s="73"/>
      <c r="AR41" s="74"/>
    </row>
    <row r="42" spans="1:44" ht="15.75" thickBot="1">
      <c r="A42" s="198"/>
      <c r="B42" s="199"/>
      <c r="C42" s="168" t="str">
        <f>variables!A48</f>
        <v>veilleur 5</v>
      </c>
      <c r="D42" s="137"/>
      <c r="E42" s="19"/>
      <c r="F42" s="19"/>
      <c r="G42" s="4"/>
      <c r="H42" s="4"/>
      <c r="I42" s="4"/>
      <c r="J42" s="4"/>
      <c r="K42" s="4"/>
      <c r="L42" s="4"/>
      <c r="M42" s="4"/>
      <c r="N42" s="143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64"/>
      <c r="AH42" s="205"/>
      <c r="AI42" s="75">
        <f t="shared" si="9"/>
        <v>0</v>
      </c>
      <c r="AJ42" s="76">
        <f t="shared" si="10"/>
        <v>0</v>
      </c>
      <c r="AK42" s="77">
        <f t="shared" si="11"/>
        <v>0</v>
      </c>
      <c r="AL42" s="75">
        <f t="shared" si="12"/>
        <v>0</v>
      </c>
      <c r="AM42" s="76">
        <f t="shared" si="13"/>
        <v>0</v>
      </c>
      <c r="AN42" s="77">
        <f t="shared" si="14"/>
        <v>0</v>
      </c>
      <c r="AO42" s="61">
        <f t="shared" si="15"/>
        <v>0</v>
      </c>
      <c r="AP42" s="61">
        <f>Octobre!AP42-AO42</f>
        <v>50</v>
      </c>
      <c r="AQ42" s="73"/>
      <c r="AR42" s="74"/>
    </row>
    <row r="43" spans="1:44" ht="15.75" thickBot="1">
      <c r="A43" s="198"/>
      <c r="B43" s="199"/>
      <c r="C43" s="168" t="str">
        <f>variables!A49</f>
        <v>veilleur 6</v>
      </c>
      <c r="D43" s="137"/>
      <c r="E43" s="19"/>
      <c r="F43" s="19"/>
      <c r="G43" s="4"/>
      <c r="H43" s="4"/>
      <c r="I43" s="4"/>
      <c r="J43" s="4"/>
      <c r="K43" s="4"/>
      <c r="L43" s="4"/>
      <c r="M43" s="4"/>
      <c r="N43" s="143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64"/>
      <c r="AH43" s="205"/>
      <c r="AI43" s="75">
        <f t="shared" si="9"/>
        <v>0</v>
      </c>
      <c r="AJ43" s="76">
        <f t="shared" si="10"/>
        <v>0</v>
      </c>
      <c r="AK43" s="77">
        <f t="shared" si="11"/>
        <v>0</v>
      </c>
      <c r="AL43" s="75">
        <f t="shared" si="12"/>
        <v>0</v>
      </c>
      <c r="AM43" s="76">
        <f t="shared" si="13"/>
        <v>0</v>
      </c>
      <c r="AN43" s="77">
        <f t="shared" si="14"/>
        <v>0</v>
      </c>
      <c r="AO43" s="61">
        <f t="shared" si="15"/>
        <v>0</v>
      </c>
      <c r="AP43" s="61">
        <f>Octobre!AP43-AO43</f>
        <v>30</v>
      </c>
      <c r="AQ43" s="73"/>
      <c r="AR43" s="74"/>
    </row>
    <row r="44" spans="1:44" ht="15.75" thickBot="1">
      <c r="A44" s="200"/>
      <c r="B44" s="201"/>
      <c r="C44" s="168" t="str">
        <f>variables!A50</f>
        <v>veilleur 7</v>
      </c>
      <c r="D44" s="140"/>
      <c r="E44" s="102"/>
      <c r="F44" s="102"/>
      <c r="G44" s="17"/>
      <c r="H44" s="17"/>
      <c r="I44" s="17"/>
      <c r="J44" s="17"/>
      <c r="K44" s="17"/>
      <c r="L44" s="17"/>
      <c r="M44" s="17"/>
      <c r="N44" s="14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66"/>
      <c r="AH44" s="205"/>
      <c r="AI44" s="75">
        <f t="shared" si="9"/>
        <v>0</v>
      </c>
      <c r="AJ44" s="76">
        <f t="shared" si="10"/>
        <v>0</v>
      </c>
      <c r="AK44" s="77">
        <f t="shared" si="11"/>
        <v>0</v>
      </c>
      <c r="AL44" s="75">
        <f t="shared" si="12"/>
        <v>0</v>
      </c>
      <c r="AM44" s="76">
        <f t="shared" si="13"/>
        <v>0</v>
      </c>
      <c r="AN44" s="77">
        <f t="shared" si="14"/>
        <v>0</v>
      </c>
      <c r="AO44" s="72">
        <f t="shared" si="15"/>
        <v>0</v>
      </c>
      <c r="AP44" s="72">
        <f>Octobre!AP44-AO44</f>
        <v>30</v>
      </c>
      <c r="AQ44" s="73"/>
      <c r="AR44" s="74"/>
    </row>
    <row r="45" spans="1:44" ht="15.75" thickBot="1">
      <c r="A45" s="174" t="s">
        <v>11</v>
      </c>
      <c r="B45" s="175"/>
      <c r="C45" s="168" t="str">
        <f>variables!A51</f>
        <v>animateur 1</v>
      </c>
      <c r="D45" s="141"/>
      <c r="E45" s="97"/>
      <c r="F45" s="97"/>
      <c r="G45" s="98"/>
      <c r="H45" s="98"/>
      <c r="I45" s="98"/>
      <c r="J45" s="98"/>
      <c r="K45" s="98"/>
      <c r="L45" s="98"/>
      <c r="M45" s="98"/>
      <c r="N45" s="150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98"/>
      <c r="AG45" s="99"/>
      <c r="AH45" s="205"/>
      <c r="AI45" s="78">
        <f>COUNTIF($D45:$AG45,$AI$6)</f>
        <v>0</v>
      </c>
      <c r="AJ45" s="79">
        <f>COUNTIF($D45:$AG45,$AJ$6)</f>
        <v>0</v>
      </c>
      <c r="AK45" s="80">
        <f>COUNTIF($D45:$AG45,$AK$6)</f>
        <v>0</v>
      </c>
      <c r="AL45" s="78">
        <f>COUNTIF($D45:$AG45,$AL$6)</f>
        <v>0</v>
      </c>
      <c r="AM45" s="79">
        <f>COUNTIF($D45:$AG45,$AM$6)</f>
        <v>0</v>
      </c>
      <c r="AN45" s="80">
        <f>COUNTIF($D45:$AG45,$AN$6)</f>
        <v>0</v>
      </c>
      <c r="AO45" s="96">
        <f t="shared" si="8"/>
        <v>0</v>
      </c>
      <c r="AP45" s="96">
        <f>Octobre!AP45-AO45</f>
        <v>56.5</v>
      </c>
      <c r="AQ45" s="58">
        <f>COUNTIF($D45:$AG45,$AQ$6)</f>
        <v>0</v>
      </c>
      <c r="AR45" s="49">
        <f>COUNTIF($D45:$AG45,$AR$6)</f>
        <v>0</v>
      </c>
    </row>
  </sheetData>
  <sheetProtection selectLockedCells="1" selectUnlockedCells="1"/>
  <mergeCells count="7">
    <mergeCell ref="A45:B45"/>
    <mergeCell ref="A38:B44"/>
    <mergeCell ref="C2:AG2"/>
    <mergeCell ref="A6:B6"/>
    <mergeCell ref="A7:B16"/>
    <mergeCell ref="A17:B25"/>
    <mergeCell ref="A26:B37"/>
  </mergeCells>
  <conditionalFormatting sqref="D7:AH45">
    <cfRule type="cellIs" dxfId="293" priority="1" operator="equal">
      <formula>"R"</formula>
    </cfRule>
    <cfRule type="cellIs" dxfId="292" priority="2" operator="equal">
      <formula>"A"</formula>
    </cfRule>
    <cfRule type="cellIs" dxfId="291" priority="3" operator="equal">
      <formula>"M"</formula>
    </cfRule>
    <cfRule type="cellIs" dxfId="290" priority="4" operator="equal">
      <formula>"F"</formula>
    </cfRule>
    <cfRule type="cellIs" dxfId="289" priority="5" operator="equal">
      <formula>"P/"</formula>
    </cfRule>
    <cfRule type="cellIs" dxfId="288" priority="6" operator="equal">
      <formula>"/P"</formula>
    </cfRule>
    <cfRule type="cellIs" dxfId="287" priority="7" operator="equal">
      <formula>"P"</formula>
    </cfRule>
    <cfRule type="expression" dxfId="286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5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4E05B0BB-1A9F-4EF5-81B8-CE813365CA6B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F2B774E1-E1A4-4A85-AC80-013CA085398D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B98FFFFF-6AC4-4573-AE17-A3824F63C589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D7:AH45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H39" sqref="H39"/>
    </sheetView>
  </sheetViews>
  <sheetFormatPr baseColWidth="10" defaultRowHeight="15"/>
  <cols>
    <col min="3" max="3" width="24.28515625" bestFit="1" customWidth="1"/>
    <col min="4" max="33" width="5.5703125" customWidth="1"/>
    <col min="34" max="34" width="5.85546875" bestFit="1" customWidth="1"/>
    <col min="35" max="35" width="3.42578125" hidden="1" customWidth="1"/>
    <col min="36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4.140625" hidden="1" customWidth="1"/>
    <col min="44" max="44" width="4.7109375" hidden="1" customWidth="1"/>
  </cols>
  <sheetData>
    <row r="1" spans="1:44">
      <c r="AO1" s="1"/>
      <c r="AP1" s="1"/>
      <c r="AQ1" s="1"/>
      <c r="AR1" s="1"/>
    </row>
    <row r="2" spans="1:44" ht="28.5">
      <c r="A2" s="50">
        <v>44531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O2" s="1"/>
      <c r="AP2" s="1"/>
      <c r="AQ2" s="1"/>
      <c r="AR2" s="1"/>
    </row>
    <row r="3" spans="1:44">
      <c r="AO3" s="1"/>
      <c r="AP3" s="1"/>
      <c r="AQ3" s="1"/>
      <c r="AR3" s="1"/>
    </row>
    <row r="4" spans="1:44">
      <c r="AO4" s="1"/>
      <c r="AP4" s="1"/>
      <c r="AQ4" s="1"/>
      <c r="AR4" s="1"/>
    </row>
    <row r="5" spans="1:44" ht="15.75" thickBot="1">
      <c r="AO5" s="1"/>
      <c r="AP5" s="1"/>
      <c r="AQ5" s="1"/>
      <c r="AR5" s="1"/>
    </row>
    <row r="6" spans="1:44" s="48" customFormat="1" ht="30.75" thickBot="1">
      <c r="A6" s="178"/>
      <c r="B6" s="178"/>
      <c r="C6" s="40" t="s">
        <v>1</v>
      </c>
      <c r="D6" s="41">
        <v>44531</v>
      </c>
      <c r="E6" s="42">
        <f>D6+1</f>
        <v>44532</v>
      </c>
      <c r="F6" s="42">
        <f t="shared" ref="F6:AH6" si="0">E6+1</f>
        <v>44533</v>
      </c>
      <c r="G6" s="42">
        <f t="shared" si="0"/>
        <v>44534</v>
      </c>
      <c r="H6" s="42">
        <f t="shared" si="0"/>
        <v>44535</v>
      </c>
      <c r="I6" s="42">
        <f t="shared" si="0"/>
        <v>44536</v>
      </c>
      <c r="J6" s="42">
        <f t="shared" si="0"/>
        <v>44537</v>
      </c>
      <c r="K6" s="42">
        <f t="shared" si="0"/>
        <v>44538</v>
      </c>
      <c r="L6" s="42">
        <f t="shared" si="0"/>
        <v>44539</v>
      </c>
      <c r="M6" s="42">
        <f t="shared" si="0"/>
        <v>44540</v>
      </c>
      <c r="N6" s="42">
        <f t="shared" si="0"/>
        <v>44541</v>
      </c>
      <c r="O6" s="42">
        <f t="shared" si="0"/>
        <v>44542</v>
      </c>
      <c r="P6" s="42">
        <f t="shared" si="0"/>
        <v>44543</v>
      </c>
      <c r="Q6" s="42">
        <f t="shared" si="0"/>
        <v>44544</v>
      </c>
      <c r="R6" s="42">
        <f t="shared" si="0"/>
        <v>44545</v>
      </c>
      <c r="S6" s="42">
        <f t="shared" si="0"/>
        <v>44546</v>
      </c>
      <c r="T6" s="42">
        <f t="shared" si="0"/>
        <v>44547</v>
      </c>
      <c r="U6" s="42">
        <f t="shared" si="0"/>
        <v>44548</v>
      </c>
      <c r="V6" s="42">
        <f t="shared" si="0"/>
        <v>44549</v>
      </c>
      <c r="W6" s="42">
        <f t="shared" si="0"/>
        <v>44550</v>
      </c>
      <c r="X6" s="42">
        <f t="shared" si="0"/>
        <v>44551</v>
      </c>
      <c r="Y6" s="42">
        <f t="shared" si="0"/>
        <v>44552</v>
      </c>
      <c r="Z6" s="42">
        <f t="shared" si="0"/>
        <v>44553</v>
      </c>
      <c r="AA6" s="42">
        <f t="shared" si="0"/>
        <v>44554</v>
      </c>
      <c r="AB6" s="42">
        <f t="shared" si="0"/>
        <v>44555</v>
      </c>
      <c r="AC6" s="42">
        <f t="shared" si="0"/>
        <v>44556</v>
      </c>
      <c r="AD6" s="42">
        <f t="shared" si="0"/>
        <v>44557</v>
      </c>
      <c r="AE6" s="42">
        <f t="shared" si="0"/>
        <v>44558</v>
      </c>
      <c r="AF6" s="42">
        <f t="shared" si="0"/>
        <v>44559</v>
      </c>
      <c r="AG6" s="42">
        <f t="shared" si="0"/>
        <v>44560</v>
      </c>
      <c r="AH6" s="42">
        <f t="shared" si="0"/>
        <v>44561</v>
      </c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55" t="s">
        <v>5</v>
      </c>
      <c r="AR6" s="47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/>
      <c r="H7" s="15"/>
      <c r="I7" s="15"/>
      <c r="J7" s="15"/>
      <c r="K7" s="15"/>
      <c r="L7" s="15"/>
      <c r="M7" s="15" t="s">
        <v>19</v>
      </c>
      <c r="N7" s="23"/>
      <c r="O7" s="15"/>
      <c r="P7" s="15"/>
      <c r="Q7" s="15"/>
      <c r="R7" s="15"/>
      <c r="S7" s="15"/>
      <c r="T7" s="15"/>
      <c r="U7" s="15"/>
      <c r="V7" s="15"/>
      <c r="W7" s="15" t="s">
        <v>19</v>
      </c>
      <c r="X7" s="15" t="s">
        <v>19</v>
      </c>
      <c r="Y7" s="15" t="s">
        <v>19</v>
      </c>
      <c r="Z7" s="15" t="s">
        <v>19</v>
      </c>
      <c r="AA7" s="15" t="s">
        <v>19</v>
      </c>
      <c r="AB7" s="15"/>
      <c r="AC7" s="15"/>
      <c r="AD7" s="15"/>
      <c r="AE7" s="15"/>
      <c r="AF7" s="15"/>
      <c r="AG7" s="63"/>
      <c r="AH7" s="26"/>
      <c r="AI7" s="5">
        <f t="shared" ref="AI7:AI45" si="1">COUNTIF($D7:$AH7,$AI$6)</f>
        <v>0</v>
      </c>
      <c r="AJ7" s="6">
        <f t="shared" ref="AJ7:AJ45" si="2">COUNTIF($D7:$AH7,$AJ$6)</f>
        <v>0</v>
      </c>
      <c r="AK7" s="7">
        <f t="shared" ref="AK7:AK45" si="3">COUNTIF($D7:$AH7,$AK$6)</f>
        <v>0</v>
      </c>
      <c r="AL7" s="5">
        <f>COUNTIF($D7:$AH7,$AL$6)</f>
        <v>6</v>
      </c>
      <c r="AM7" s="6">
        <f>COUNTIF($D7:$AH7,$AM$6)</f>
        <v>0</v>
      </c>
      <c r="AN7" s="7">
        <f>COUNTIF($D7:$AH7,$AN$6)</f>
        <v>0</v>
      </c>
      <c r="AO7" s="60">
        <f>AI7+AJ7/2+AK7/2+AL7+AM7/2+AN7/2</f>
        <v>6</v>
      </c>
      <c r="AP7" s="60">
        <f>Novembre!AP7-AO7</f>
        <v>52</v>
      </c>
      <c r="AQ7" s="56">
        <f t="shared" ref="AQ7:AQ45" si="4">COUNTIF($D7:$AH7,$AQ$6)</f>
        <v>0</v>
      </c>
      <c r="AR7" s="8">
        <f t="shared" ref="AR7:AR45" si="5">COUNTIF($D7:$AH7,$AR$6)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4"/>
      <c r="J8" s="4"/>
      <c r="K8" s="4" t="s">
        <v>19</v>
      </c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 t="s">
        <v>19</v>
      </c>
      <c r="AE8" s="4" t="s">
        <v>19</v>
      </c>
      <c r="AF8" s="4" t="s">
        <v>19</v>
      </c>
      <c r="AG8" s="4" t="s">
        <v>19</v>
      </c>
      <c r="AH8" s="28" t="s">
        <v>19</v>
      </c>
      <c r="AI8" s="5">
        <f t="shared" si="1"/>
        <v>0</v>
      </c>
      <c r="AJ8" s="6">
        <f t="shared" si="2"/>
        <v>0</v>
      </c>
      <c r="AK8" s="7">
        <f t="shared" si="3"/>
        <v>0</v>
      </c>
      <c r="AL8" s="5">
        <f t="shared" ref="AL8:AL45" si="6">COUNTIF($D8:$AH8,$AL$6)</f>
        <v>6</v>
      </c>
      <c r="AM8" s="6">
        <f t="shared" ref="AM8:AM45" si="7">COUNTIF($D8:$AH8,$AM$6)</f>
        <v>0</v>
      </c>
      <c r="AN8" s="7">
        <f t="shared" ref="AN8:AN45" si="8">COUNTIF($D8:$AH8,$AN$6)</f>
        <v>0</v>
      </c>
      <c r="AO8" s="61">
        <f t="shared" ref="AO8:AO45" si="9">AI8+AJ8/2+AK8/2+AL8+AM8/2+AN8/2</f>
        <v>6</v>
      </c>
      <c r="AP8" s="61">
        <f>Novembre!AP8-AO8</f>
        <v>48.5</v>
      </c>
      <c r="AQ8" s="57">
        <f t="shared" si="4"/>
        <v>0</v>
      </c>
      <c r="AR8" s="10">
        <f t="shared" si="5"/>
        <v>0</v>
      </c>
    </row>
    <row r="9" spans="1:44" ht="15.75" thickBot="1">
      <c r="A9" s="181"/>
      <c r="B9" s="182"/>
      <c r="C9" s="168" t="str">
        <f>variables!A15</f>
        <v>bureau 1</v>
      </c>
      <c r="D9" s="27"/>
      <c r="E9" s="4"/>
      <c r="F9" s="4"/>
      <c r="G9" s="4"/>
      <c r="H9" s="4"/>
      <c r="I9" s="4"/>
      <c r="J9" s="4"/>
      <c r="K9" s="4"/>
      <c r="L9" s="4" t="s">
        <v>19</v>
      </c>
      <c r="M9" s="4" t="s">
        <v>19</v>
      </c>
      <c r="N9" s="4"/>
      <c r="O9" s="4"/>
      <c r="P9" s="4"/>
      <c r="Q9" s="4"/>
      <c r="R9" s="4"/>
      <c r="S9" s="4" t="s">
        <v>19</v>
      </c>
      <c r="T9" s="4" t="s">
        <v>19</v>
      </c>
      <c r="U9" s="4"/>
      <c r="V9" s="4"/>
      <c r="W9" s="4"/>
      <c r="X9" s="4"/>
      <c r="Y9" s="4"/>
      <c r="Z9" s="4"/>
      <c r="AA9" s="4"/>
      <c r="AB9" s="4"/>
      <c r="AC9" s="4"/>
      <c r="AD9" s="4" t="s">
        <v>19</v>
      </c>
      <c r="AE9" s="4" t="s">
        <v>19</v>
      </c>
      <c r="AF9" s="4" t="s">
        <v>19</v>
      </c>
      <c r="AG9" s="4" t="s">
        <v>19</v>
      </c>
      <c r="AH9" s="28" t="s">
        <v>19</v>
      </c>
      <c r="AI9" s="5">
        <f t="shared" si="1"/>
        <v>0</v>
      </c>
      <c r="AJ9" s="6">
        <f t="shared" si="2"/>
        <v>0</v>
      </c>
      <c r="AK9" s="7">
        <f t="shared" si="3"/>
        <v>0</v>
      </c>
      <c r="AL9" s="5">
        <f t="shared" si="6"/>
        <v>9</v>
      </c>
      <c r="AM9" s="6">
        <f t="shared" si="7"/>
        <v>0</v>
      </c>
      <c r="AN9" s="7">
        <f t="shared" si="8"/>
        <v>0</v>
      </c>
      <c r="AO9" s="61">
        <f t="shared" si="9"/>
        <v>9</v>
      </c>
      <c r="AP9" s="61">
        <f>Novembre!AP9-AO9</f>
        <v>48</v>
      </c>
      <c r="AQ9" s="57">
        <f t="shared" si="4"/>
        <v>0</v>
      </c>
      <c r="AR9" s="10">
        <f t="shared" si="5"/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 t="s">
        <v>19</v>
      </c>
      <c r="AE10" s="4" t="s">
        <v>19</v>
      </c>
      <c r="AF10" s="4" t="s">
        <v>19</v>
      </c>
      <c r="AG10" s="4" t="s">
        <v>19</v>
      </c>
      <c r="AH10" s="28" t="s">
        <v>19</v>
      </c>
      <c r="AI10" s="5">
        <f t="shared" si="1"/>
        <v>0</v>
      </c>
      <c r="AJ10" s="6">
        <f t="shared" si="2"/>
        <v>0</v>
      </c>
      <c r="AK10" s="7">
        <f t="shared" si="3"/>
        <v>0</v>
      </c>
      <c r="AL10" s="5">
        <f t="shared" si="6"/>
        <v>5</v>
      </c>
      <c r="AM10" s="6">
        <f t="shared" si="7"/>
        <v>0</v>
      </c>
      <c r="AN10" s="7">
        <f t="shared" si="8"/>
        <v>0</v>
      </c>
      <c r="AO10" s="61">
        <f t="shared" si="9"/>
        <v>5</v>
      </c>
      <c r="AP10" s="61">
        <f>Novembre!AP10-AO10</f>
        <v>43</v>
      </c>
      <c r="AQ10" s="57">
        <f t="shared" si="4"/>
        <v>0</v>
      </c>
      <c r="AR10" s="10">
        <f t="shared" si="5"/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64"/>
      <c r="AH11" s="28"/>
      <c r="AI11" s="5">
        <f t="shared" si="1"/>
        <v>0</v>
      </c>
      <c r="AJ11" s="6">
        <f t="shared" si="2"/>
        <v>0</v>
      </c>
      <c r="AK11" s="7">
        <f t="shared" si="3"/>
        <v>0</v>
      </c>
      <c r="AL11" s="5">
        <f t="shared" si="6"/>
        <v>0</v>
      </c>
      <c r="AM11" s="6">
        <f t="shared" si="7"/>
        <v>0</v>
      </c>
      <c r="AN11" s="7">
        <f t="shared" si="8"/>
        <v>0</v>
      </c>
      <c r="AO11" s="61">
        <f t="shared" si="9"/>
        <v>0</v>
      </c>
      <c r="AP11" s="61">
        <f>Novembre!AP11-AO11</f>
        <v>66</v>
      </c>
      <c r="AQ11" s="57">
        <f t="shared" si="4"/>
        <v>0</v>
      </c>
      <c r="AR11" s="10">
        <f t="shared" si="5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4"/>
      <c r="S12" s="4"/>
      <c r="T12" s="4"/>
      <c r="U12" s="13"/>
      <c r="V12" s="4"/>
      <c r="W12" s="4"/>
      <c r="X12" s="4"/>
      <c r="Y12" s="4"/>
      <c r="Z12" s="4"/>
      <c r="AA12" s="4"/>
      <c r="AB12" s="4"/>
      <c r="AC12" s="4"/>
      <c r="AD12" s="4"/>
      <c r="AE12" s="4" t="s">
        <v>20</v>
      </c>
      <c r="AF12" s="4" t="s">
        <v>19</v>
      </c>
      <c r="AG12" s="64" t="s">
        <v>19</v>
      </c>
      <c r="AH12" s="28"/>
      <c r="AI12" s="5">
        <f t="shared" si="1"/>
        <v>0</v>
      </c>
      <c r="AJ12" s="6">
        <f t="shared" si="2"/>
        <v>0</v>
      </c>
      <c r="AK12" s="7">
        <f t="shared" si="3"/>
        <v>0</v>
      </c>
      <c r="AL12" s="5">
        <f t="shared" si="6"/>
        <v>2</v>
      </c>
      <c r="AM12" s="6">
        <f t="shared" si="7"/>
        <v>1</v>
      </c>
      <c r="AN12" s="7">
        <f t="shared" si="8"/>
        <v>0</v>
      </c>
      <c r="AO12" s="61">
        <f t="shared" si="9"/>
        <v>2.5</v>
      </c>
      <c r="AP12" s="61">
        <f>Novembre!AP12-AO12</f>
        <v>22.5</v>
      </c>
      <c r="AQ12" s="57">
        <f t="shared" si="4"/>
        <v>0</v>
      </c>
      <c r="AR12" s="10">
        <f t="shared" si="5"/>
        <v>0</v>
      </c>
    </row>
    <row r="13" spans="1:44" ht="15.75" thickBot="1">
      <c r="A13" s="181"/>
      <c r="B13" s="182"/>
      <c r="C13" s="168" t="str">
        <f>variables!A19</f>
        <v>bureau 5</v>
      </c>
      <c r="D13" s="27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 t="s">
        <v>19</v>
      </c>
      <c r="U13" s="4"/>
      <c r="V13" s="4"/>
      <c r="W13" s="4"/>
      <c r="X13" s="4"/>
      <c r="Y13" s="4"/>
      <c r="Z13" s="4"/>
      <c r="AA13" s="4"/>
      <c r="AB13" s="4"/>
      <c r="AC13" s="4"/>
      <c r="AD13" s="4" t="s">
        <v>19</v>
      </c>
      <c r="AE13" s="4" t="s">
        <v>19</v>
      </c>
      <c r="AF13" s="4" t="s">
        <v>19</v>
      </c>
      <c r="AG13" s="4" t="s">
        <v>19</v>
      </c>
      <c r="AH13" s="28" t="s">
        <v>19</v>
      </c>
      <c r="AI13" s="5">
        <f t="shared" si="1"/>
        <v>0</v>
      </c>
      <c r="AJ13" s="6">
        <f t="shared" si="2"/>
        <v>0</v>
      </c>
      <c r="AK13" s="7">
        <f t="shared" si="3"/>
        <v>0</v>
      </c>
      <c r="AL13" s="5">
        <f t="shared" si="6"/>
        <v>6</v>
      </c>
      <c r="AM13" s="6">
        <f t="shared" si="7"/>
        <v>0</v>
      </c>
      <c r="AN13" s="7">
        <f t="shared" si="8"/>
        <v>0</v>
      </c>
      <c r="AO13" s="61">
        <f t="shared" si="9"/>
        <v>6</v>
      </c>
      <c r="AP13" s="61">
        <f>Novembre!AP13-AO13</f>
        <v>46</v>
      </c>
      <c r="AQ13" s="57">
        <f t="shared" si="4"/>
        <v>0</v>
      </c>
      <c r="AR13" s="10">
        <f t="shared" si="5"/>
        <v>0</v>
      </c>
    </row>
    <row r="14" spans="1:44" ht="15.75" thickBot="1">
      <c r="A14" s="181"/>
      <c r="B14" s="182"/>
      <c r="C14" s="168" t="str">
        <f>variables!A20</f>
        <v>bureau 6</v>
      </c>
      <c r="D14" s="33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65"/>
      <c r="AH14" s="34"/>
      <c r="AI14" s="5">
        <f t="shared" si="1"/>
        <v>0</v>
      </c>
      <c r="AJ14" s="6">
        <f t="shared" si="2"/>
        <v>0</v>
      </c>
      <c r="AK14" s="7">
        <f t="shared" si="3"/>
        <v>0</v>
      </c>
      <c r="AL14" s="5">
        <f t="shared" si="6"/>
        <v>0</v>
      </c>
      <c r="AM14" s="6">
        <f t="shared" si="7"/>
        <v>0</v>
      </c>
      <c r="AN14" s="7">
        <f t="shared" si="8"/>
        <v>0</v>
      </c>
      <c r="AO14" s="72">
        <f t="shared" si="9"/>
        <v>0</v>
      </c>
      <c r="AP14" s="72">
        <f>Novembre!AP14-AO14</f>
        <v>62.5</v>
      </c>
      <c r="AQ14" s="57">
        <f t="shared" si="4"/>
        <v>0</v>
      </c>
      <c r="AR14" s="10">
        <f t="shared" si="5"/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 t="s">
        <v>19</v>
      </c>
      <c r="AE15" s="15" t="s">
        <v>19</v>
      </c>
      <c r="AF15" s="15" t="s">
        <v>19</v>
      </c>
      <c r="AG15" s="15" t="s">
        <v>19</v>
      </c>
      <c r="AH15" s="26" t="s">
        <v>19</v>
      </c>
      <c r="AI15" s="5">
        <f t="shared" si="1"/>
        <v>0</v>
      </c>
      <c r="AJ15" s="6">
        <f t="shared" si="2"/>
        <v>0</v>
      </c>
      <c r="AK15" s="7">
        <f t="shared" si="3"/>
        <v>0</v>
      </c>
      <c r="AL15" s="5">
        <f t="shared" si="6"/>
        <v>5</v>
      </c>
      <c r="AM15" s="6">
        <f t="shared" si="7"/>
        <v>0</v>
      </c>
      <c r="AN15" s="7">
        <f t="shared" si="8"/>
        <v>0</v>
      </c>
      <c r="AO15" s="60">
        <f t="shared" si="9"/>
        <v>5</v>
      </c>
      <c r="AP15" s="60">
        <f>Novembre!AP15-AO15</f>
        <v>39</v>
      </c>
      <c r="AQ15" s="57">
        <f t="shared" si="4"/>
        <v>0</v>
      </c>
      <c r="AR15" s="10">
        <f t="shared" si="5"/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 t="s">
        <v>19</v>
      </c>
      <c r="X16" s="17" t="s">
        <v>19</v>
      </c>
      <c r="Y16" s="17" t="s">
        <v>19</v>
      </c>
      <c r="Z16" s="17" t="s">
        <v>19</v>
      </c>
      <c r="AA16" s="17" t="s">
        <v>19</v>
      </c>
      <c r="AB16" s="17"/>
      <c r="AC16" s="17"/>
      <c r="AD16" s="17"/>
      <c r="AE16" s="17"/>
      <c r="AF16" s="17"/>
      <c r="AG16" s="66"/>
      <c r="AH16" s="31"/>
      <c r="AI16" s="5">
        <f t="shared" si="1"/>
        <v>0</v>
      </c>
      <c r="AJ16" s="6">
        <f t="shared" si="2"/>
        <v>0</v>
      </c>
      <c r="AK16" s="7">
        <f t="shared" si="3"/>
        <v>0</v>
      </c>
      <c r="AL16" s="5">
        <f t="shared" si="6"/>
        <v>5</v>
      </c>
      <c r="AM16" s="6">
        <f t="shared" si="7"/>
        <v>0</v>
      </c>
      <c r="AN16" s="7">
        <f t="shared" si="8"/>
        <v>0</v>
      </c>
      <c r="AO16" s="62">
        <f t="shared" si="9"/>
        <v>5</v>
      </c>
      <c r="AP16" s="62">
        <f>Novembre!AP16-AO16</f>
        <v>51.5</v>
      </c>
      <c r="AQ16" s="57">
        <f t="shared" si="4"/>
        <v>0</v>
      </c>
      <c r="AR16" s="10">
        <f t="shared" si="5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23"/>
      <c r="R17" s="15"/>
      <c r="S17" s="15"/>
      <c r="T17" s="15"/>
      <c r="U17" s="15"/>
      <c r="V17" s="15"/>
      <c r="W17" s="15" t="s">
        <v>19</v>
      </c>
      <c r="X17" s="15" t="s">
        <v>19</v>
      </c>
      <c r="Y17" s="15" t="s">
        <v>19</v>
      </c>
      <c r="Z17" s="15" t="s">
        <v>19</v>
      </c>
      <c r="AA17" s="15" t="s">
        <v>19</v>
      </c>
      <c r="AB17" s="15"/>
      <c r="AC17" s="15"/>
      <c r="AD17" s="15" t="s">
        <v>19</v>
      </c>
      <c r="AE17" s="15"/>
      <c r="AF17" s="15"/>
      <c r="AG17" s="63"/>
      <c r="AH17" s="26"/>
      <c r="AI17" s="5">
        <f t="shared" si="1"/>
        <v>0</v>
      </c>
      <c r="AJ17" s="6">
        <f t="shared" si="2"/>
        <v>0</v>
      </c>
      <c r="AK17" s="7">
        <f t="shared" si="3"/>
        <v>0</v>
      </c>
      <c r="AL17" s="5">
        <f t="shared" si="6"/>
        <v>6</v>
      </c>
      <c r="AM17" s="6">
        <f t="shared" si="7"/>
        <v>0</v>
      </c>
      <c r="AN17" s="7">
        <f t="shared" si="8"/>
        <v>0</v>
      </c>
      <c r="AO17" s="82">
        <f t="shared" si="9"/>
        <v>6</v>
      </c>
      <c r="AP17" s="82">
        <f>Novembre!AP17-AO17</f>
        <v>57.5</v>
      </c>
      <c r="AQ17" s="57">
        <f t="shared" si="4"/>
        <v>0</v>
      </c>
      <c r="AR17" s="10">
        <f t="shared" si="5"/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 t="s">
        <v>19</v>
      </c>
      <c r="AG18" s="67" t="s">
        <v>19</v>
      </c>
      <c r="AH18" s="28" t="s">
        <v>19</v>
      </c>
      <c r="AI18" s="5">
        <f t="shared" si="1"/>
        <v>0</v>
      </c>
      <c r="AJ18" s="6">
        <f t="shared" si="2"/>
        <v>0</v>
      </c>
      <c r="AK18" s="7">
        <f t="shared" si="3"/>
        <v>0</v>
      </c>
      <c r="AL18" s="5">
        <f t="shared" si="6"/>
        <v>3</v>
      </c>
      <c r="AM18" s="6">
        <f t="shared" si="7"/>
        <v>0</v>
      </c>
      <c r="AN18" s="7">
        <f t="shared" si="8"/>
        <v>0</v>
      </c>
      <c r="AO18" s="61">
        <f t="shared" si="9"/>
        <v>3</v>
      </c>
      <c r="AP18" s="61">
        <f>Novembre!AP18-AO18</f>
        <v>44.5</v>
      </c>
      <c r="AQ18" s="57">
        <f t="shared" si="4"/>
        <v>0</v>
      </c>
      <c r="AR18" s="10">
        <f t="shared" si="5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68"/>
      <c r="AH19" s="28"/>
      <c r="AI19" s="5">
        <f t="shared" si="1"/>
        <v>0</v>
      </c>
      <c r="AJ19" s="6">
        <f t="shared" si="2"/>
        <v>0</v>
      </c>
      <c r="AK19" s="7">
        <f t="shared" si="3"/>
        <v>0</v>
      </c>
      <c r="AL19" s="5">
        <f t="shared" si="6"/>
        <v>0</v>
      </c>
      <c r="AM19" s="6">
        <f t="shared" si="7"/>
        <v>0</v>
      </c>
      <c r="AN19" s="7">
        <f t="shared" si="8"/>
        <v>0</v>
      </c>
      <c r="AO19" s="61">
        <f t="shared" si="9"/>
        <v>0</v>
      </c>
      <c r="AP19" s="61">
        <f>Novembre!AP19-AO19</f>
        <v>30</v>
      </c>
      <c r="AQ19" s="57">
        <f t="shared" si="4"/>
        <v>0</v>
      </c>
      <c r="AR19" s="10">
        <f t="shared" si="5"/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4"/>
      <c r="J20" s="4"/>
      <c r="K20" s="4"/>
      <c r="L20" s="4"/>
      <c r="M20" s="4" t="s">
        <v>19</v>
      </c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 t="s">
        <v>19</v>
      </c>
      <c r="AE20" s="4" t="s">
        <v>19</v>
      </c>
      <c r="AF20" s="4" t="s">
        <v>19</v>
      </c>
      <c r="AG20" s="4" t="s">
        <v>19</v>
      </c>
      <c r="AH20" s="28" t="s">
        <v>19</v>
      </c>
      <c r="AI20" s="5">
        <f t="shared" si="1"/>
        <v>0</v>
      </c>
      <c r="AJ20" s="6">
        <f t="shared" si="2"/>
        <v>0</v>
      </c>
      <c r="AK20" s="7">
        <f t="shared" si="3"/>
        <v>0</v>
      </c>
      <c r="AL20" s="5">
        <f t="shared" si="6"/>
        <v>6</v>
      </c>
      <c r="AM20" s="6">
        <f t="shared" si="7"/>
        <v>0</v>
      </c>
      <c r="AN20" s="7">
        <f t="shared" si="8"/>
        <v>0</v>
      </c>
      <c r="AO20" s="61">
        <f t="shared" si="9"/>
        <v>6</v>
      </c>
      <c r="AP20" s="61">
        <f>Novembre!AP20-AO20</f>
        <v>61</v>
      </c>
      <c r="AQ20" s="57">
        <f t="shared" si="4"/>
        <v>0</v>
      </c>
      <c r="AR20" s="10">
        <f t="shared" si="5"/>
        <v>0</v>
      </c>
    </row>
    <row r="21" spans="1:44" ht="15.75" thickBot="1">
      <c r="A21" s="193"/>
      <c r="B21" s="192"/>
      <c r="C21" s="168" t="str">
        <f>variables!A27</f>
        <v>technique 4</v>
      </c>
      <c r="D21" s="29"/>
      <c r="E21" s="13"/>
      <c r="F21" s="13"/>
      <c r="G21" s="13"/>
      <c r="H21" s="13"/>
      <c r="I21" s="13"/>
      <c r="J21" s="13"/>
      <c r="K21" s="13"/>
      <c r="L21" s="13"/>
      <c r="M21" s="13" t="s">
        <v>19</v>
      </c>
      <c r="N21" s="13"/>
      <c r="O21" s="13"/>
      <c r="P21" s="13"/>
      <c r="Q21" s="13"/>
      <c r="R21" s="13"/>
      <c r="S21" s="13"/>
      <c r="T21" s="13"/>
      <c r="U21" s="13"/>
      <c r="V21" s="13"/>
      <c r="W21" s="13" t="s">
        <v>19</v>
      </c>
      <c r="X21" s="13" t="s">
        <v>19</v>
      </c>
      <c r="Y21" s="13" t="s">
        <v>19</v>
      </c>
      <c r="Z21" s="13" t="s">
        <v>19</v>
      </c>
      <c r="AA21" s="13" t="s">
        <v>19</v>
      </c>
      <c r="AB21" s="13"/>
      <c r="AC21" s="13"/>
      <c r="AD21" s="13"/>
      <c r="AE21" s="13"/>
      <c r="AF21" s="13"/>
      <c r="AG21" s="68"/>
      <c r="AH21" s="28"/>
      <c r="AI21" s="5">
        <f t="shared" si="1"/>
        <v>0</v>
      </c>
      <c r="AJ21" s="6">
        <f t="shared" si="2"/>
        <v>0</v>
      </c>
      <c r="AK21" s="7">
        <f t="shared" si="3"/>
        <v>0</v>
      </c>
      <c r="AL21" s="5">
        <f t="shared" si="6"/>
        <v>6</v>
      </c>
      <c r="AM21" s="6">
        <f t="shared" si="7"/>
        <v>0</v>
      </c>
      <c r="AN21" s="7">
        <f t="shared" si="8"/>
        <v>0</v>
      </c>
      <c r="AO21" s="61">
        <f t="shared" si="9"/>
        <v>6</v>
      </c>
      <c r="AP21" s="61">
        <f>Novembre!AP21-AO21</f>
        <v>46.5</v>
      </c>
      <c r="AQ21" s="57">
        <f t="shared" si="4"/>
        <v>0</v>
      </c>
      <c r="AR21" s="10">
        <f t="shared" si="5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 t="s">
        <v>19</v>
      </c>
      <c r="AE22" s="19" t="s">
        <v>19</v>
      </c>
      <c r="AF22" s="19" t="s">
        <v>19</v>
      </c>
      <c r="AG22" s="19" t="s">
        <v>19</v>
      </c>
      <c r="AH22" s="28" t="s">
        <v>19</v>
      </c>
      <c r="AI22" s="5">
        <f t="shared" si="1"/>
        <v>0</v>
      </c>
      <c r="AJ22" s="6">
        <f t="shared" si="2"/>
        <v>0</v>
      </c>
      <c r="AK22" s="7">
        <f t="shared" si="3"/>
        <v>0</v>
      </c>
      <c r="AL22" s="5">
        <f t="shared" si="6"/>
        <v>5</v>
      </c>
      <c r="AM22" s="6">
        <f t="shared" si="7"/>
        <v>0</v>
      </c>
      <c r="AN22" s="7">
        <f t="shared" si="8"/>
        <v>0</v>
      </c>
      <c r="AO22" s="61">
        <f t="shared" si="9"/>
        <v>5</v>
      </c>
      <c r="AP22" s="61">
        <f>Novembre!AP22-AO22</f>
        <v>35</v>
      </c>
      <c r="AQ22" s="57">
        <f t="shared" si="4"/>
        <v>0</v>
      </c>
      <c r="AR22" s="10">
        <f t="shared" si="5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66"/>
      <c r="AH23" s="31"/>
      <c r="AI23" s="5">
        <f t="shared" si="1"/>
        <v>0</v>
      </c>
      <c r="AJ23" s="6">
        <f t="shared" si="2"/>
        <v>0</v>
      </c>
      <c r="AK23" s="7">
        <f t="shared" si="3"/>
        <v>0</v>
      </c>
      <c r="AL23" s="5">
        <f t="shared" si="6"/>
        <v>0</v>
      </c>
      <c r="AM23" s="6">
        <f t="shared" si="7"/>
        <v>0</v>
      </c>
      <c r="AN23" s="7">
        <f t="shared" si="8"/>
        <v>0</v>
      </c>
      <c r="AO23" s="72">
        <f t="shared" si="9"/>
        <v>0</v>
      </c>
      <c r="AP23" s="72">
        <f>Novembre!AP23-AO23</f>
        <v>50</v>
      </c>
      <c r="AQ23" s="57">
        <f t="shared" si="4"/>
        <v>0</v>
      </c>
      <c r="AR23" s="10">
        <f t="shared" si="5"/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 t="s">
        <v>19</v>
      </c>
      <c r="AE24" s="13" t="s">
        <v>19</v>
      </c>
      <c r="AF24" s="13" t="s">
        <v>19</v>
      </c>
      <c r="AG24" s="13" t="s">
        <v>19</v>
      </c>
      <c r="AH24" s="32" t="s">
        <v>19</v>
      </c>
      <c r="AI24" s="5">
        <f t="shared" si="1"/>
        <v>0</v>
      </c>
      <c r="AJ24" s="6">
        <f t="shared" si="2"/>
        <v>0</v>
      </c>
      <c r="AK24" s="7">
        <f t="shared" si="3"/>
        <v>0</v>
      </c>
      <c r="AL24" s="5">
        <f t="shared" si="6"/>
        <v>5</v>
      </c>
      <c r="AM24" s="6">
        <f t="shared" si="7"/>
        <v>0</v>
      </c>
      <c r="AN24" s="7">
        <f t="shared" si="8"/>
        <v>0</v>
      </c>
      <c r="AO24" s="60">
        <f t="shared" si="9"/>
        <v>5</v>
      </c>
      <c r="AP24" s="60">
        <f>Novembre!AP24-AO24</f>
        <v>39</v>
      </c>
      <c r="AQ24" s="57">
        <f t="shared" si="4"/>
        <v>0</v>
      </c>
      <c r="AR24" s="10">
        <f t="shared" si="5"/>
        <v>0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 t="s">
        <v>19</v>
      </c>
      <c r="X25" s="20" t="s">
        <v>19</v>
      </c>
      <c r="Y25" s="20" t="s">
        <v>19</v>
      </c>
      <c r="Z25" s="20" t="s">
        <v>19</v>
      </c>
      <c r="AA25" s="20" t="s">
        <v>19</v>
      </c>
      <c r="AB25" s="20"/>
      <c r="AC25" s="20"/>
      <c r="AD25" s="20"/>
      <c r="AE25" s="20"/>
      <c r="AF25" s="20"/>
      <c r="AG25" s="65"/>
      <c r="AH25" s="34"/>
      <c r="AI25" s="5">
        <f t="shared" si="1"/>
        <v>0</v>
      </c>
      <c r="AJ25" s="6">
        <f t="shared" si="2"/>
        <v>0</v>
      </c>
      <c r="AK25" s="7">
        <f t="shared" si="3"/>
        <v>0</v>
      </c>
      <c r="AL25" s="5">
        <f t="shared" si="6"/>
        <v>5</v>
      </c>
      <c r="AM25" s="6">
        <f t="shared" si="7"/>
        <v>0</v>
      </c>
      <c r="AN25" s="7">
        <f t="shared" si="8"/>
        <v>0</v>
      </c>
      <c r="AO25" s="62">
        <f t="shared" si="9"/>
        <v>5</v>
      </c>
      <c r="AP25" s="62">
        <f>Novembre!AP25-AO25</f>
        <v>49.5</v>
      </c>
      <c r="AQ25" s="57">
        <f t="shared" si="4"/>
        <v>0</v>
      </c>
      <c r="AR25" s="10">
        <f t="shared" si="5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 t="s">
        <v>19</v>
      </c>
      <c r="AE26" s="15" t="s">
        <v>19</v>
      </c>
      <c r="AF26" s="15" t="s">
        <v>19</v>
      </c>
      <c r="AG26" s="15" t="s">
        <v>19</v>
      </c>
      <c r="AH26" s="26" t="s">
        <v>19</v>
      </c>
      <c r="AI26" s="5">
        <f t="shared" si="1"/>
        <v>0</v>
      </c>
      <c r="AJ26" s="6">
        <f t="shared" si="2"/>
        <v>0</v>
      </c>
      <c r="AK26" s="7">
        <f t="shared" si="3"/>
        <v>0</v>
      </c>
      <c r="AL26" s="5">
        <f t="shared" si="6"/>
        <v>5</v>
      </c>
      <c r="AM26" s="6">
        <f t="shared" si="7"/>
        <v>0</v>
      </c>
      <c r="AN26" s="7">
        <f t="shared" si="8"/>
        <v>0</v>
      </c>
      <c r="AO26" s="82">
        <f t="shared" si="9"/>
        <v>5</v>
      </c>
      <c r="AP26" s="82">
        <f>Novembre!AP26-AO26</f>
        <v>39</v>
      </c>
      <c r="AQ26" s="57">
        <f t="shared" si="4"/>
        <v>0</v>
      </c>
      <c r="AR26" s="10">
        <f t="shared" si="5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 t="s">
        <v>19</v>
      </c>
      <c r="X27" s="13" t="s">
        <v>19</v>
      </c>
      <c r="Y27" s="13" t="s">
        <v>19</v>
      </c>
      <c r="Z27" s="13" t="s">
        <v>19</v>
      </c>
      <c r="AA27" s="13" t="s">
        <v>19</v>
      </c>
      <c r="AB27" s="13"/>
      <c r="AC27" s="13"/>
      <c r="AD27" s="13"/>
      <c r="AE27" s="13"/>
      <c r="AF27" s="13"/>
      <c r="AG27" s="68"/>
      <c r="AH27" s="28"/>
      <c r="AI27" s="5">
        <f t="shared" si="1"/>
        <v>0</v>
      </c>
      <c r="AJ27" s="6">
        <f t="shared" si="2"/>
        <v>0</v>
      </c>
      <c r="AK27" s="7">
        <f t="shared" si="3"/>
        <v>0</v>
      </c>
      <c r="AL27" s="5">
        <f t="shared" si="6"/>
        <v>5</v>
      </c>
      <c r="AM27" s="6">
        <f t="shared" si="7"/>
        <v>0</v>
      </c>
      <c r="AN27" s="7">
        <f t="shared" si="8"/>
        <v>0</v>
      </c>
      <c r="AO27" s="61">
        <f t="shared" si="9"/>
        <v>5</v>
      </c>
      <c r="AP27" s="61">
        <f>Novembre!AP27-AO27</f>
        <v>45</v>
      </c>
      <c r="AQ27" s="57">
        <f t="shared" si="4"/>
        <v>0</v>
      </c>
      <c r="AR27" s="10">
        <f t="shared" si="5"/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 t="s">
        <v>19</v>
      </c>
      <c r="AE28" s="4" t="s">
        <v>19</v>
      </c>
      <c r="AF28" s="4" t="s">
        <v>19</v>
      </c>
      <c r="AG28" s="4" t="s">
        <v>19</v>
      </c>
      <c r="AH28" s="28" t="s">
        <v>19</v>
      </c>
      <c r="AI28" s="5">
        <f t="shared" si="1"/>
        <v>0</v>
      </c>
      <c r="AJ28" s="6">
        <f t="shared" si="2"/>
        <v>0</v>
      </c>
      <c r="AK28" s="7">
        <f t="shared" si="3"/>
        <v>0</v>
      </c>
      <c r="AL28" s="5">
        <f t="shared" si="6"/>
        <v>5</v>
      </c>
      <c r="AM28" s="6">
        <f t="shared" si="7"/>
        <v>0</v>
      </c>
      <c r="AN28" s="7">
        <f t="shared" si="8"/>
        <v>0</v>
      </c>
      <c r="AO28" s="61">
        <f t="shared" si="9"/>
        <v>5</v>
      </c>
      <c r="AP28" s="61">
        <f>Novembre!AP28-AO28</f>
        <v>51.5</v>
      </c>
      <c r="AQ28" s="57">
        <f t="shared" si="4"/>
        <v>0</v>
      </c>
      <c r="AR28" s="10">
        <f t="shared" si="5"/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 t="s">
        <v>19</v>
      </c>
      <c r="X29" s="4" t="s">
        <v>19</v>
      </c>
      <c r="Y29" s="4" t="s">
        <v>19</v>
      </c>
      <c r="Z29" s="4" t="s">
        <v>19</v>
      </c>
      <c r="AA29" s="4" t="s">
        <v>19</v>
      </c>
      <c r="AB29" s="4"/>
      <c r="AC29" s="4"/>
      <c r="AD29" s="4"/>
      <c r="AE29" s="4"/>
      <c r="AF29" s="4"/>
      <c r="AG29" s="64"/>
      <c r="AH29" s="28"/>
      <c r="AI29" s="5">
        <f t="shared" si="1"/>
        <v>0</v>
      </c>
      <c r="AJ29" s="6">
        <f t="shared" si="2"/>
        <v>0</v>
      </c>
      <c r="AK29" s="7">
        <f t="shared" si="3"/>
        <v>0</v>
      </c>
      <c r="AL29" s="5">
        <f t="shared" si="6"/>
        <v>5</v>
      </c>
      <c r="AM29" s="6">
        <f t="shared" si="7"/>
        <v>0</v>
      </c>
      <c r="AN29" s="7">
        <f t="shared" si="8"/>
        <v>0</v>
      </c>
      <c r="AO29" s="61">
        <f t="shared" si="9"/>
        <v>5</v>
      </c>
      <c r="AP29" s="61">
        <f>Novembre!AP29-AO29</f>
        <v>38.5</v>
      </c>
      <c r="AQ29" s="57">
        <f t="shared" si="4"/>
        <v>0</v>
      </c>
      <c r="AR29" s="10">
        <f t="shared" si="5"/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/>
      <c r="AH30" s="28"/>
      <c r="AI30" s="5">
        <f t="shared" si="1"/>
        <v>0</v>
      </c>
      <c r="AJ30" s="6">
        <f t="shared" si="2"/>
        <v>0</v>
      </c>
      <c r="AK30" s="7">
        <f t="shared" si="3"/>
        <v>0</v>
      </c>
      <c r="AL30" s="5">
        <f t="shared" si="6"/>
        <v>0</v>
      </c>
      <c r="AM30" s="6">
        <f t="shared" si="7"/>
        <v>0</v>
      </c>
      <c r="AN30" s="7">
        <f t="shared" si="8"/>
        <v>0</v>
      </c>
      <c r="AO30" s="61">
        <f t="shared" si="9"/>
        <v>0</v>
      </c>
      <c r="AP30" s="61">
        <f>Novembre!AP30-AO30</f>
        <v>57.5</v>
      </c>
      <c r="AQ30" s="57">
        <f t="shared" si="4"/>
        <v>0</v>
      </c>
      <c r="AR30" s="10">
        <f t="shared" si="5"/>
        <v>0</v>
      </c>
    </row>
    <row r="31" spans="1:44" ht="15.75" thickBot="1">
      <c r="A31" s="198"/>
      <c r="B31" s="199"/>
      <c r="C31" s="168" t="str">
        <f>variables!A37</f>
        <v>ménage 5</v>
      </c>
      <c r="D31" s="30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66"/>
      <c r="AH31" s="31"/>
      <c r="AI31" s="5">
        <f t="shared" si="1"/>
        <v>0</v>
      </c>
      <c r="AJ31" s="6">
        <f t="shared" si="2"/>
        <v>0</v>
      </c>
      <c r="AK31" s="7">
        <f t="shared" si="3"/>
        <v>0</v>
      </c>
      <c r="AL31" s="5">
        <f t="shared" si="6"/>
        <v>0</v>
      </c>
      <c r="AM31" s="6">
        <f t="shared" si="7"/>
        <v>0</v>
      </c>
      <c r="AN31" s="7">
        <f t="shared" si="8"/>
        <v>0</v>
      </c>
      <c r="AO31" s="72">
        <f t="shared" si="9"/>
        <v>0</v>
      </c>
      <c r="AP31" s="72">
        <f>Novembre!AP31-AO31</f>
        <v>65</v>
      </c>
      <c r="AQ31" s="57">
        <f t="shared" si="4"/>
        <v>0</v>
      </c>
      <c r="AR31" s="10">
        <f t="shared" si="5"/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68"/>
      <c r="AH32" s="32"/>
      <c r="AI32" s="5">
        <f t="shared" si="1"/>
        <v>0</v>
      </c>
      <c r="AJ32" s="6">
        <f t="shared" si="2"/>
        <v>0</v>
      </c>
      <c r="AK32" s="7">
        <f t="shared" si="3"/>
        <v>0</v>
      </c>
      <c r="AL32" s="5">
        <f t="shared" si="6"/>
        <v>0</v>
      </c>
      <c r="AM32" s="6">
        <f t="shared" si="7"/>
        <v>0</v>
      </c>
      <c r="AN32" s="7">
        <f t="shared" si="8"/>
        <v>0</v>
      </c>
      <c r="AO32" s="60">
        <f t="shared" si="9"/>
        <v>0</v>
      </c>
      <c r="AP32" s="60">
        <f>Novembre!AP32-AO32</f>
        <v>50</v>
      </c>
      <c r="AQ32" s="57">
        <f t="shared" si="4"/>
        <v>0</v>
      </c>
      <c r="AR32" s="10">
        <f t="shared" si="5"/>
        <v>0</v>
      </c>
    </row>
    <row r="33" spans="1:44" ht="15.75" thickBot="1">
      <c r="A33" s="198"/>
      <c r="B33" s="199"/>
      <c r="C33" s="168" t="str">
        <f>variables!A39</f>
        <v>ménage 7</v>
      </c>
      <c r="D33" s="27" t="s">
        <v>19</v>
      </c>
      <c r="E33" s="4"/>
      <c r="F33" s="4"/>
      <c r="G33" s="4"/>
      <c r="H33" s="4"/>
      <c r="I33" s="4"/>
      <c r="J33" s="4"/>
      <c r="K33" s="4"/>
      <c r="L33" s="4"/>
      <c r="M33" s="4" t="s">
        <v>19</v>
      </c>
      <c r="N33" s="4"/>
      <c r="O33" s="4"/>
      <c r="P33" s="4"/>
      <c r="Q33" s="4"/>
      <c r="R33" s="4"/>
      <c r="S33" s="4"/>
      <c r="T33" s="4" t="s">
        <v>19</v>
      </c>
      <c r="U33" s="4"/>
      <c r="V33" s="4"/>
      <c r="W33" s="4"/>
      <c r="X33" s="4"/>
      <c r="Y33" s="13"/>
      <c r="Z33" s="13"/>
      <c r="AA33" s="13"/>
      <c r="AB33" s="13"/>
      <c r="AC33" s="13"/>
      <c r="AD33" s="13" t="s">
        <v>19</v>
      </c>
      <c r="AE33" s="13" t="s">
        <v>19</v>
      </c>
      <c r="AF33" s="13" t="s">
        <v>19</v>
      </c>
      <c r="AG33" s="13" t="s">
        <v>19</v>
      </c>
      <c r="AH33" s="28" t="s">
        <v>19</v>
      </c>
      <c r="AI33" s="5">
        <f t="shared" si="1"/>
        <v>0</v>
      </c>
      <c r="AJ33" s="6">
        <f t="shared" si="2"/>
        <v>0</v>
      </c>
      <c r="AK33" s="7">
        <f t="shared" si="3"/>
        <v>0</v>
      </c>
      <c r="AL33" s="5">
        <f t="shared" si="6"/>
        <v>8</v>
      </c>
      <c r="AM33" s="6">
        <f t="shared" si="7"/>
        <v>0</v>
      </c>
      <c r="AN33" s="7">
        <f t="shared" si="8"/>
        <v>0</v>
      </c>
      <c r="AO33" s="61">
        <f t="shared" si="9"/>
        <v>8</v>
      </c>
      <c r="AP33" s="61">
        <f>Novembre!AP33-AO33</f>
        <v>50</v>
      </c>
      <c r="AQ33" s="57">
        <f t="shared" si="4"/>
        <v>0</v>
      </c>
      <c r="AR33" s="10">
        <f t="shared" si="5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64"/>
      <c r="AH34" s="28"/>
      <c r="AI34" s="5">
        <f t="shared" si="1"/>
        <v>0</v>
      </c>
      <c r="AJ34" s="6">
        <f t="shared" si="2"/>
        <v>0</v>
      </c>
      <c r="AK34" s="7">
        <f t="shared" si="3"/>
        <v>0</v>
      </c>
      <c r="AL34" s="5">
        <f t="shared" si="6"/>
        <v>0</v>
      </c>
      <c r="AM34" s="6">
        <f t="shared" si="7"/>
        <v>0</v>
      </c>
      <c r="AN34" s="7">
        <f t="shared" si="8"/>
        <v>0</v>
      </c>
      <c r="AO34" s="61">
        <f t="shared" si="9"/>
        <v>0</v>
      </c>
      <c r="AP34" s="61">
        <f>Novembre!AP34-AO34</f>
        <v>1.5</v>
      </c>
      <c r="AQ34" s="57">
        <f t="shared" si="4"/>
        <v>0</v>
      </c>
      <c r="AR34" s="10">
        <f t="shared" si="5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"/>
      <c r="AG35" s="65"/>
      <c r="AH35" s="28"/>
      <c r="AI35" s="5">
        <f t="shared" si="1"/>
        <v>0</v>
      </c>
      <c r="AJ35" s="6">
        <f t="shared" si="2"/>
        <v>0</v>
      </c>
      <c r="AK35" s="7">
        <f t="shared" si="3"/>
        <v>0</v>
      </c>
      <c r="AL35" s="5">
        <f t="shared" si="6"/>
        <v>0</v>
      </c>
      <c r="AM35" s="6">
        <f t="shared" si="7"/>
        <v>0</v>
      </c>
      <c r="AN35" s="7">
        <f t="shared" si="8"/>
        <v>0</v>
      </c>
      <c r="AO35" s="61">
        <f t="shared" si="9"/>
        <v>0</v>
      </c>
      <c r="AP35" s="61">
        <f>Novembre!AP35-AO35</f>
        <v>72</v>
      </c>
      <c r="AQ35" s="57">
        <f t="shared" si="4"/>
        <v>0</v>
      </c>
      <c r="AR35" s="10">
        <f t="shared" si="5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65"/>
      <c r="AH36" s="28"/>
      <c r="AI36" s="5">
        <f t="shared" si="1"/>
        <v>0</v>
      </c>
      <c r="AJ36" s="6">
        <f t="shared" si="2"/>
        <v>0</v>
      </c>
      <c r="AK36" s="7">
        <f t="shared" si="3"/>
        <v>0</v>
      </c>
      <c r="AL36" s="5">
        <f t="shared" si="6"/>
        <v>0</v>
      </c>
      <c r="AM36" s="6">
        <f t="shared" si="7"/>
        <v>0</v>
      </c>
      <c r="AN36" s="7">
        <f t="shared" si="8"/>
        <v>0</v>
      </c>
      <c r="AO36" s="61">
        <f t="shared" si="9"/>
        <v>0</v>
      </c>
      <c r="AP36" s="61">
        <f>Novembre!AP36-AO36</f>
        <v>50</v>
      </c>
      <c r="AQ36" s="57">
        <f t="shared" si="4"/>
        <v>0</v>
      </c>
      <c r="AR36" s="10">
        <f t="shared" si="5"/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/>
      <c r="G37" s="20"/>
      <c r="H37" s="20"/>
      <c r="I37" s="20"/>
      <c r="J37" s="20"/>
      <c r="K37" s="20" t="s">
        <v>19</v>
      </c>
      <c r="L37" s="20"/>
      <c r="M37" s="20"/>
      <c r="N37" s="20"/>
      <c r="O37" s="20"/>
      <c r="P37" s="20"/>
      <c r="Q37" s="20"/>
      <c r="R37" s="20"/>
      <c r="S37" s="20"/>
      <c r="T37" s="20" t="s">
        <v>19</v>
      </c>
      <c r="U37" s="20"/>
      <c r="V37" s="20"/>
      <c r="W37" s="20" t="s">
        <v>19</v>
      </c>
      <c r="X37" s="20" t="s">
        <v>19</v>
      </c>
      <c r="Y37" s="20" t="s">
        <v>19</v>
      </c>
      <c r="Z37" s="20" t="s">
        <v>19</v>
      </c>
      <c r="AA37" s="20" t="s">
        <v>19</v>
      </c>
      <c r="AB37" s="20"/>
      <c r="AC37" s="20"/>
      <c r="AD37" s="20"/>
      <c r="AE37" s="20"/>
      <c r="AF37" s="20"/>
      <c r="AG37" s="65"/>
      <c r="AH37" s="34"/>
      <c r="AI37" s="5">
        <f t="shared" si="1"/>
        <v>0</v>
      </c>
      <c r="AJ37" s="6">
        <f t="shared" si="2"/>
        <v>0</v>
      </c>
      <c r="AK37" s="7">
        <f t="shared" si="3"/>
        <v>0</v>
      </c>
      <c r="AL37" s="5">
        <f t="shared" si="6"/>
        <v>7</v>
      </c>
      <c r="AM37" s="6">
        <f t="shared" si="7"/>
        <v>0</v>
      </c>
      <c r="AN37" s="7">
        <f t="shared" si="8"/>
        <v>0</v>
      </c>
      <c r="AO37" s="62">
        <f t="shared" si="9"/>
        <v>7</v>
      </c>
      <c r="AP37" s="62">
        <f>Novembre!AP37-AO37</f>
        <v>50</v>
      </c>
      <c r="AQ37" s="57">
        <f t="shared" si="4"/>
        <v>0</v>
      </c>
      <c r="AR37" s="10">
        <f t="shared" si="5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01"/>
      <c r="F38" s="101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63"/>
      <c r="AH38" s="26"/>
      <c r="AI38" s="5"/>
      <c r="AJ38" s="6"/>
      <c r="AK38" s="7"/>
      <c r="AL38" s="5"/>
      <c r="AM38" s="6"/>
      <c r="AN38" s="7"/>
      <c r="AO38" s="82">
        <f t="shared" ref="AO38:AO44" si="10">AI38+AJ38/2+AK38/2+AL38+AM38/2+AN38/2</f>
        <v>0</v>
      </c>
      <c r="AP38" s="82">
        <f>Novembre!AP38-AO38</f>
        <v>50</v>
      </c>
      <c r="AQ38" s="57">
        <f t="shared" si="4"/>
        <v>0</v>
      </c>
      <c r="AR38" s="10">
        <f t="shared" si="5"/>
        <v>0</v>
      </c>
    </row>
    <row r="39" spans="1:44" ht="15.75" thickBot="1">
      <c r="A39" s="198"/>
      <c r="B39" s="199"/>
      <c r="C39" s="168" t="str">
        <f>variables!A45</f>
        <v>veilleur 2</v>
      </c>
      <c r="D39" s="27"/>
      <c r="E39" s="19"/>
      <c r="F39" s="19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64"/>
      <c r="AH39" s="28"/>
      <c r="AI39" s="5"/>
      <c r="AJ39" s="6"/>
      <c r="AK39" s="7"/>
      <c r="AL39" s="5"/>
      <c r="AM39" s="6"/>
      <c r="AN39" s="7"/>
      <c r="AO39" s="61">
        <f t="shared" si="10"/>
        <v>0</v>
      </c>
      <c r="AP39" s="61">
        <f>Novembre!AP39-AO39</f>
        <v>50</v>
      </c>
      <c r="AQ39" s="57">
        <f t="shared" si="4"/>
        <v>0</v>
      </c>
      <c r="AR39" s="10">
        <f t="shared" si="5"/>
        <v>0</v>
      </c>
    </row>
    <row r="40" spans="1:44" ht="15.75" thickBot="1">
      <c r="A40" s="198"/>
      <c r="B40" s="199"/>
      <c r="C40" s="168" t="str">
        <f>variables!A46</f>
        <v>veilleur 3</v>
      </c>
      <c r="D40" s="27"/>
      <c r="E40" s="19"/>
      <c r="F40" s="19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64"/>
      <c r="AH40" s="28"/>
      <c r="AI40" s="5"/>
      <c r="AJ40" s="6"/>
      <c r="AK40" s="7"/>
      <c r="AL40" s="5"/>
      <c r="AM40" s="6"/>
      <c r="AN40" s="7"/>
      <c r="AO40" s="61">
        <f t="shared" si="10"/>
        <v>0</v>
      </c>
      <c r="AP40" s="61">
        <f>Novembre!AP40-AO40</f>
        <v>50</v>
      </c>
      <c r="AQ40" s="57">
        <f t="shared" si="4"/>
        <v>0</v>
      </c>
      <c r="AR40" s="10">
        <f t="shared" si="5"/>
        <v>0</v>
      </c>
    </row>
    <row r="41" spans="1:44" ht="15.75" thickBot="1">
      <c r="A41" s="198"/>
      <c r="B41" s="199"/>
      <c r="C41" s="168" t="str">
        <f>variables!A47</f>
        <v>veilleur 4</v>
      </c>
      <c r="D41" s="27"/>
      <c r="E41" s="19"/>
      <c r="F41" s="19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64"/>
      <c r="AH41" s="28"/>
      <c r="AI41" s="5"/>
      <c r="AJ41" s="6"/>
      <c r="AK41" s="7"/>
      <c r="AL41" s="5"/>
      <c r="AM41" s="6"/>
      <c r="AN41" s="7"/>
      <c r="AO41" s="61">
        <f t="shared" si="10"/>
        <v>0</v>
      </c>
      <c r="AP41" s="61">
        <f>Novembre!AP41-AO41</f>
        <v>44</v>
      </c>
      <c r="AQ41" s="57">
        <f t="shared" si="4"/>
        <v>0</v>
      </c>
      <c r="AR41" s="10">
        <f t="shared" si="5"/>
        <v>0</v>
      </c>
    </row>
    <row r="42" spans="1:44" ht="15.75" thickBot="1">
      <c r="A42" s="198"/>
      <c r="B42" s="199"/>
      <c r="C42" s="168" t="str">
        <f>variables!A48</f>
        <v>veilleur 5</v>
      </c>
      <c r="D42" s="27"/>
      <c r="E42" s="19"/>
      <c r="F42" s="19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64"/>
      <c r="AH42" s="28"/>
      <c r="AI42" s="5"/>
      <c r="AJ42" s="6"/>
      <c r="AK42" s="7"/>
      <c r="AL42" s="5"/>
      <c r="AM42" s="6"/>
      <c r="AN42" s="7"/>
      <c r="AO42" s="61">
        <f t="shared" si="10"/>
        <v>0</v>
      </c>
      <c r="AP42" s="61">
        <f>Novembre!AP42-AO42</f>
        <v>50</v>
      </c>
      <c r="AQ42" s="57">
        <f t="shared" si="4"/>
        <v>0</v>
      </c>
      <c r="AR42" s="10">
        <f t="shared" si="5"/>
        <v>0</v>
      </c>
    </row>
    <row r="43" spans="1:44" ht="15.75" thickBot="1">
      <c r="A43" s="198"/>
      <c r="B43" s="199"/>
      <c r="C43" s="168" t="str">
        <f>variables!A49</f>
        <v>veilleur 6</v>
      </c>
      <c r="D43" s="27"/>
      <c r="E43" s="19"/>
      <c r="F43" s="19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64"/>
      <c r="AH43" s="28"/>
      <c r="AI43" s="5"/>
      <c r="AJ43" s="6"/>
      <c r="AK43" s="7"/>
      <c r="AL43" s="5"/>
      <c r="AM43" s="6"/>
      <c r="AN43" s="7"/>
      <c r="AO43" s="61">
        <f t="shared" si="10"/>
        <v>0</v>
      </c>
      <c r="AP43" s="61">
        <f>Novembre!AP43-AO43</f>
        <v>30</v>
      </c>
      <c r="AQ43" s="57">
        <f t="shared" si="4"/>
        <v>0</v>
      </c>
      <c r="AR43" s="10">
        <f t="shared" si="5"/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02"/>
      <c r="F44" s="102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66"/>
      <c r="AH44" s="31"/>
      <c r="AI44" s="5"/>
      <c r="AJ44" s="6"/>
      <c r="AK44" s="7"/>
      <c r="AL44" s="5"/>
      <c r="AM44" s="6"/>
      <c r="AN44" s="7"/>
      <c r="AO44" s="72">
        <f t="shared" si="10"/>
        <v>0</v>
      </c>
      <c r="AP44" s="72">
        <f>Novembre!AP44-AO44</f>
        <v>30</v>
      </c>
      <c r="AQ44" s="57">
        <f t="shared" si="4"/>
        <v>0</v>
      </c>
      <c r="AR44" s="10">
        <f t="shared" si="5"/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 t="s">
        <v>19</v>
      </c>
      <c r="E45" s="24" t="s">
        <v>19</v>
      </c>
      <c r="F45" s="24" t="s">
        <v>19</v>
      </c>
      <c r="G45" s="24"/>
      <c r="H45" s="24"/>
      <c r="I45" s="24" t="s">
        <v>19</v>
      </c>
      <c r="J45" s="24" t="s">
        <v>19</v>
      </c>
      <c r="K45" s="24" t="s">
        <v>19</v>
      </c>
      <c r="L45" s="24" t="s">
        <v>19</v>
      </c>
      <c r="M45" s="24" t="s">
        <v>19</v>
      </c>
      <c r="N45" s="24"/>
      <c r="O45" s="24"/>
      <c r="P45" s="24" t="s">
        <v>19</v>
      </c>
      <c r="Q45" s="24" t="s">
        <v>19</v>
      </c>
      <c r="R45" s="24" t="s">
        <v>19</v>
      </c>
      <c r="S45" s="24" t="s">
        <v>19</v>
      </c>
      <c r="T45" s="24" t="s">
        <v>19</v>
      </c>
      <c r="U45" s="24"/>
      <c r="V45" s="24"/>
      <c r="W45" s="24" t="s">
        <v>19</v>
      </c>
      <c r="X45" s="24" t="s">
        <v>19</v>
      </c>
      <c r="Y45" s="24" t="s">
        <v>19</v>
      </c>
      <c r="Z45" s="24" t="s">
        <v>19</v>
      </c>
      <c r="AA45" s="24" t="s">
        <v>19</v>
      </c>
      <c r="AB45" s="24"/>
      <c r="AC45" s="24"/>
      <c r="AD45" s="24" t="s">
        <v>19</v>
      </c>
      <c r="AE45" s="24" t="s">
        <v>19</v>
      </c>
      <c r="AF45" s="24" t="s">
        <v>19</v>
      </c>
      <c r="AG45" s="24" t="s">
        <v>19</v>
      </c>
      <c r="AH45" s="36" t="s">
        <v>19</v>
      </c>
      <c r="AI45" s="5">
        <f t="shared" si="1"/>
        <v>0</v>
      </c>
      <c r="AJ45" s="6">
        <f t="shared" si="2"/>
        <v>0</v>
      </c>
      <c r="AK45" s="7">
        <f t="shared" si="3"/>
        <v>0</v>
      </c>
      <c r="AL45" s="5">
        <f t="shared" si="6"/>
        <v>23</v>
      </c>
      <c r="AM45" s="6">
        <f t="shared" si="7"/>
        <v>0</v>
      </c>
      <c r="AN45" s="7">
        <f t="shared" si="8"/>
        <v>0</v>
      </c>
      <c r="AO45" s="96">
        <f t="shared" si="9"/>
        <v>23</v>
      </c>
      <c r="AP45" s="96">
        <f>Novembre!AP45-AO45</f>
        <v>33.5</v>
      </c>
      <c r="AQ45" s="58">
        <f t="shared" si="4"/>
        <v>0</v>
      </c>
      <c r="AR45" s="49">
        <f t="shared" si="5"/>
        <v>0</v>
      </c>
    </row>
  </sheetData>
  <sheetProtection selectLockedCells="1" selectUnlockedCells="1"/>
  <mergeCells count="7">
    <mergeCell ref="A45:B45"/>
    <mergeCell ref="A38:B44"/>
    <mergeCell ref="C2:AH2"/>
    <mergeCell ref="A6:B6"/>
    <mergeCell ref="A7:B16"/>
    <mergeCell ref="A17:B25"/>
    <mergeCell ref="A26:B37"/>
  </mergeCells>
  <conditionalFormatting sqref="AH38:AH44 D45:AH45 D7:AH37">
    <cfRule type="cellIs" dxfId="282" priority="12" operator="equal">
      <formula>"R"</formula>
    </cfRule>
    <cfRule type="cellIs" dxfId="281" priority="13" operator="equal">
      <formula>"A"</formula>
    </cfRule>
    <cfRule type="cellIs" dxfId="280" priority="14" operator="equal">
      <formula>"M"</formula>
    </cfRule>
    <cfRule type="cellIs" dxfId="279" priority="15" operator="equal">
      <formula>"F"</formula>
    </cfRule>
    <cfRule type="cellIs" dxfId="278" priority="16" operator="equal">
      <formula>"P/"</formula>
    </cfRule>
    <cfRule type="cellIs" dxfId="277" priority="17" operator="equal">
      <formula>"/P"</formula>
    </cfRule>
    <cfRule type="cellIs" dxfId="276" priority="18" operator="equal">
      <formula>"P"</formula>
    </cfRule>
    <cfRule type="expression" dxfId="275" priority="22">
      <formula>WEEKDAY(D$6,2)&gt;5</formula>
    </cfRule>
  </conditionalFormatting>
  <conditionalFormatting sqref="D38:AG44">
    <cfRule type="cellIs" dxfId="274" priority="1" operator="equal">
      <formula>"R"</formula>
    </cfRule>
    <cfRule type="cellIs" dxfId="273" priority="2" operator="equal">
      <formula>"A"</formula>
    </cfRule>
    <cfRule type="cellIs" dxfId="272" priority="3" operator="equal">
      <formula>"M"</formula>
    </cfRule>
    <cfRule type="cellIs" dxfId="271" priority="4" operator="equal">
      <formula>"F"</formula>
    </cfRule>
    <cfRule type="cellIs" dxfId="270" priority="5" operator="equal">
      <formula>"P/"</formula>
    </cfRule>
    <cfRule type="cellIs" dxfId="269" priority="6" operator="equal">
      <formula>"/P"</formula>
    </cfRule>
    <cfRule type="cellIs" dxfId="268" priority="7" operator="equal">
      <formula>"P"</formula>
    </cfRule>
    <cfRule type="expression" dxfId="267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4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" operator="equal" id="{59F8B5B7-3C42-4609-990E-5F63B2315C7D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20" operator="equal" id="{7BD9FE9A-540E-462E-8237-C95F378AAF22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21" operator="equal" id="{800822F6-1463-4FF5-A65A-B532C649C3FA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AH38:AH44 D45:AH45 D7:AH37</xm:sqref>
        </x14:conditionalFormatting>
        <x14:conditionalFormatting xmlns:xm="http://schemas.microsoft.com/office/excel/2006/main">
          <x14:cfRule type="cellIs" priority="8" operator="equal" id="{DED69682-9A44-4011-9BF0-76695A8539F7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188E71CE-A773-4DD3-BF2F-F4053570C8AE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89E3134A-6E93-4F84-A290-C225B06CD8BE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D38:AG44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F14" sqref="F14"/>
    </sheetView>
  </sheetViews>
  <sheetFormatPr baseColWidth="10" defaultRowHeight="15"/>
  <cols>
    <col min="3" max="3" width="24.28515625" bestFit="1" customWidth="1"/>
    <col min="4" max="33" width="5.5703125" customWidth="1"/>
    <col min="34" max="34" width="5.85546875" bestFit="1" customWidth="1"/>
    <col min="35" max="35" width="3.42578125" hidden="1" customWidth="1"/>
    <col min="36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4.140625" hidden="1" customWidth="1"/>
    <col min="44" max="44" width="4.7109375" hidden="1" customWidth="1"/>
  </cols>
  <sheetData>
    <row r="1" spans="1:44">
      <c r="AO1" s="1"/>
      <c r="AP1" s="1"/>
      <c r="AQ1" s="1"/>
      <c r="AR1" s="1"/>
    </row>
    <row r="2" spans="1:44" ht="28.5">
      <c r="A2" s="50">
        <v>44562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O2" s="1"/>
      <c r="AP2" s="1"/>
      <c r="AQ2" s="1"/>
      <c r="AR2" s="1"/>
    </row>
    <row r="3" spans="1:44">
      <c r="AO3" s="1"/>
      <c r="AP3" s="1"/>
      <c r="AQ3" s="1"/>
      <c r="AR3" s="1"/>
    </row>
    <row r="4" spans="1:44">
      <c r="AO4" s="1"/>
      <c r="AP4" s="1"/>
      <c r="AQ4" s="1"/>
      <c r="AR4" s="1"/>
    </row>
    <row r="5" spans="1:44" ht="15.75" thickBot="1">
      <c r="AO5" s="1"/>
      <c r="AP5" s="1"/>
      <c r="AQ5" s="1"/>
      <c r="AR5" s="1"/>
    </row>
    <row r="6" spans="1:44" s="48" customFormat="1" ht="30.75" thickBot="1">
      <c r="A6" s="178"/>
      <c r="B6" s="178"/>
      <c r="C6" s="40" t="s">
        <v>1</v>
      </c>
      <c r="D6" s="41">
        <v>44562</v>
      </c>
      <c r="E6" s="42">
        <f>D6+1</f>
        <v>44563</v>
      </c>
      <c r="F6" s="42">
        <f t="shared" ref="F6:AH6" si="0">E6+1</f>
        <v>44564</v>
      </c>
      <c r="G6" s="42">
        <f t="shared" si="0"/>
        <v>44565</v>
      </c>
      <c r="H6" s="42">
        <f t="shared" si="0"/>
        <v>44566</v>
      </c>
      <c r="I6" s="42">
        <f t="shared" si="0"/>
        <v>44567</v>
      </c>
      <c r="J6" s="42">
        <f t="shared" si="0"/>
        <v>44568</v>
      </c>
      <c r="K6" s="42">
        <f t="shared" si="0"/>
        <v>44569</v>
      </c>
      <c r="L6" s="42">
        <f t="shared" si="0"/>
        <v>44570</v>
      </c>
      <c r="M6" s="42">
        <f t="shared" si="0"/>
        <v>44571</v>
      </c>
      <c r="N6" s="42">
        <f t="shared" si="0"/>
        <v>44572</v>
      </c>
      <c r="O6" s="42">
        <f t="shared" si="0"/>
        <v>44573</v>
      </c>
      <c r="P6" s="42">
        <f t="shared" si="0"/>
        <v>44574</v>
      </c>
      <c r="Q6" s="42">
        <f t="shared" si="0"/>
        <v>44575</v>
      </c>
      <c r="R6" s="42">
        <f t="shared" si="0"/>
        <v>44576</v>
      </c>
      <c r="S6" s="42">
        <f t="shared" si="0"/>
        <v>44577</v>
      </c>
      <c r="T6" s="42">
        <f t="shared" si="0"/>
        <v>44578</v>
      </c>
      <c r="U6" s="42">
        <f t="shared" si="0"/>
        <v>44579</v>
      </c>
      <c r="V6" s="42">
        <f t="shared" si="0"/>
        <v>44580</v>
      </c>
      <c r="W6" s="42">
        <f t="shared" si="0"/>
        <v>44581</v>
      </c>
      <c r="X6" s="42">
        <f t="shared" si="0"/>
        <v>44582</v>
      </c>
      <c r="Y6" s="42">
        <f t="shared" si="0"/>
        <v>44583</v>
      </c>
      <c r="Z6" s="42">
        <f t="shared" si="0"/>
        <v>44584</v>
      </c>
      <c r="AA6" s="42">
        <f t="shared" si="0"/>
        <v>44585</v>
      </c>
      <c r="AB6" s="42">
        <f t="shared" si="0"/>
        <v>44586</v>
      </c>
      <c r="AC6" s="42">
        <f t="shared" si="0"/>
        <v>44587</v>
      </c>
      <c r="AD6" s="42">
        <f t="shared" si="0"/>
        <v>44588</v>
      </c>
      <c r="AE6" s="42">
        <f t="shared" si="0"/>
        <v>44589</v>
      </c>
      <c r="AF6" s="42">
        <f t="shared" si="0"/>
        <v>44590</v>
      </c>
      <c r="AG6" s="42">
        <f t="shared" si="0"/>
        <v>44591</v>
      </c>
      <c r="AH6" s="42">
        <f t="shared" si="0"/>
        <v>44592</v>
      </c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55" t="s">
        <v>5</v>
      </c>
      <c r="AR6" s="47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/>
      <c r="H7" s="15"/>
      <c r="I7" s="15"/>
      <c r="J7" s="15"/>
      <c r="K7" s="15"/>
      <c r="L7" s="15"/>
      <c r="M7" s="15"/>
      <c r="N7" s="23"/>
      <c r="O7" s="15"/>
      <c r="P7" s="15"/>
      <c r="Q7" s="15" t="s">
        <v>19</v>
      </c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 t="s">
        <v>19</v>
      </c>
      <c r="AF7" s="15"/>
      <c r="AG7" s="63"/>
      <c r="AH7" s="26"/>
      <c r="AI7" s="5">
        <f t="shared" ref="AI7:AI45" si="1">COUNTIF($D7:$AH7,$AI$6)</f>
        <v>0</v>
      </c>
      <c r="AJ7" s="6">
        <f t="shared" ref="AJ7:AJ45" si="2">COUNTIF($D7:$AH7,$AJ$6)</f>
        <v>0</v>
      </c>
      <c r="AK7" s="7">
        <f t="shared" ref="AK7:AK45" si="3">COUNTIF($D7:$AH7,$AK$6)</f>
        <v>0</v>
      </c>
      <c r="AL7" s="5">
        <f>COUNTIF($D7:$AH7,$AL$6)</f>
        <v>2</v>
      </c>
      <c r="AM7" s="6">
        <f>COUNTIF($D7:$AH7,$AM$6)</f>
        <v>0</v>
      </c>
      <c r="AN7" s="7">
        <f>COUNTIF($D7:$AH7,$AN$6)</f>
        <v>0</v>
      </c>
      <c r="AO7" s="60">
        <f>AI7+AJ7/2+AK7/2+AL7+AM7/2+AN7/2</f>
        <v>2</v>
      </c>
      <c r="AP7" s="60">
        <f>Décembre!AP7-AO7</f>
        <v>50</v>
      </c>
      <c r="AQ7" s="56">
        <f t="shared" ref="AQ7:AQ45" si="4">COUNTIF($D7:$AH7,$AQ$6)</f>
        <v>0</v>
      </c>
      <c r="AR7" s="8">
        <f t="shared" ref="AR7:AR45" si="5">COUNTIF($D7:$AH7,$AR$6)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 t="s">
        <v>19</v>
      </c>
      <c r="W8" s="4"/>
      <c r="X8" s="4"/>
      <c r="Y8" s="4"/>
      <c r="Z8" s="4"/>
      <c r="AA8" s="4"/>
      <c r="AB8" s="4"/>
      <c r="AC8" s="4" t="s">
        <v>19</v>
      </c>
      <c r="AD8" s="4"/>
      <c r="AE8" s="4"/>
      <c r="AF8" s="4"/>
      <c r="AG8" s="64"/>
      <c r="AH8" s="28"/>
      <c r="AI8" s="5">
        <f t="shared" si="1"/>
        <v>0</v>
      </c>
      <c r="AJ8" s="6">
        <f t="shared" si="2"/>
        <v>0</v>
      </c>
      <c r="AK8" s="7">
        <f t="shared" si="3"/>
        <v>0</v>
      </c>
      <c r="AL8" s="5">
        <f t="shared" ref="AL8:AL45" si="6">COUNTIF($D8:$AH8,$AL$6)</f>
        <v>2</v>
      </c>
      <c r="AM8" s="6">
        <f t="shared" ref="AM8:AM45" si="7">COUNTIF($D8:$AH8,$AM$6)</f>
        <v>0</v>
      </c>
      <c r="AN8" s="7">
        <f t="shared" ref="AN8:AN45" si="8">COUNTIF($D8:$AH8,$AN$6)</f>
        <v>0</v>
      </c>
      <c r="AO8" s="61">
        <f t="shared" ref="AO8:AO45" si="9">AI8+AJ8/2+AK8/2+AL8+AM8/2+AN8/2</f>
        <v>2</v>
      </c>
      <c r="AP8" s="61">
        <f>Décembre!AP8-AO8</f>
        <v>46.5</v>
      </c>
      <c r="AQ8" s="57">
        <f t="shared" si="4"/>
        <v>0</v>
      </c>
      <c r="AR8" s="10">
        <f t="shared" si="5"/>
        <v>0</v>
      </c>
    </row>
    <row r="9" spans="1:44" ht="15.75" thickBot="1">
      <c r="A9" s="181"/>
      <c r="B9" s="182"/>
      <c r="C9" s="168" t="str">
        <f>variables!A15</f>
        <v>bureau 1</v>
      </c>
      <c r="D9" s="27"/>
      <c r="E9" s="4"/>
      <c r="F9" s="4"/>
      <c r="G9" s="4"/>
      <c r="H9" s="4"/>
      <c r="I9" s="4"/>
      <c r="J9" s="4" t="s">
        <v>19</v>
      </c>
      <c r="K9" s="4"/>
      <c r="L9" s="4"/>
      <c r="M9" s="4"/>
      <c r="N9" s="4"/>
      <c r="O9" s="4"/>
      <c r="P9" s="4"/>
      <c r="Q9" s="4" t="s">
        <v>19</v>
      </c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64"/>
      <c r="AH9" s="28"/>
      <c r="AI9" s="5">
        <f t="shared" si="1"/>
        <v>0</v>
      </c>
      <c r="AJ9" s="6">
        <f t="shared" si="2"/>
        <v>0</v>
      </c>
      <c r="AK9" s="7">
        <f t="shared" si="3"/>
        <v>0</v>
      </c>
      <c r="AL9" s="5">
        <f t="shared" si="6"/>
        <v>2</v>
      </c>
      <c r="AM9" s="6">
        <f t="shared" si="7"/>
        <v>0</v>
      </c>
      <c r="AN9" s="7">
        <f t="shared" si="8"/>
        <v>0</v>
      </c>
      <c r="AO9" s="61">
        <f t="shared" si="9"/>
        <v>2</v>
      </c>
      <c r="AP9" s="61">
        <f>Décembre!AP9-AO9</f>
        <v>46</v>
      </c>
      <c r="AQ9" s="57">
        <f t="shared" si="4"/>
        <v>0</v>
      </c>
      <c r="AR9" s="10">
        <f t="shared" si="5"/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4"/>
      <c r="J10" s="4"/>
      <c r="K10" s="4"/>
      <c r="L10" s="4"/>
      <c r="M10" s="4"/>
      <c r="N10" s="4"/>
      <c r="O10" s="4" t="s">
        <v>19</v>
      </c>
      <c r="P10" s="4"/>
      <c r="Q10" s="4"/>
      <c r="R10" s="4"/>
      <c r="S10" s="4"/>
      <c r="T10" s="4"/>
      <c r="U10" s="4"/>
      <c r="V10" s="4" t="s">
        <v>19</v>
      </c>
      <c r="W10" s="4"/>
      <c r="X10" s="4"/>
      <c r="Y10" s="4"/>
      <c r="Z10" s="4"/>
      <c r="AA10" s="4"/>
      <c r="AB10" s="4"/>
      <c r="AC10" s="4"/>
      <c r="AD10" s="4"/>
      <c r="AE10" s="4"/>
      <c r="AF10" s="4"/>
      <c r="AG10" s="64"/>
      <c r="AH10" s="28"/>
      <c r="AI10" s="5">
        <f t="shared" si="1"/>
        <v>0</v>
      </c>
      <c r="AJ10" s="6">
        <f t="shared" si="2"/>
        <v>0</v>
      </c>
      <c r="AK10" s="7">
        <f t="shared" si="3"/>
        <v>0</v>
      </c>
      <c r="AL10" s="5">
        <f t="shared" si="6"/>
        <v>2</v>
      </c>
      <c r="AM10" s="6">
        <f t="shared" si="7"/>
        <v>0</v>
      </c>
      <c r="AN10" s="7">
        <f t="shared" si="8"/>
        <v>0</v>
      </c>
      <c r="AO10" s="61">
        <f t="shared" si="9"/>
        <v>2</v>
      </c>
      <c r="AP10" s="61">
        <f>Décembre!AP10-AO10</f>
        <v>41</v>
      </c>
      <c r="AQ10" s="57">
        <f t="shared" si="4"/>
        <v>0</v>
      </c>
      <c r="AR10" s="10">
        <f t="shared" si="5"/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64"/>
      <c r="AH11" s="28"/>
      <c r="AI11" s="5">
        <f t="shared" si="1"/>
        <v>0</v>
      </c>
      <c r="AJ11" s="6">
        <f t="shared" si="2"/>
        <v>0</v>
      </c>
      <c r="AK11" s="7">
        <f t="shared" si="3"/>
        <v>0</v>
      </c>
      <c r="AL11" s="5">
        <f t="shared" si="6"/>
        <v>0</v>
      </c>
      <c r="AM11" s="6">
        <f t="shared" si="7"/>
        <v>0</v>
      </c>
      <c r="AN11" s="7">
        <f t="shared" si="8"/>
        <v>0</v>
      </c>
      <c r="AO11" s="61">
        <f t="shared" si="9"/>
        <v>0</v>
      </c>
      <c r="AP11" s="61">
        <f>Décembre!AP11-AO11</f>
        <v>66</v>
      </c>
      <c r="AQ11" s="57">
        <f t="shared" si="4"/>
        <v>0</v>
      </c>
      <c r="AR11" s="10">
        <f t="shared" si="5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 t="s">
        <v>20</v>
      </c>
      <c r="H12" s="13" t="s">
        <v>19</v>
      </c>
      <c r="I12" s="13" t="s">
        <v>19</v>
      </c>
      <c r="J12" s="13"/>
      <c r="K12" s="13"/>
      <c r="L12" s="13"/>
      <c r="M12" s="13"/>
      <c r="N12" s="13"/>
      <c r="O12" s="13"/>
      <c r="P12" s="13"/>
      <c r="Q12" s="13"/>
      <c r="R12" s="4"/>
      <c r="S12" s="4"/>
      <c r="T12" s="4"/>
      <c r="U12" s="13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64"/>
      <c r="AH12" s="28"/>
      <c r="AI12" s="5">
        <f t="shared" si="1"/>
        <v>0</v>
      </c>
      <c r="AJ12" s="6">
        <f t="shared" si="2"/>
        <v>0</v>
      </c>
      <c r="AK12" s="7">
        <f t="shared" si="3"/>
        <v>0</v>
      </c>
      <c r="AL12" s="5">
        <f t="shared" si="6"/>
        <v>2</v>
      </c>
      <c r="AM12" s="6">
        <f t="shared" si="7"/>
        <v>1</v>
      </c>
      <c r="AN12" s="7">
        <f t="shared" si="8"/>
        <v>0</v>
      </c>
      <c r="AO12" s="61">
        <f t="shared" si="9"/>
        <v>2.5</v>
      </c>
      <c r="AP12" s="61">
        <f>Décembre!AP12-AO12</f>
        <v>20</v>
      </c>
      <c r="AQ12" s="57">
        <f t="shared" si="4"/>
        <v>0</v>
      </c>
      <c r="AR12" s="10">
        <f t="shared" si="5"/>
        <v>0</v>
      </c>
    </row>
    <row r="13" spans="1:44" ht="15.75" thickBot="1">
      <c r="A13" s="181"/>
      <c r="B13" s="182"/>
      <c r="C13" s="168" t="str">
        <f>variables!A19</f>
        <v>bureau 5</v>
      </c>
      <c r="D13" s="27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64"/>
      <c r="AH13" s="28"/>
      <c r="AI13" s="5">
        <f t="shared" si="1"/>
        <v>0</v>
      </c>
      <c r="AJ13" s="6">
        <f t="shared" si="2"/>
        <v>0</v>
      </c>
      <c r="AK13" s="7">
        <f t="shared" si="3"/>
        <v>0</v>
      </c>
      <c r="AL13" s="5">
        <f t="shared" si="6"/>
        <v>0</v>
      </c>
      <c r="AM13" s="6">
        <f t="shared" si="7"/>
        <v>0</v>
      </c>
      <c r="AN13" s="7">
        <f t="shared" si="8"/>
        <v>0</v>
      </c>
      <c r="AO13" s="61">
        <f t="shared" si="9"/>
        <v>0</v>
      </c>
      <c r="AP13" s="61">
        <f>Décembre!AP13-AO13</f>
        <v>46</v>
      </c>
      <c r="AQ13" s="57">
        <f t="shared" si="4"/>
        <v>0</v>
      </c>
      <c r="AR13" s="10">
        <f t="shared" si="5"/>
        <v>0</v>
      </c>
    </row>
    <row r="14" spans="1:44" ht="15.75" thickBot="1">
      <c r="A14" s="181"/>
      <c r="B14" s="182"/>
      <c r="C14" s="168" t="str">
        <f>variables!A20</f>
        <v>bureau 6</v>
      </c>
      <c r="D14" s="33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65"/>
      <c r="AH14" s="34"/>
      <c r="AI14" s="5">
        <f t="shared" si="1"/>
        <v>0</v>
      </c>
      <c r="AJ14" s="6">
        <f t="shared" si="2"/>
        <v>0</v>
      </c>
      <c r="AK14" s="7">
        <f t="shared" si="3"/>
        <v>0</v>
      </c>
      <c r="AL14" s="5">
        <f t="shared" si="6"/>
        <v>0</v>
      </c>
      <c r="AM14" s="6">
        <f t="shared" si="7"/>
        <v>0</v>
      </c>
      <c r="AN14" s="7">
        <f t="shared" si="8"/>
        <v>0</v>
      </c>
      <c r="AO14" s="72">
        <f t="shared" si="9"/>
        <v>0</v>
      </c>
      <c r="AP14" s="72">
        <f>Décembre!AP14-AO14</f>
        <v>62.5</v>
      </c>
      <c r="AQ14" s="57">
        <f t="shared" si="4"/>
        <v>0</v>
      </c>
      <c r="AR14" s="10">
        <f t="shared" si="5"/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 t="s">
        <v>19</v>
      </c>
      <c r="AB15" s="15" t="s">
        <v>19</v>
      </c>
      <c r="AC15" s="15" t="s">
        <v>19</v>
      </c>
      <c r="AD15" s="15" t="s">
        <v>19</v>
      </c>
      <c r="AE15" s="15" t="s">
        <v>19</v>
      </c>
      <c r="AF15" s="15"/>
      <c r="AG15" s="63"/>
      <c r="AH15" s="26"/>
      <c r="AI15" s="5">
        <f t="shared" si="1"/>
        <v>0</v>
      </c>
      <c r="AJ15" s="6">
        <f t="shared" si="2"/>
        <v>0</v>
      </c>
      <c r="AK15" s="7">
        <f t="shared" si="3"/>
        <v>0</v>
      </c>
      <c r="AL15" s="5">
        <f t="shared" si="6"/>
        <v>5</v>
      </c>
      <c r="AM15" s="6">
        <f t="shared" si="7"/>
        <v>0</v>
      </c>
      <c r="AN15" s="7">
        <f t="shared" si="8"/>
        <v>0</v>
      </c>
      <c r="AO15" s="60">
        <f t="shared" si="9"/>
        <v>5</v>
      </c>
      <c r="AP15" s="60">
        <f>Décembre!AP15-AO15</f>
        <v>34</v>
      </c>
      <c r="AQ15" s="57">
        <f t="shared" si="4"/>
        <v>0</v>
      </c>
      <c r="AR15" s="10">
        <f t="shared" si="5"/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66"/>
      <c r="AH16" s="31"/>
      <c r="AI16" s="5">
        <f t="shared" si="1"/>
        <v>0</v>
      </c>
      <c r="AJ16" s="6">
        <f t="shared" si="2"/>
        <v>0</v>
      </c>
      <c r="AK16" s="7">
        <f t="shared" si="3"/>
        <v>0</v>
      </c>
      <c r="AL16" s="5">
        <f t="shared" si="6"/>
        <v>0</v>
      </c>
      <c r="AM16" s="6">
        <f t="shared" si="7"/>
        <v>0</v>
      </c>
      <c r="AN16" s="7">
        <f t="shared" si="8"/>
        <v>0</v>
      </c>
      <c r="AO16" s="62">
        <f t="shared" si="9"/>
        <v>0</v>
      </c>
      <c r="AP16" s="62">
        <f>Décembre!AP16-AO16</f>
        <v>51.5</v>
      </c>
      <c r="AQ16" s="57">
        <f t="shared" si="4"/>
        <v>0</v>
      </c>
      <c r="AR16" s="10">
        <f t="shared" si="5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23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63"/>
      <c r="AH17" s="26"/>
      <c r="AI17" s="5">
        <f t="shared" si="1"/>
        <v>0</v>
      </c>
      <c r="AJ17" s="6">
        <f t="shared" si="2"/>
        <v>0</v>
      </c>
      <c r="AK17" s="7">
        <f t="shared" si="3"/>
        <v>0</v>
      </c>
      <c r="AL17" s="5">
        <f t="shared" si="6"/>
        <v>0</v>
      </c>
      <c r="AM17" s="6">
        <f t="shared" si="7"/>
        <v>0</v>
      </c>
      <c r="AN17" s="7">
        <f t="shared" si="8"/>
        <v>0</v>
      </c>
      <c r="AO17" s="82">
        <f t="shared" si="9"/>
        <v>0</v>
      </c>
      <c r="AP17" s="82">
        <f>Décembre!AP17-AO17</f>
        <v>57.5</v>
      </c>
      <c r="AQ17" s="57">
        <f t="shared" si="4"/>
        <v>0</v>
      </c>
      <c r="AR17" s="10">
        <f t="shared" si="5"/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67"/>
      <c r="AH18" s="28"/>
      <c r="AI18" s="5">
        <f t="shared" si="1"/>
        <v>0</v>
      </c>
      <c r="AJ18" s="6">
        <f t="shared" si="2"/>
        <v>0</v>
      </c>
      <c r="AK18" s="7">
        <f t="shared" si="3"/>
        <v>0</v>
      </c>
      <c r="AL18" s="5">
        <f t="shared" si="6"/>
        <v>0</v>
      </c>
      <c r="AM18" s="6">
        <f t="shared" si="7"/>
        <v>0</v>
      </c>
      <c r="AN18" s="7">
        <f t="shared" si="8"/>
        <v>0</v>
      </c>
      <c r="AO18" s="61">
        <f t="shared" si="9"/>
        <v>0</v>
      </c>
      <c r="AP18" s="61">
        <f>Décembre!AP18-AO18</f>
        <v>44.5</v>
      </c>
      <c r="AQ18" s="57">
        <f t="shared" si="4"/>
        <v>0</v>
      </c>
      <c r="AR18" s="10">
        <f t="shared" si="5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68"/>
      <c r="AH19" s="28"/>
      <c r="AI19" s="5">
        <f t="shared" si="1"/>
        <v>0</v>
      </c>
      <c r="AJ19" s="6">
        <f t="shared" si="2"/>
        <v>0</v>
      </c>
      <c r="AK19" s="7">
        <f t="shared" si="3"/>
        <v>0</v>
      </c>
      <c r="AL19" s="5">
        <f t="shared" si="6"/>
        <v>0</v>
      </c>
      <c r="AM19" s="6">
        <f t="shared" si="7"/>
        <v>0</v>
      </c>
      <c r="AN19" s="7">
        <f t="shared" si="8"/>
        <v>0</v>
      </c>
      <c r="AO19" s="61">
        <f t="shared" si="9"/>
        <v>0</v>
      </c>
      <c r="AP19" s="61">
        <f>Décembre!AP19-AO19</f>
        <v>30</v>
      </c>
      <c r="AQ19" s="57">
        <f t="shared" si="4"/>
        <v>0</v>
      </c>
      <c r="AR19" s="10">
        <f t="shared" si="5"/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64"/>
      <c r="AH20" s="28"/>
      <c r="AI20" s="5">
        <f t="shared" si="1"/>
        <v>0</v>
      </c>
      <c r="AJ20" s="6">
        <f t="shared" si="2"/>
        <v>0</v>
      </c>
      <c r="AK20" s="7">
        <f t="shared" si="3"/>
        <v>0</v>
      </c>
      <c r="AL20" s="5">
        <f t="shared" si="6"/>
        <v>0</v>
      </c>
      <c r="AM20" s="6">
        <f t="shared" si="7"/>
        <v>0</v>
      </c>
      <c r="AN20" s="7">
        <f t="shared" si="8"/>
        <v>0</v>
      </c>
      <c r="AO20" s="61">
        <f t="shared" si="9"/>
        <v>0</v>
      </c>
      <c r="AP20" s="61">
        <f>Décembre!AP20-AO20</f>
        <v>61</v>
      </c>
      <c r="AQ20" s="57">
        <f t="shared" si="4"/>
        <v>0</v>
      </c>
      <c r="AR20" s="10">
        <f t="shared" si="5"/>
        <v>0</v>
      </c>
    </row>
    <row r="21" spans="1:44" ht="15.75" thickBot="1">
      <c r="A21" s="193"/>
      <c r="B21" s="192"/>
      <c r="C21" s="168" t="str">
        <f>variables!A27</f>
        <v>technique 4</v>
      </c>
      <c r="D21" s="29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68"/>
      <c r="AH21" s="28"/>
      <c r="AI21" s="5">
        <f t="shared" si="1"/>
        <v>0</v>
      </c>
      <c r="AJ21" s="6">
        <f t="shared" si="2"/>
        <v>0</v>
      </c>
      <c r="AK21" s="7">
        <f t="shared" si="3"/>
        <v>0</v>
      </c>
      <c r="AL21" s="5">
        <f t="shared" si="6"/>
        <v>0</v>
      </c>
      <c r="AM21" s="6">
        <f t="shared" si="7"/>
        <v>0</v>
      </c>
      <c r="AN21" s="7">
        <f t="shared" si="8"/>
        <v>0</v>
      </c>
      <c r="AO21" s="61">
        <f t="shared" si="9"/>
        <v>0</v>
      </c>
      <c r="AP21" s="61">
        <f>Décembre!AP21-AO21</f>
        <v>46.5</v>
      </c>
      <c r="AQ21" s="57">
        <f t="shared" si="4"/>
        <v>0</v>
      </c>
      <c r="AR21" s="10">
        <f t="shared" si="5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67"/>
      <c r="AH22" s="28"/>
      <c r="AI22" s="5">
        <f t="shared" si="1"/>
        <v>0</v>
      </c>
      <c r="AJ22" s="6">
        <f t="shared" si="2"/>
        <v>0</v>
      </c>
      <c r="AK22" s="7">
        <f t="shared" si="3"/>
        <v>0</v>
      </c>
      <c r="AL22" s="5">
        <f t="shared" si="6"/>
        <v>0</v>
      </c>
      <c r="AM22" s="6">
        <f t="shared" si="7"/>
        <v>0</v>
      </c>
      <c r="AN22" s="7">
        <f t="shared" si="8"/>
        <v>0</v>
      </c>
      <c r="AO22" s="61">
        <f t="shared" si="9"/>
        <v>0</v>
      </c>
      <c r="AP22" s="61">
        <f>Décembre!AP22-AO22</f>
        <v>35</v>
      </c>
      <c r="AQ22" s="57">
        <f t="shared" si="4"/>
        <v>0</v>
      </c>
      <c r="AR22" s="10">
        <f t="shared" si="5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66"/>
      <c r="AH23" s="31"/>
      <c r="AI23" s="5">
        <f t="shared" si="1"/>
        <v>0</v>
      </c>
      <c r="AJ23" s="6">
        <f t="shared" si="2"/>
        <v>0</v>
      </c>
      <c r="AK23" s="7">
        <f t="shared" si="3"/>
        <v>0</v>
      </c>
      <c r="AL23" s="5">
        <f t="shared" si="6"/>
        <v>0</v>
      </c>
      <c r="AM23" s="6">
        <f t="shared" si="7"/>
        <v>0</v>
      </c>
      <c r="AN23" s="7">
        <f t="shared" si="8"/>
        <v>0</v>
      </c>
      <c r="AO23" s="72">
        <f t="shared" si="9"/>
        <v>0</v>
      </c>
      <c r="AP23" s="72">
        <f>Décembre!AP23-AO23</f>
        <v>50</v>
      </c>
      <c r="AQ23" s="57">
        <f t="shared" si="4"/>
        <v>0</v>
      </c>
      <c r="AR23" s="10">
        <f t="shared" si="5"/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68"/>
      <c r="AH24" s="32"/>
      <c r="AI24" s="5">
        <f t="shared" si="1"/>
        <v>0</v>
      </c>
      <c r="AJ24" s="6">
        <f t="shared" si="2"/>
        <v>0</v>
      </c>
      <c r="AK24" s="7">
        <f t="shared" si="3"/>
        <v>0</v>
      </c>
      <c r="AL24" s="5">
        <f t="shared" si="6"/>
        <v>0</v>
      </c>
      <c r="AM24" s="6">
        <f t="shared" si="7"/>
        <v>0</v>
      </c>
      <c r="AN24" s="7">
        <f t="shared" si="8"/>
        <v>0</v>
      </c>
      <c r="AO24" s="60">
        <f t="shared" si="9"/>
        <v>0</v>
      </c>
      <c r="AP24" s="60">
        <f>Décembre!AP24-AO24</f>
        <v>39</v>
      </c>
      <c r="AQ24" s="57">
        <f t="shared" si="4"/>
        <v>0</v>
      </c>
      <c r="AR24" s="10">
        <f t="shared" si="5"/>
        <v>0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 t="s">
        <v>19</v>
      </c>
      <c r="U25" s="20" t="s">
        <v>19</v>
      </c>
      <c r="V25" s="20" t="s">
        <v>19</v>
      </c>
      <c r="W25" s="20" t="s">
        <v>19</v>
      </c>
      <c r="X25" s="20" t="s">
        <v>19</v>
      </c>
      <c r="Y25" s="20"/>
      <c r="Z25" s="20"/>
      <c r="AA25" s="20" t="s">
        <v>19</v>
      </c>
      <c r="AB25" s="20" t="s">
        <v>19</v>
      </c>
      <c r="AC25" s="20" t="s">
        <v>19</v>
      </c>
      <c r="AD25" s="20" t="s">
        <v>19</v>
      </c>
      <c r="AE25" s="20" t="s">
        <v>19</v>
      </c>
      <c r="AF25" s="20"/>
      <c r="AG25" s="65"/>
      <c r="AH25" s="34"/>
      <c r="AI25" s="5">
        <f t="shared" si="1"/>
        <v>0</v>
      </c>
      <c r="AJ25" s="6">
        <f t="shared" si="2"/>
        <v>0</v>
      </c>
      <c r="AK25" s="7">
        <f t="shared" si="3"/>
        <v>0</v>
      </c>
      <c r="AL25" s="5">
        <f t="shared" si="6"/>
        <v>10</v>
      </c>
      <c r="AM25" s="6">
        <f t="shared" si="7"/>
        <v>0</v>
      </c>
      <c r="AN25" s="7">
        <f t="shared" si="8"/>
        <v>0</v>
      </c>
      <c r="AO25" s="62">
        <f t="shared" si="9"/>
        <v>10</v>
      </c>
      <c r="AP25" s="62">
        <f>Décembre!AP25-AO25</f>
        <v>39.5</v>
      </c>
      <c r="AQ25" s="57">
        <f t="shared" si="4"/>
        <v>0</v>
      </c>
      <c r="AR25" s="10">
        <f t="shared" si="5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63"/>
      <c r="AH26" s="26"/>
      <c r="AI26" s="5">
        <f t="shared" si="1"/>
        <v>0</v>
      </c>
      <c r="AJ26" s="6">
        <f t="shared" si="2"/>
        <v>0</v>
      </c>
      <c r="AK26" s="7">
        <f t="shared" si="3"/>
        <v>0</v>
      </c>
      <c r="AL26" s="5">
        <f t="shared" si="6"/>
        <v>0</v>
      </c>
      <c r="AM26" s="6">
        <f t="shared" si="7"/>
        <v>0</v>
      </c>
      <c r="AN26" s="7">
        <f t="shared" si="8"/>
        <v>0</v>
      </c>
      <c r="AO26" s="82">
        <f t="shared" si="9"/>
        <v>0</v>
      </c>
      <c r="AP26" s="82">
        <f>Décembre!AP26-AO26</f>
        <v>39</v>
      </c>
      <c r="AQ26" s="57">
        <f t="shared" si="4"/>
        <v>0</v>
      </c>
      <c r="AR26" s="10">
        <f t="shared" si="5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68"/>
      <c r="AH27" s="28"/>
      <c r="AI27" s="5">
        <f t="shared" si="1"/>
        <v>0</v>
      </c>
      <c r="AJ27" s="6">
        <f t="shared" si="2"/>
        <v>0</v>
      </c>
      <c r="AK27" s="7">
        <f t="shared" si="3"/>
        <v>0</v>
      </c>
      <c r="AL27" s="5">
        <f t="shared" si="6"/>
        <v>0</v>
      </c>
      <c r="AM27" s="6">
        <f t="shared" si="7"/>
        <v>0</v>
      </c>
      <c r="AN27" s="7">
        <f t="shared" si="8"/>
        <v>0</v>
      </c>
      <c r="AO27" s="61">
        <f t="shared" si="9"/>
        <v>0</v>
      </c>
      <c r="AP27" s="61">
        <f>Décembre!AP27-AO27</f>
        <v>45</v>
      </c>
      <c r="AQ27" s="57">
        <f t="shared" si="4"/>
        <v>0</v>
      </c>
      <c r="AR27" s="10">
        <f t="shared" si="5"/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 t="s">
        <v>19</v>
      </c>
      <c r="AB28" s="4" t="s">
        <v>19</v>
      </c>
      <c r="AC28" s="4" t="s">
        <v>19</v>
      </c>
      <c r="AD28" s="4" t="s">
        <v>19</v>
      </c>
      <c r="AE28" s="4" t="s">
        <v>19</v>
      </c>
      <c r="AF28" s="4"/>
      <c r="AG28" s="64"/>
      <c r="AH28" s="28"/>
      <c r="AI28" s="5">
        <f t="shared" si="1"/>
        <v>0</v>
      </c>
      <c r="AJ28" s="6">
        <f t="shared" si="2"/>
        <v>0</v>
      </c>
      <c r="AK28" s="7">
        <f t="shared" si="3"/>
        <v>0</v>
      </c>
      <c r="AL28" s="5">
        <f t="shared" si="6"/>
        <v>5</v>
      </c>
      <c r="AM28" s="6">
        <f t="shared" si="7"/>
        <v>0</v>
      </c>
      <c r="AN28" s="7">
        <f t="shared" si="8"/>
        <v>0</v>
      </c>
      <c r="AO28" s="61">
        <f t="shared" si="9"/>
        <v>5</v>
      </c>
      <c r="AP28" s="61">
        <f>Décembre!AP28-AO28</f>
        <v>46.5</v>
      </c>
      <c r="AQ28" s="57">
        <f t="shared" si="4"/>
        <v>0</v>
      </c>
      <c r="AR28" s="10">
        <f t="shared" si="5"/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64"/>
      <c r="AH29" s="28"/>
      <c r="AI29" s="5">
        <f t="shared" si="1"/>
        <v>0</v>
      </c>
      <c r="AJ29" s="6">
        <f t="shared" si="2"/>
        <v>0</v>
      </c>
      <c r="AK29" s="7">
        <f t="shared" si="3"/>
        <v>0</v>
      </c>
      <c r="AL29" s="5">
        <f t="shared" si="6"/>
        <v>0</v>
      </c>
      <c r="AM29" s="6">
        <f t="shared" si="7"/>
        <v>0</v>
      </c>
      <c r="AN29" s="7">
        <f t="shared" si="8"/>
        <v>0</v>
      </c>
      <c r="AO29" s="61">
        <f t="shared" si="9"/>
        <v>0</v>
      </c>
      <c r="AP29" s="61">
        <f>Décembre!AP29-AO29</f>
        <v>38.5</v>
      </c>
      <c r="AQ29" s="57">
        <f t="shared" si="4"/>
        <v>0</v>
      </c>
      <c r="AR29" s="10">
        <f t="shared" si="5"/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/>
      <c r="AH30" s="28"/>
      <c r="AI30" s="5">
        <f t="shared" si="1"/>
        <v>0</v>
      </c>
      <c r="AJ30" s="6">
        <f t="shared" si="2"/>
        <v>0</v>
      </c>
      <c r="AK30" s="7">
        <f t="shared" si="3"/>
        <v>0</v>
      </c>
      <c r="AL30" s="5">
        <f t="shared" si="6"/>
        <v>0</v>
      </c>
      <c r="AM30" s="6">
        <f t="shared" si="7"/>
        <v>0</v>
      </c>
      <c r="AN30" s="7">
        <f t="shared" si="8"/>
        <v>0</v>
      </c>
      <c r="AO30" s="61">
        <f t="shared" si="9"/>
        <v>0</v>
      </c>
      <c r="AP30" s="61">
        <f>Décembre!AP30-AO30</f>
        <v>57.5</v>
      </c>
      <c r="AQ30" s="57">
        <f t="shared" si="4"/>
        <v>0</v>
      </c>
      <c r="AR30" s="10">
        <f t="shared" si="5"/>
        <v>0</v>
      </c>
    </row>
    <row r="31" spans="1:44" ht="15.75" thickBot="1">
      <c r="A31" s="198"/>
      <c r="B31" s="199"/>
      <c r="C31" s="168" t="str">
        <f>variables!A37</f>
        <v>ménage 5</v>
      </c>
      <c r="D31" s="30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66"/>
      <c r="AH31" s="31"/>
      <c r="AI31" s="5">
        <f t="shared" si="1"/>
        <v>0</v>
      </c>
      <c r="AJ31" s="6">
        <f t="shared" si="2"/>
        <v>0</v>
      </c>
      <c r="AK31" s="7">
        <f t="shared" si="3"/>
        <v>0</v>
      </c>
      <c r="AL31" s="5">
        <f t="shared" si="6"/>
        <v>0</v>
      </c>
      <c r="AM31" s="6">
        <f t="shared" si="7"/>
        <v>0</v>
      </c>
      <c r="AN31" s="7">
        <f t="shared" si="8"/>
        <v>0</v>
      </c>
      <c r="AO31" s="72">
        <f t="shared" si="9"/>
        <v>0</v>
      </c>
      <c r="AP31" s="72">
        <f>Décembre!AP31-AO31</f>
        <v>65</v>
      </c>
      <c r="AQ31" s="57">
        <f t="shared" si="4"/>
        <v>0</v>
      </c>
      <c r="AR31" s="10">
        <f t="shared" si="5"/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68"/>
      <c r="AH32" s="32"/>
      <c r="AI32" s="5">
        <f t="shared" si="1"/>
        <v>0</v>
      </c>
      <c r="AJ32" s="6">
        <f t="shared" si="2"/>
        <v>0</v>
      </c>
      <c r="AK32" s="7">
        <f t="shared" si="3"/>
        <v>0</v>
      </c>
      <c r="AL32" s="5">
        <f t="shared" si="6"/>
        <v>0</v>
      </c>
      <c r="AM32" s="6">
        <f t="shared" si="7"/>
        <v>0</v>
      </c>
      <c r="AN32" s="7">
        <f t="shared" si="8"/>
        <v>0</v>
      </c>
      <c r="AO32" s="60">
        <f t="shared" si="9"/>
        <v>0</v>
      </c>
      <c r="AP32" s="60">
        <f>Décembre!AP32-AO32</f>
        <v>50</v>
      </c>
      <c r="AQ32" s="57">
        <f t="shared" si="4"/>
        <v>0</v>
      </c>
      <c r="AR32" s="10">
        <f t="shared" si="5"/>
        <v>0</v>
      </c>
    </row>
    <row r="33" spans="1:44" ht="15.75" thickBot="1">
      <c r="A33" s="198"/>
      <c r="B33" s="199"/>
      <c r="C33" s="168" t="str">
        <f>variables!A39</f>
        <v>ménage 7</v>
      </c>
      <c r="D33" s="27"/>
      <c r="E33" s="4"/>
      <c r="F33" s="4" t="s">
        <v>19</v>
      </c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13"/>
      <c r="Z33" s="13"/>
      <c r="AA33" s="13"/>
      <c r="AB33" s="13"/>
      <c r="AC33" s="13"/>
      <c r="AD33" s="13"/>
      <c r="AE33" s="13" t="s">
        <v>19</v>
      </c>
      <c r="AF33" s="13"/>
      <c r="AG33" s="68"/>
      <c r="AH33" s="28"/>
      <c r="AI33" s="5">
        <f t="shared" si="1"/>
        <v>0</v>
      </c>
      <c r="AJ33" s="6">
        <f t="shared" si="2"/>
        <v>0</v>
      </c>
      <c r="AK33" s="7">
        <f t="shared" si="3"/>
        <v>0</v>
      </c>
      <c r="AL33" s="5">
        <f t="shared" si="6"/>
        <v>2</v>
      </c>
      <c r="AM33" s="6">
        <f t="shared" si="7"/>
        <v>0</v>
      </c>
      <c r="AN33" s="7">
        <f t="shared" si="8"/>
        <v>0</v>
      </c>
      <c r="AO33" s="61">
        <f t="shared" si="9"/>
        <v>2</v>
      </c>
      <c r="AP33" s="61">
        <f>Décembre!AP33-AO33</f>
        <v>48</v>
      </c>
      <c r="AQ33" s="57">
        <f t="shared" si="4"/>
        <v>0</v>
      </c>
      <c r="AR33" s="10">
        <f t="shared" si="5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64"/>
      <c r="AH34" s="28"/>
      <c r="AI34" s="5">
        <f t="shared" si="1"/>
        <v>0</v>
      </c>
      <c r="AJ34" s="6">
        <f t="shared" si="2"/>
        <v>0</v>
      </c>
      <c r="AK34" s="7">
        <f t="shared" si="3"/>
        <v>0</v>
      </c>
      <c r="AL34" s="5">
        <f t="shared" si="6"/>
        <v>0</v>
      </c>
      <c r="AM34" s="6">
        <f t="shared" si="7"/>
        <v>0</v>
      </c>
      <c r="AN34" s="7">
        <f t="shared" si="8"/>
        <v>0</v>
      </c>
      <c r="AO34" s="61">
        <f t="shared" si="9"/>
        <v>0</v>
      </c>
      <c r="AP34" s="61">
        <f>Décembre!AP34-AO34</f>
        <v>1.5</v>
      </c>
      <c r="AQ34" s="57">
        <f t="shared" si="4"/>
        <v>0</v>
      </c>
      <c r="AR34" s="10">
        <f t="shared" si="5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"/>
      <c r="AG35" s="65"/>
      <c r="AH35" s="28"/>
      <c r="AI35" s="5">
        <f t="shared" si="1"/>
        <v>0</v>
      </c>
      <c r="AJ35" s="6">
        <f t="shared" si="2"/>
        <v>0</v>
      </c>
      <c r="AK35" s="7">
        <f t="shared" si="3"/>
        <v>0</v>
      </c>
      <c r="AL35" s="5">
        <f t="shared" si="6"/>
        <v>0</v>
      </c>
      <c r="AM35" s="6">
        <f t="shared" si="7"/>
        <v>0</v>
      </c>
      <c r="AN35" s="7">
        <f t="shared" si="8"/>
        <v>0</v>
      </c>
      <c r="AO35" s="61">
        <f t="shared" si="9"/>
        <v>0</v>
      </c>
      <c r="AP35" s="61">
        <f>Décembre!AP35-AO35</f>
        <v>72</v>
      </c>
      <c r="AQ35" s="57">
        <f t="shared" si="4"/>
        <v>0</v>
      </c>
      <c r="AR35" s="10">
        <f t="shared" si="5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65"/>
      <c r="AH36" s="28"/>
      <c r="AI36" s="5">
        <f t="shared" si="1"/>
        <v>0</v>
      </c>
      <c r="AJ36" s="6">
        <f t="shared" si="2"/>
        <v>0</v>
      </c>
      <c r="AK36" s="7">
        <f t="shared" si="3"/>
        <v>0</v>
      </c>
      <c r="AL36" s="5">
        <f t="shared" si="6"/>
        <v>0</v>
      </c>
      <c r="AM36" s="6">
        <f t="shared" si="7"/>
        <v>0</v>
      </c>
      <c r="AN36" s="7">
        <f t="shared" si="8"/>
        <v>0</v>
      </c>
      <c r="AO36" s="61">
        <f t="shared" si="9"/>
        <v>0</v>
      </c>
      <c r="AP36" s="61">
        <f>variables!D52-AO36</f>
        <v>0</v>
      </c>
      <c r="AQ36" s="57">
        <f t="shared" si="4"/>
        <v>0</v>
      </c>
      <c r="AR36" s="10">
        <f t="shared" si="5"/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/>
      <c r="G37" s="20"/>
      <c r="H37" s="20"/>
      <c r="I37" s="20"/>
      <c r="J37" s="20"/>
      <c r="K37" s="20"/>
      <c r="L37" s="20"/>
      <c r="M37" s="20" t="s">
        <v>19</v>
      </c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 t="s">
        <v>19</v>
      </c>
      <c r="AB37" s="20"/>
      <c r="AC37" s="20"/>
      <c r="AD37" s="20"/>
      <c r="AE37" s="20"/>
      <c r="AF37" s="20"/>
      <c r="AG37" s="65"/>
      <c r="AH37" s="34"/>
      <c r="AI37" s="5">
        <f t="shared" si="1"/>
        <v>0</v>
      </c>
      <c r="AJ37" s="6">
        <f t="shared" si="2"/>
        <v>0</v>
      </c>
      <c r="AK37" s="7">
        <f t="shared" si="3"/>
        <v>0</v>
      </c>
      <c r="AL37" s="5">
        <f t="shared" si="6"/>
        <v>2</v>
      </c>
      <c r="AM37" s="6">
        <f t="shared" si="7"/>
        <v>0</v>
      </c>
      <c r="AN37" s="7">
        <f t="shared" si="8"/>
        <v>0</v>
      </c>
      <c r="AO37" s="62">
        <f t="shared" si="9"/>
        <v>2</v>
      </c>
      <c r="AP37" s="62">
        <f>Décembre!AP37-AO37</f>
        <v>48</v>
      </c>
      <c r="AQ37" s="57">
        <f t="shared" si="4"/>
        <v>0</v>
      </c>
      <c r="AR37" s="10">
        <f t="shared" si="5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01"/>
      <c r="F38" s="101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63"/>
      <c r="AH38" s="26"/>
      <c r="AI38" s="5">
        <f t="shared" si="1"/>
        <v>0</v>
      </c>
      <c r="AJ38" s="6">
        <f t="shared" si="2"/>
        <v>0</v>
      </c>
      <c r="AK38" s="7">
        <f t="shared" si="3"/>
        <v>0</v>
      </c>
      <c r="AL38" s="5">
        <f t="shared" si="6"/>
        <v>0</v>
      </c>
      <c r="AM38" s="6">
        <f t="shared" si="7"/>
        <v>0</v>
      </c>
      <c r="AN38" s="7">
        <f t="shared" si="8"/>
        <v>0</v>
      </c>
      <c r="AO38" s="82">
        <f t="shared" ref="AO38:AO44" si="10">AI38+AJ38/2+AK38/2+AL38+AM38/2+AN38/2</f>
        <v>0</v>
      </c>
      <c r="AP38" s="82">
        <f>Décembre!AP38-AO38</f>
        <v>50</v>
      </c>
      <c r="AQ38" s="57">
        <f t="shared" si="4"/>
        <v>0</v>
      </c>
      <c r="AR38" s="10">
        <f t="shared" si="5"/>
        <v>0</v>
      </c>
    </row>
    <row r="39" spans="1:44" ht="15.75" thickBot="1">
      <c r="A39" s="198"/>
      <c r="B39" s="199"/>
      <c r="C39" s="168" t="str">
        <f>variables!A45</f>
        <v>veilleur 2</v>
      </c>
      <c r="D39" s="27"/>
      <c r="E39" s="19"/>
      <c r="F39" s="19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64"/>
      <c r="AH39" s="28"/>
      <c r="AI39" s="5">
        <f t="shared" si="1"/>
        <v>0</v>
      </c>
      <c r="AJ39" s="6">
        <f t="shared" si="2"/>
        <v>0</v>
      </c>
      <c r="AK39" s="7">
        <f t="shared" si="3"/>
        <v>0</v>
      </c>
      <c r="AL39" s="5">
        <f t="shared" si="6"/>
        <v>0</v>
      </c>
      <c r="AM39" s="6">
        <f t="shared" si="7"/>
        <v>0</v>
      </c>
      <c r="AN39" s="7">
        <f t="shared" si="8"/>
        <v>0</v>
      </c>
      <c r="AO39" s="61">
        <f t="shared" si="10"/>
        <v>0</v>
      </c>
      <c r="AP39" s="61">
        <f>Décembre!AP39-AO39</f>
        <v>50</v>
      </c>
      <c r="AQ39" s="57">
        <f t="shared" si="4"/>
        <v>0</v>
      </c>
      <c r="AR39" s="10">
        <f t="shared" si="5"/>
        <v>0</v>
      </c>
    </row>
    <row r="40" spans="1:44" ht="15.75" thickBot="1">
      <c r="A40" s="198"/>
      <c r="B40" s="199"/>
      <c r="C40" s="168" t="str">
        <f>variables!A46</f>
        <v>veilleur 3</v>
      </c>
      <c r="D40" s="27"/>
      <c r="E40" s="19"/>
      <c r="F40" s="19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64"/>
      <c r="AH40" s="28"/>
      <c r="AI40" s="5">
        <f t="shared" si="1"/>
        <v>0</v>
      </c>
      <c r="AJ40" s="6">
        <f t="shared" si="2"/>
        <v>0</v>
      </c>
      <c r="AK40" s="7">
        <f t="shared" si="3"/>
        <v>0</v>
      </c>
      <c r="AL40" s="5">
        <f t="shared" si="6"/>
        <v>0</v>
      </c>
      <c r="AM40" s="6">
        <f t="shared" si="7"/>
        <v>0</v>
      </c>
      <c r="AN40" s="7">
        <f t="shared" si="8"/>
        <v>0</v>
      </c>
      <c r="AO40" s="61">
        <f t="shared" si="10"/>
        <v>0</v>
      </c>
      <c r="AP40" s="61">
        <f>Décembre!AP40-AO40</f>
        <v>50</v>
      </c>
      <c r="AQ40" s="57">
        <f t="shared" si="4"/>
        <v>0</v>
      </c>
      <c r="AR40" s="10">
        <f t="shared" si="5"/>
        <v>0</v>
      </c>
    </row>
    <row r="41" spans="1:44" ht="15.75" thickBot="1">
      <c r="A41" s="198"/>
      <c r="B41" s="199"/>
      <c r="C41" s="168" t="str">
        <f>variables!A47</f>
        <v>veilleur 4</v>
      </c>
      <c r="D41" s="27"/>
      <c r="E41" s="19"/>
      <c r="F41" s="19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64"/>
      <c r="AH41" s="28"/>
      <c r="AI41" s="5">
        <f t="shared" si="1"/>
        <v>0</v>
      </c>
      <c r="AJ41" s="6">
        <f t="shared" si="2"/>
        <v>0</v>
      </c>
      <c r="AK41" s="7">
        <f t="shared" si="3"/>
        <v>0</v>
      </c>
      <c r="AL41" s="5">
        <f t="shared" si="6"/>
        <v>0</v>
      </c>
      <c r="AM41" s="6">
        <f t="shared" si="7"/>
        <v>0</v>
      </c>
      <c r="AN41" s="7">
        <f t="shared" si="8"/>
        <v>0</v>
      </c>
      <c r="AO41" s="61">
        <f t="shared" si="10"/>
        <v>0</v>
      </c>
      <c r="AP41" s="61">
        <f>Décembre!AP41-AO41</f>
        <v>44</v>
      </c>
      <c r="AQ41" s="57">
        <f t="shared" si="4"/>
        <v>0</v>
      </c>
      <c r="AR41" s="10">
        <f t="shared" si="5"/>
        <v>0</v>
      </c>
    </row>
    <row r="42" spans="1:44" ht="15.75" thickBot="1">
      <c r="A42" s="198"/>
      <c r="B42" s="199"/>
      <c r="C42" s="168" t="str">
        <f>variables!A48</f>
        <v>veilleur 5</v>
      </c>
      <c r="D42" s="27"/>
      <c r="E42" s="19"/>
      <c r="F42" s="19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64"/>
      <c r="AH42" s="28"/>
      <c r="AI42" s="5">
        <f t="shared" si="1"/>
        <v>0</v>
      </c>
      <c r="AJ42" s="6">
        <f t="shared" si="2"/>
        <v>0</v>
      </c>
      <c r="AK42" s="7">
        <f t="shared" si="3"/>
        <v>0</v>
      </c>
      <c r="AL42" s="5">
        <f t="shared" si="6"/>
        <v>0</v>
      </c>
      <c r="AM42" s="6">
        <f t="shared" si="7"/>
        <v>0</v>
      </c>
      <c r="AN42" s="7">
        <f t="shared" si="8"/>
        <v>0</v>
      </c>
      <c r="AO42" s="61">
        <f t="shared" si="10"/>
        <v>0</v>
      </c>
      <c r="AP42" s="61">
        <f>Décembre!AP42-AO42</f>
        <v>50</v>
      </c>
      <c r="AQ42" s="57">
        <f t="shared" si="4"/>
        <v>0</v>
      </c>
      <c r="AR42" s="10">
        <f t="shared" si="5"/>
        <v>0</v>
      </c>
    </row>
    <row r="43" spans="1:44" ht="15.75" thickBot="1">
      <c r="A43" s="198"/>
      <c r="B43" s="199"/>
      <c r="C43" s="168" t="str">
        <f>variables!A49</f>
        <v>veilleur 6</v>
      </c>
      <c r="D43" s="27"/>
      <c r="E43" s="19"/>
      <c r="F43" s="19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64"/>
      <c r="AH43" s="28"/>
      <c r="AI43" s="5">
        <f t="shared" si="1"/>
        <v>0</v>
      </c>
      <c r="AJ43" s="6">
        <f t="shared" si="2"/>
        <v>0</v>
      </c>
      <c r="AK43" s="7">
        <f t="shared" si="3"/>
        <v>0</v>
      </c>
      <c r="AL43" s="5">
        <f t="shared" si="6"/>
        <v>0</v>
      </c>
      <c r="AM43" s="6">
        <f t="shared" si="7"/>
        <v>0</v>
      </c>
      <c r="AN43" s="7">
        <f t="shared" si="8"/>
        <v>0</v>
      </c>
      <c r="AO43" s="61">
        <f t="shared" si="10"/>
        <v>0</v>
      </c>
      <c r="AP43" s="61">
        <f>Décembre!AP43-AO43</f>
        <v>30</v>
      </c>
      <c r="AQ43" s="57">
        <f t="shared" si="4"/>
        <v>0</v>
      </c>
      <c r="AR43" s="10">
        <f t="shared" si="5"/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02"/>
      <c r="F44" s="102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66"/>
      <c r="AH44" s="31"/>
      <c r="AI44" s="5">
        <f t="shared" si="1"/>
        <v>0</v>
      </c>
      <c r="AJ44" s="6">
        <f t="shared" si="2"/>
        <v>0</v>
      </c>
      <c r="AK44" s="7">
        <f t="shared" si="3"/>
        <v>0</v>
      </c>
      <c r="AL44" s="5">
        <f t="shared" si="6"/>
        <v>0</v>
      </c>
      <c r="AM44" s="6">
        <f t="shared" si="7"/>
        <v>0</v>
      </c>
      <c r="AN44" s="7">
        <f t="shared" si="8"/>
        <v>0</v>
      </c>
      <c r="AO44" s="72">
        <f t="shared" si="10"/>
        <v>0</v>
      </c>
      <c r="AP44" s="72">
        <f>Décembre!AP44-AO44</f>
        <v>30</v>
      </c>
      <c r="AQ44" s="57">
        <f t="shared" si="4"/>
        <v>0</v>
      </c>
      <c r="AR44" s="10">
        <f t="shared" si="5"/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/>
      <c r="E45" s="24"/>
      <c r="F45" s="24" t="s">
        <v>19</v>
      </c>
      <c r="G45" s="24" t="s">
        <v>19</v>
      </c>
      <c r="H45" s="24" t="s">
        <v>19</v>
      </c>
      <c r="I45" s="24" t="s">
        <v>19</v>
      </c>
      <c r="J45" s="24" t="s">
        <v>19</v>
      </c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69"/>
      <c r="AH45" s="36"/>
      <c r="AI45" s="5">
        <f t="shared" si="1"/>
        <v>0</v>
      </c>
      <c r="AJ45" s="6">
        <f t="shared" si="2"/>
        <v>0</v>
      </c>
      <c r="AK45" s="7">
        <f t="shared" si="3"/>
        <v>0</v>
      </c>
      <c r="AL45" s="5">
        <f t="shared" si="6"/>
        <v>5</v>
      </c>
      <c r="AM45" s="6">
        <f t="shared" si="7"/>
        <v>0</v>
      </c>
      <c r="AN45" s="7">
        <f t="shared" si="8"/>
        <v>0</v>
      </c>
      <c r="AO45" s="96">
        <f t="shared" si="9"/>
        <v>5</v>
      </c>
      <c r="AP45" s="96">
        <f>Décembre!AP45-AO45</f>
        <v>28.5</v>
      </c>
      <c r="AQ45" s="58">
        <f t="shared" si="4"/>
        <v>0</v>
      </c>
      <c r="AR45" s="49">
        <f t="shared" si="5"/>
        <v>0</v>
      </c>
    </row>
  </sheetData>
  <sheetProtection selectLockedCells="1" selectUnlockedCells="1"/>
  <mergeCells count="7">
    <mergeCell ref="A45:B45"/>
    <mergeCell ref="A38:B44"/>
    <mergeCell ref="C2:AH2"/>
    <mergeCell ref="A6:B6"/>
    <mergeCell ref="A7:B16"/>
    <mergeCell ref="A17:B25"/>
    <mergeCell ref="A26:B37"/>
  </mergeCells>
  <conditionalFormatting sqref="D45:AH45 D7:AH37">
    <cfRule type="cellIs" dxfId="260" priority="23" operator="equal">
      <formula>"R"</formula>
    </cfRule>
    <cfRule type="cellIs" dxfId="259" priority="24" operator="equal">
      <formula>"A"</formula>
    </cfRule>
    <cfRule type="cellIs" dxfId="258" priority="25" operator="equal">
      <formula>"M"</formula>
    </cfRule>
    <cfRule type="cellIs" dxfId="257" priority="26" operator="equal">
      <formula>"F"</formula>
    </cfRule>
    <cfRule type="cellIs" dxfId="256" priority="27" operator="equal">
      <formula>"P/"</formula>
    </cfRule>
    <cfRule type="cellIs" dxfId="255" priority="28" operator="equal">
      <formula>"/P"</formula>
    </cfRule>
    <cfRule type="cellIs" dxfId="254" priority="29" operator="equal">
      <formula>"P"</formula>
    </cfRule>
    <cfRule type="expression" dxfId="253" priority="33">
      <formula>WEEKDAY(D$6,2)&gt;5</formula>
    </cfRule>
  </conditionalFormatting>
  <conditionalFormatting sqref="AH38:AH44">
    <cfRule type="cellIs" dxfId="252" priority="12" operator="equal">
      <formula>"R"</formula>
    </cfRule>
    <cfRule type="cellIs" dxfId="251" priority="13" operator="equal">
      <formula>"A"</formula>
    </cfRule>
    <cfRule type="cellIs" dxfId="250" priority="14" operator="equal">
      <formula>"M"</formula>
    </cfRule>
    <cfRule type="cellIs" dxfId="249" priority="15" operator="equal">
      <formula>"F"</formula>
    </cfRule>
    <cfRule type="cellIs" dxfId="248" priority="16" operator="equal">
      <formula>"P/"</formula>
    </cfRule>
    <cfRule type="cellIs" dxfId="247" priority="17" operator="equal">
      <formula>"/P"</formula>
    </cfRule>
    <cfRule type="cellIs" dxfId="246" priority="18" operator="equal">
      <formula>"P"</formula>
    </cfRule>
    <cfRule type="expression" dxfId="245" priority="22">
      <formula>WEEKDAY(AH$6,2)&gt;5</formula>
    </cfRule>
  </conditionalFormatting>
  <conditionalFormatting sqref="D38:AG44">
    <cfRule type="cellIs" dxfId="244" priority="1" operator="equal">
      <formula>"R"</formula>
    </cfRule>
    <cfRule type="cellIs" dxfId="243" priority="2" operator="equal">
      <formula>"A"</formula>
    </cfRule>
    <cfRule type="cellIs" dxfId="242" priority="3" operator="equal">
      <formula>"M"</formula>
    </cfRule>
    <cfRule type="cellIs" dxfId="241" priority="4" operator="equal">
      <formula>"F"</formula>
    </cfRule>
    <cfRule type="cellIs" dxfId="240" priority="5" operator="equal">
      <formula>"P/"</formula>
    </cfRule>
    <cfRule type="cellIs" dxfId="239" priority="6" operator="equal">
      <formula>"/P"</formula>
    </cfRule>
    <cfRule type="cellIs" dxfId="238" priority="7" operator="equal">
      <formula>"P"</formula>
    </cfRule>
    <cfRule type="expression" dxfId="237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4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0" operator="equal" id="{DF0F60EF-1356-49DC-88BA-5B265A8C40B9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31" operator="equal" id="{E0D29102-E333-4E6E-966E-E29908B90294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32" operator="equal" id="{58D4C158-A2C7-4080-97AD-F8089E26510E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D45:AH45 D7:AH37</xm:sqref>
        </x14:conditionalFormatting>
        <x14:conditionalFormatting xmlns:xm="http://schemas.microsoft.com/office/excel/2006/main">
          <x14:cfRule type="cellIs" priority="19" operator="equal" id="{5E8BC863-EB9F-4876-A9CA-C66EC40BA20B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20" operator="equal" id="{FB8AC7FA-AF1E-45F2-96DB-5500A5544706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21" operator="equal" id="{03F32682-45D5-4119-B415-14093675DF20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AH38:AH44</xm:sqref>
        </x14:conditionalFormatting>
        <x14:conditionalFormatting xmlns:xm="http://schemas.microsoft.com/office/excel/2006/main">
          <x14:cfRule type="cellIs" priority="8" operator="equal" id="{49E1B24D-5AA8-40A5-B341-52D018470178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A7F80AC1-A268-4416-93FC-9D0956187B6F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02E946E2-869D-4344-AD77-EF5CAFAE19EB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D38:AG44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AF1" sqref="AF1:AN1048576"/>
    </sheetView>
  </sheetViews>
  <sheetFormatPr baseColWidth="10" defaultRowHeight="15"/>
  <cols>
    <col min="3" max="3" width="24.28515625" bestFit="1" customWidth="1"/>
    <col min="4" max="30" width="5.5703125" customWidth="1"/>
    <col min="31" max="31" width="4.85546875" bestFit="1" customWidth="1"/>
    <col min="32" max="32" width="4.85546875" hidden="1" customWidth="1"/>
    <col min="33" max="33" width="5.140625" hidden="1" customWidth="1"/>
    <col min="34" max="34" width="4.85546875" hidden="1" customWidth="1"/>
    <col min="35" max="35" width="3.42578125" hidden="1" customWidth="1"/>
    <col min="36" max="36" width="3" hidden="1" customWidth="1"/>
    <col min="37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2.85546875" style="112" hidden="1" customWidth="1"/>
    <col min="44" max="44" width="4.7109375" style="112" hidden="1" customWidth="1"/>
  </cols>
  <sheetData>
    <row r="1" spans="1:44">
      <c r="AO1" s="1"/>
      <c r="AP1" s="1"/>
      <c r="AQ1" s="103"/>
      <c r="AR1" s="103"/>
    </row>
    <row r="2" spans="1:44" ht="28.5">
      <c r="A2" s="50">
        <v>44593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3"/>
      <c r="AG2" s="173"/>
      <c r="AH2" s="173"/>
      <c r="AO2" s="1"/>
      <c r="AP2" s="1"/>
      <c r="AQ2" s="103"/>
      <c r="AR2" s="103"/>
    </row>
    <row r="3" spans="1:44">
      <c r="AO3" s="1"/>
      <c r="AP3" s="1"/>
      <c r="AQ3" s="103"/>
      <c r="AR3" s="103"/>
    </row>
    <row r="4" spans="1:44">
      <c r="AO4" s="1"/>
      <c r="AP4" s="1"/>
      <c r="AQ4" s="103"/>
      <c r="AR4" s="103"/>
    </row>
    <row r="5" spans="1:44" ht="15.75" thickBot="1">
      <c r="AO5" s="1"/>
      <c r="AP5" s="1"/>
      <c r="AQ5" s="103"/>
      <c r="AR5" s="103"/>
    </row>
    <row r="6" spans="1:44" s="48" customFormat="1" ht="30.75" thickBot="1">
      <c r="A6" s="178"/>
      <c r="B6" s="178"/>
      <c r="C6" s="40" t="s">
        <v>1</v>
      </c>
      <c r="D6" s="41">
        <v>44593</v>
      </c>
      <c r="E6" s="42">
        <f>D6+1</f>
        <v>44594</v>
      </c>
      <c r="F6" s="42">
        <f t="shared" ref="F6:AE6" si="0">E6+1</f>
        <v>44595</v>
      </c>
      <c r="G6" s="42">
        <f t="shared" si="0"/>
        <v>44596</v>
      </c>
      <c r="H6" s="42">
        <f t="shared" si="0"/>
        <v>44597</v>
      </c>
      <c r="I6" s="42">
        <f t="shared" si="0"/>
        <v>44598</v>
      </c>
      <c r="J6" s="42">
        <f t="shared" si="0"/>
        <v>44599</v>
      </c>
      <c r="K6" s="42">
        <f t="shared" si="0"/>
        <v>44600</v>
      </c>
      <c r="L6" s="42">
        <f t="shared" si="0"/>
        <v>44601</v>
      </c>
      <c r="M6" s="42">
        <f t="shared" si="0"/>
        <v>44602</v>
      </c>
      <c r="N6" s="42">
        <f t="shared" si="0"/>
        <v>44603</v>
      </c>
      <c r="O6" s="42">
        <f t="shared" si="0"/>
        <v>44604</v>
      </c>
      <c r="P6" s="42">
        <f t="shared" si="0"/>
        <v>44605</v>
      </c>
      <c r="Q6" s="42">
        <f t="shared" si="0"/>
        <v>44606</v>
      </c>
      <c r="R6" s="42">
        <f t="shared" si="0"/>
        <v>44607</v>
      </c>
      <c r="S6" s="42">
        <f t="shared" si="0"/>
        <v>44608</v>
      </c>
      <c r="T6" s="42">
        <f t="shared" si="0"/>
        <v>44609</v>
      </c>
      <c r="U6" s="42">
        <f t="shared" si="0"/>
        <v>44610</v>
      </c>
      <c r="V6" s="42">
        <f t="shared" si="0"/>
        <v>44611</v>
      </c>
      <c r="W6" s="42">
        <f t="shared" si="0"/>
        <v>44612</v>
      </c>
      <c r="X6" s="42">
        <f t="shared" si="0"/>
        <v>44613</v>
      </c>
      <c r="Y6" s="42">
        <f t="shared" si="0"/>
        <v>44614</v>
      </c>
      <c r="Z6" s="42">
        <f t="shared" si="0"/>
        <v>44615</v>
      </c>
      <c r="AA6" s="42">
        <f t="shared" si="0"/>
        <v>44616</v>
      </c>
      <c r="AB6" s="42">
        <f t="shared" si="0"/>
        <v>44617</v>
      </c>
      <c r="AC6" s="42">
        <f t="shared" si="0"/>
        <v>44618</v>
      </c>
      <c r="AD6" s="42">
        <f t="shared" si="0"/>
        <v>44619</v>
      </c>
      <c r="AE6" s="42">
        <f t="shared" si="0"/>
        <v>44620</v>
      </c>
      <c r="AF6" s="42"/>
      <c r="AG6" s="42"/>
      <c r="AH6" s="42"/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104" t="s">
        <v>5</v>
      </c>
      <c r="AR6" s="105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 t="s">
        <v>19</v>
      </c>
      <c r="H7" s="15"/>
      <c r="I7" s="15"/>
      <c r="J7" s="15"/>
      <c r="K7" s="15"/>
      <c r="L7" s="15"/>
      <c r="M7" s="15"/>
      <c r="N7" s="23"/>
      <c r="O7" s="15"/>
      <c r="P7" s="15"/>
      <c r="Q7" s="15" t="s">
        <v>19</v>
      </c>
      <c r="R7" s="15" t="s">
        <v>19</v>
      </c>
      <c r="S7" s="15" t="s">
        <v>19</v>
      </c>
      <c r="T7" s="15" t="s">
        <v>19</v>
      </c>
      <c r="U7" s="15" t="s">
        <v>19</v>
      </c>
      <c r="V7" s="15"/>
      <c r="W7" s="15"/>
      <c r="X7" s="15"/>
      <c r="Y7" s="15"/>
      <c r="Z7" s="15"/>
      <c r="AA7" s="15"/>
      <c r="AB7" s="15"/>
      <c r="AC7" s="15"/>
      <c r="AD7" s="15"/>
      <c r="AE7" s="15"/>
      <c r="AF7" s="101"/>
      <c r="AG7" s="101"/>
      <c r="AH7" s="101"/>
      <c r="AI7" s="5">
        <f t="shared" ref="AI7:AI37" si="1">COUNTIF($D7:$AE7,$AI$6)</f>
        <v>0</v>
      </c>
      <c r="AJ7" s="6">
        <f t="shared" ref="AJ7:AJ37" si="2">COUNTIF($D7:$AE7,$AJ$6)</f>
        <v>0</v>
      </c>
      <c r="AK7" s="7">
        <f t="shared" ref="AK7:AK37" si="3">COUNTIF($D7:$AE7,$AK$6)</f>
        <v>0</v>
      </c>
      <c r="AL7" s="5">
        <f t="shared" ref="AL7:AL37" si="4">COUNTIF($D7:$AE7,$AL$6)</f>
        <v>6</v>
      </c>
      <c r="AM7" s="6">
        <f t="shared" ref="AM7:AM37" si="5">COUNTIF($D7:$AE7,$AM$6)</f>
        <v>0</v>
      </c>
      <c r="AN7" s="7">
        <f t="shared" ref="AN7:AN37" si="6">COUNTIF($D7:$AE7,$AN$6)</f>
        <v>0</v>
      </c>
      <c r="AO7" s="60">
        <f>AI7+AJ7/2+AK7/2+AL7+AM7/2+AN7/2</f>
        <v>6</v>
      </c>
      <c r="AP7" s="60">
        <f>Janvier!AP7:AP45-AO7</f>
        <v>44</v>
      </c>
      <c r="AQ7" s="106">
        <f t="shared" ref="AQ7:AQ37" si="7">COUNTIF($D7:$AE7,$AQ$6)</f>
        <v>0</v>
      </c>
      <c r="AR7" s="107">
        <f t="shared" ref="AR7:AR37" si="8">COUNTIF($D7:$AE7,$AR$6)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4"/>
      <c r="J8" s="4" t="s">
        <v>19</v>
      </c>
      <c r="K8" s="4" t="s">
        <v>19</v>
      </c>
      <c r="L8" s="4" t="s">
        <v>19</v>
      </c>
      <c r="M8" s="4" t="s">
        <v>19</v>
      </c>
      <c r="N8" s="4" t="s">
        <v>19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 t="s">
        <v>19</v>
      </c>
      <c r="AA8" s="4"/>
      <c r="AB8" s="4"/>
      <c r="AC8" s="4"/>
      <c r="AD8" s="4"/>
      <c r="AE8" s="4"/>
      <c r="AF8" s="18"/>
      <c r="AG8" s="18"/>
      <c r="AH8" s="18"/>
      <c r="AI8" s="5">
        <f t="shared" si="1"/>
        <v>0</v>
      </c>
      <c r="AJ8" s="6">
        <f t="shared" si="2"/>
        <v>0</v>
      </c>
      <c r="AK8" s="7">
        <f t="shared" si="3"/>
        <v>0</v>
      </c>
      <c r="AL8" s="5">
        <f t="shared" si="4"/>
        <v>6</v>
      </c>
      <c r="AM8" s="6">
        <f t="shared" si="5"/>
        <v>0</v>
      </c>
      <c r="AN8" s="7">
        <f t="shared" si="6"/>
        <v>0</v>
      </c>
      <c r="AO8" s="61">
        <f t="shared" ref="AO8:AO45" si="9">AI8+AJ8/2+AK8/2+AL8+AM8/2+AN8/2</f>
        <v>6</v>
      </c>
      <c r="AP8" s="61">
        <f>Janvier!AP8:AP46-AO8</f>
        <v>40.5</v>
      </c>
      <c r="AQ8" s="108">
        <f t="shared" si="7"/>
        <v>0</v>
      </c>
      <c r="AR8" s="109">
        <f t="shared" si="8"/>
        <v>0</v>
      </c>
    </row>
    <row r="9" spans="1:44" ht="15.75" thickBot="1">
      <c r="A9" s="181"/>
      <c r="B9" s="182"/>
      <c r="C9" s="168" t="str">
        <f>variables!A15</f>
        <v>bureau 1</v>
      </c>
      <c r="D9" s="27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18"/>
      <c r="AG9" s="18"/>
      <c r="AH9" s="18"/>
      <c r="AI9" s="5">
        <f t="shared" si="1"/>
        <v>0</v>
      </c>
      <c r="AJ9" s="6">
        <f t="shared" si="2"/>
        <v>0</v>
      </c>
      <c r="AK9" s="7">
        <f t="shared" si="3"/>
        <v>0</v>
      </c>
      <c r="AL9" s="5">
        <f t="shared" si="4"/>
        <v>0</v>
      </c>
      <c r="AM9" s="6">
        <f t="shared" si="5"/>
        <v>0</v>
      </c>
      <c r="AN9" s="7">
        <f t="shared" si="6"/>
        <v>0</v>
      </c>
      <c r="AO9" s="61">
        <f t="shared" si="9"/>
        <v>0</v>
      </c>
      <c r="AP9" s="61">
        <f>Janvier!AP9:AP47-AO9</f>
        <v>46</v>
      </c>
      <c r="AQ9" s="108">
        <f t="shared" si="7"/>
        <v>0</v>
      </c>
      <c r="AR9" s="109">
        <f t="shared" si="8"/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4"/>
      <c r="J10" s="4" t="s">
        <v>19</v>
      </c>
      <c r="K10" s="4" t="s">
        <v>19</v>
      </c>
      <c r="L10" s="4" t="s">
        <v>19</v>
      </c>
      <c r="M10" s="4" t="s">
        <v>19</v>
      </c>
      <c r="N10" s="4" t="s">
        <v>19</v>
      </c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18"/>
      <c r="AG10" s="18"/>
      <c r="AH10" s="18"/>
      <c r="AI10" s="5">
        <f t="shared" si="1"/>
        <v>0</v>
      </c>
      <c r="AJ10" s="6">
        <f t="shared" si="2"/>
        <v>0</v>
      </c>
      <c r="AK10" s="7">
        <f t="shared" si="3"/>
        <v>0</v>
      </c>
      <c r="AL10" s="5">
        <f t="shared" si="4"/>
        <v>5</v>
      </c>
      <c r="AM10" s="6">
        <f t="shared" si="5"/>
        <v>0</v>
      </c>
      <c r="AN10" s="7">
        <f t="shared" si="6"/>
        <v>0</v>
      </c>
      <c r="AO10" s="61">
        <f t="shared" si="9"/>
        <v>5</v>
      </c>
      <c r="AP10" s="61">
        <f>Janvier!AP10:AP48-AO10</f>
        <v>36</v>
      </c>
      <c r="AQ10" s="108">
        <f t="shared" si="7"/>
        <v>0</v>
      </c>
      <c r="AR10" s="109">
        <f t="shared" si="8"/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18"/>
      <c r="AG11" s="18"/>
      <c r="AH11" s="18"/>
      <c r="AI11" s="5">
        <f t="shared" si="1"/>
        <v>0</v>
      </c>
      <c r="AJ11" s="6">
        <f t="shared" si="2"/>
        <v>0</v>
      </c>
      <c r="AK11" s="7">
        <f t="shared" si="3"/>
        <v>0</v>
      </c>
      <c r="AL11" s="5">
        <f t="shared" si="4"/>
        <v>0</v>
      </c>
      <c r="AM11" s="6">
        <f t="shared" si="5"/>
        <v>0</v>
      </c>
      <c r="AN11" s="7">
        <f t="shared" si="6"/>
        <v>0</v>
      </c>
      <c r="AO11" s="61">
        <f t="shared" si="9"/>
        <v>0</v>
      </c>
      <c r="AP11" s="61">
        <f>Janvier!AP11:AP49-AO11</f>
        <v>66</v>
      </c>
      <c r="AQ11" s="108">
        <f t="shared" si="7"/>
        <v>0</v>
      </c>
      <c r="AR11" s="109">
        <f t="shared" si="8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4"/>
      <c r="S12" s="4"/>
      <c r="T12" s="4"/>
      <c r="U12" s="13"/>
      <c r="V12" s="4"/>
      <c r="W12" s="4"/>
      <c r="X12" s="4"/>
      <c r="Y12" s="4" t="s">
        <v>20</v>
      </c>
      <c r="Z12" s="4" t="s">
        <v>19</v>
      </c>
      <c r="AA12" s="4" t="s">
        <v>19</v>
      </c>
      <c r="AB12" s="4"/>
      <c r="AC12" s="4"/>
      <c r="AD12" s="4"/>
      <c r="AE12" s="4"/>
      <c r="AF12" s="18"/>
      <c r="AG12" s="18"/>
      <c r="AH12" s="18"/>
      <c r="AI12" s="5">
        <f t="shared" si="1"/>
        <v>0</v>
      </c>
      <c r="AJ12" s="6">
        <f t="shared" si="2"/>
        <v>0</v>
      </c>
      <c r="AK12" s="7">
        <f t="shared" si="3"/>
        <v>0</v>
      </c>
      <c r="AL12" s="5">
        <f t="shared" si="4"/>
        <v>2</v>
      </c>
      <c r="AM12" s="6">
        <f t="shared" si="5"/>
        <v>1</v>
      </c>
      <c r="AN12" s="7">
        <f t="shared" si="6"/>
        <v>0</v>
      </c>
      <c r="AO12" s="61">
        <f t="shared" si="9"/>
        <v>2.5</v>
      </c>
      <c r="AP12" s="61">
        <f>Janvier!AP12:AP50-AO12</f>
        <v>17.5</v>
      </c>
      <c r="AQ12" s="108">
        <f t="shared" si="7"/>
        <v>0</v>
      </c>
      <c r="AR12" s="109">
        <f t="shared" si="8"/>
        <v>0</v>
      </c>
    </row>
    <row r="13" spans="1:44" ht="15.75" thickBot="1">
      <c r="A13" s="181"/>
      <c r="B13" s="182"/>
      <c r="C13" s="168" t="str">
        <f>variables!A19</f>
        <v>bureau 5</v>
      </c>
      <c r="D13" s="27" t="s">
        <v>19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 t="s">
        <v>19</v>
      </c>
      <c r="R13" s="4" t="s">
        <v>19</v>
      </c>
      <c r="S13" s="4" t="s">
        <v>19</v>
      </c>
      <c r="T13" s="4" t="s">
        <v>19</v>
      </c>
      <c r="U13" s="4" t="s">
        <v>19</v>
      </c>
      <c r="V13" s="4"/>
      <c r="W13" s="4"/>
      <c r="X13" s="4"/>
      <c r="Y13" s="4"/>
      <c r="Z13" s="4"/>
      <c r="AA13" s="4"/>
      <c r="AB13" s="4"/>
      <c r="AC13" s="4"/>
      <c r="AD13" s="4"/>
      <c r="AE13" s="4"/>
      <c r="AF13" s="18"/>
      <c r="AG13" s="18"/>
      <c r="AH13" s="18"/>
      <c r="AI13" s="5">
        <f t="shared" si="1"/>
        <v>0</v>
      </c>
      <c r="AJ13" s="6">
        <f t="shared" si="2"/>
        <v>0</v>
      </c>
      <c r="AK13" s="7">
        <f t="shared" si="3"/>
        <v>0</v>
      </c>
      <c r="AL13" s="5">
        <f t="shared" si="4"/>
        <v>6</v>
      </c>
      <c r="AM13" s="6">
        <f t="shared" si="5"/>
        <v>0</v>
      </c>
      <c r="AN13" s="7">
        <f t="shared" si="6"/>
        <v>0</v>
      </c>
      <c r="AO13" s="61">
        <f t="shared" si="9"/>
        <v>6</v>
      </c>
      <c r="AP13" s="61">
        <f>Janvier!AP13:AP51-AO13</f>
        <v>40</v>
      </c>
      <c r="AQ13" s="108">
        <f t="shared" si="7"/>
        <v>0</v>
      </c>
      <c r="AR13" s="109">
        <f t="shared" si="8"/>
        <v>0</v>
      </c>
    </row>
    <row r="14" spans="1:44" ht="15.75" thickBot="1">
      <c r="A14" s="181"/>
      <c r="B14" s="182"/>
      <c r="C14" s="168" t="str">
        <f>variables!A20</f>
        <v>bureau 6</v>
      </c>
      <c r="D14" s="33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7"/>
      <c r="AG14" s="207"/>
      <c r="AH14" s="207"/>
      <c r="AI14" s="5">
        <f t="shared" si="1"/>
        <v>0</v>
      </c>
      <c r="AJ14" s="6">
        <f t="shared" si="2"/>
        <v>0</v>
      </c>
      <c r="AK14" s="7">
        <f t="shared" si="3"/>
        <v>0</v>
      </c>
      <c r="AL14" s="5">
        <f t="shared" si="4"/>
        <v>0</v>
      </c>
      <c r="AM14" s="6">
        <f t="shared" si="5"/>
        <v>0</v>
      </c>
      <c r="AN14" s="7">
        <f t="shared" si="6"/>
        <v>0</v>
      </c>
      <c r="AO14" s="72">
        <f t="shared" si="9"/>
        <v>0</v>
      </c>
      <c r="AP14" s="72">
        <f>Janvier!AP14:AP52-AO14</f>
        <v>62.5</v>
      </c>
      <c r="AQ14" s="113">
        <f t="shared" si="7"/>
        <v>0</v>
      </c>
      <c r="AR14" s="114">
        <f t="shared" si="8"/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01"/>
      <c r="AG15" s="101"/>
      <c r="AH15" s="101"/>
      <c r="AI15" s="5">
        <f t="shared" si="1"/>
        <v>0</v>
      </c>
      <c r="AJ15" s="6">
        <f t="shared" si="2"/>
        <v>0</v>
      </c>
      <c r="AK15" s="7">
        <f t="shared" si="3"/>
        <v>0</v>
      </c>
      <c r="AL15" s="5">
        <f t="shared" si="4"/>
        <v>0</v>
      </c>
      <c r="AM15" s="6">
        <f t="shared" si="5"/>
        <v>0</v>
      </c>
      <c r="AN15" s="7">
        <f t="shared" si="6"/>
        <v>0</v>
      </c>
      <c r="AO15" s="60">
        <f t="shared" si="9"/>
        <v>0</v>
      </c>
      <c r="AP15" s="60">
        <f>Janvier!AP15:AP53-AO15</f>
        <v>34</v>
      </c>
      <c r="AQ15" s="106">
        <f t="shared" si="7"/>
        <v>0</v>
      </c>
      <c r="AR15" s="107">
        <f t="shared" si="8"/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7"/>
      <c r="J16" s="17" t="s">
        <v>19</v>
      </c>
      <c r="K16" s="17" t="s">
        <v>19</v>
      </c>
      <c r="L16" s="17" t="s">
        <v>19</v>
      </c>
      <c r="M16" s="17" t="s">
        <v>19</v>
      </c>
      <c r="N16" s="17" t="s">
        <v>19</v>
      </c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207"/>
      <c r="AG16" s="207"/>
      <c r="AH16" s="207"/>
      <c r="AI16" s="5">
        <f t="shared" si="1"/>
        <v>0</v>
      </c>
      <c r="AJ16" s="6">
        <f t="shared" si="2"/>
        <v>0</v>
      </c>
      <c r="AK16" s="7">
        <f t="shared" si="3"/>
        <v>0</v>
      </c>
      <c r="AL16" s="5">
        <f t="shared" si="4"/>
        <v>5</v>
      </c>
      <c r="AM16" s="6">
        <f t="shared" si="5"/>
        <v>0</v>
      </c>
      <c r="AN16" s="7">
        <f t="shared" si="6"/>
        <v>0</v>
      </c>
      <c r="AO16" s="62">
        <f t="shared" si="9"/>
        <v>5</v>
      </c>
      <c r="AP16" s="62">
        <f>Janvier!AP16:AP54-AO16</f>
        <v>46.5</v>
      </c>
      <c r="AQ16" s="110">
        <f t="shared" si="7"/>
        <v>0</v>
      </c>
      <c r="AR16" s="111">
        <f t="shared" si="8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69" t="s">
        <v>19</v>
      </c>
      <c r="R17" s="169" t="s">
        <v>19</v>
      </c>
      <c r="S17" s="169" t="s">
        <v>19</v>
      </c>
      <c r="T17" s="169" t="s">
        <v>19</v>
      </c>
      <c r="U17" s="169" t="s">
        <v>19</v>
      </c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01"/>
      <c r="AG17" s="101"/>
      <c r="AH17" s="101"/>
      <c r="AI17" s="5">
        <f t="shared" si="1"/>
        <v>0</v>
      </c>
      <c r="AJ17" s="6">
        <f t="shared" si="2"/>
        <v>0</v>
      </c>
      <c r="AK17" s="7">
        <f t="shared" si="3"/>
        <v>0</v>
      </c>
      <c r="AL17" s="5">
        <f t="shared" si="4"/>
        <v>5</v>
      </c>
      <c r="AM17" s="6">
        <f t="shared" si="5"/>
        <v>0</v>
      </c>
      <c r="AN17" s="7">
        <f t="shared" si="6"/>
        <v>0</v>
      </c>
      <c r="AO17" s="82">
        <f t="shared" si="9"/>
        <v>5</v>
      </c>
      <c r="AP17" s="82">
        <f>Janvier!AP17:AP55-AO17</f>
        <v>52.5</v>
      </c>
      <c r="AQ17" s="115">
        <f t="shared" si="7"/>
        <v>0</v>
      </c>
      <c r="AR17" s="116">
        <f t="shared" si="8"/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8"/>
      <c r="AG18" s="18"/>
      <c r="AH18" s="18"/>
      <c r="AI18" s="5">
        <f t="shared" si="1"/>
        <v>0</v>
      </c>
      <c r="AJ18" s="6">
        <f t="shared" si="2"/>
        <v>0</v>
      </c>
      <c r="AK18" s="7">
        <f t="shared" si="3"/>
        <v>0</v>
      </c>
      <c r="AL18" s="5">
        <f t="shared" si="4"/>
        <v>0</v>
      </c>
      <c r="AM18" s="6">
        <f t="shared" si="5"/>
        <v>0</v>
      </c>
      <c r="AN18" s="7">
        <f t="shared" si="6"/>
        <v>0</v>
      </c>
      <c r="AO18" s="61">
        <f t="shared" si="9"/>
        <v>0</v>
      </c>
      <c r="AP18" s="61">
        <f>Janvier!AP18:AP56-AO18</f>
        <v>44.5</v>
      </c>
      <c r="AQ18" s="108">
        <f t="shared" si="7"/>
        <v>0</v>
      </c>
      <c r="AR18" s="109">
        <f t="shared" si="8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8"/>
      <c r="AG19" s="18"/>
      <c r="AH19" s="18"/>
      <c r="AI19" s="5">
        <f t="shared" si="1"/>
        <v>0</v>
      </c>
      <c r="AJ19" s="6">
        <f t="shared" si="2"/>
        <v>0</v>
      </c>
      <c r="AK19" s="7">
        <f t="shared" si="3"/>
        <v>0</v>
      </c>
      <c r="AL19" s="5">
        <f t="shared" si="4"/>
        <v>0</v>
      </c>
      <c r="AM19" s="6">
        <f t="shared" si="5"/>
        <v>0</v>
      </c>
      <c r="AN19" s="7">
        <f t="shared" si="6"/>
        <v>0</v>
      </c>
      <c r="AO19" s="61">
        <f t="shared" si="9"/>
        <v>0</v>
      </c>
      <c r="AP19" s="61">
        <f>Janvier!AP19:AP57-AO19</f>
        <v>30</v>
      </c>
      <c r="AQ19" s="108">
        <f t="shared" si="7"/>
        <v>0</v>
      </c>
      <c r="AR19" s="109">
        <f t="shared" si="8"/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 t="s">
        <v>19</v>
      </c>
      <c r="R20" s="4" t="s">
        <v>19</v>
      </c>
      <c r="S20" s="4" t="s">
        <v>19</v>
      </c>
      <c r="T20" s="4" t="s">
        <v>19</v>
      </c>
      <c r="U20" s="4" t="s">
        <v>19</v>
      </c>
      <c r="V20" s="4"/>
      <c r="W20" s="4"/>
      <c r="X20" s="4"/>
      <c r="Y20" s="4"/>
      <c r="Z20" s="4"/>
      <c r="AA20" s="4"/>
      <c r="AB20" s="4"/>
      <c r="AC20" s="4"/>
      <c r="AD20" s="4"/>
      <c r="AE20" s="4"/>
      <c r="AF20" s="18"/>
      <c r="AG20" s="18"/>
      <c r="AH20" s="18"/>
      <c r="AI20" s="5">
        <f t="shared" si="1"/>
        <v>0</v>
      </c>
      <c r="AJ20" s="6">
        <f t="shared" si="2"/>
        <v>0</v>
      </c>
      <c r="AK20" s="7">
        <f t="shared" si="3"/>
        <v>0</v>
      </c>
      <c r="AL20" s="5">
        <f t="shared" si="4"/>
        <v>5</v>
      </c>
      <c r="AM20" s="6">
        <f t="shared" si="5"/>
        <v>0</v>
      </c>
      <c r="AN20" s="7">
        <f t="shared" si="6"/>
        <v>0</v>
      </c>
      <c r="AO20" s="61">
        <f t="shared" si="9"/>
        <v>5</v>
      </c>
      <c r="AP20" s="61">
        <f>Janvier!AP20:AP58-AO20</f>
        <v>56</v>
      </c>
      <c r="AQ20" s="108">
        <f t="shared" si="7"/>
        <v>0</v>
      </c>
      <c r="AR20" s="109">
        <f t="shared" si="8"/>
        <v>0</v>
      </c>
    </row>
    <row r="21" spans="1:44" ht="15.75" thickBot="1">
      <c r="A21" s="193"/>
      <c r="B21" s="192"/>
      <c r="C21" s="168" t="str">
        <f>variables!A27</f>
        <v>technique 4</v>
      </c>
      <c r="D21" s="29"/>
      <c r="E21" s="13"/>
      <c r="F21" s="13"/>
      <c r="G21" s="13"/>
      <c r="H21" s="13"/>
      <c r="I21" s="13"/>
      <c r="J21" s="13" t="s">
        <v>19</v>
      </c>
      <c r="K21" s="13" t="s">
        <v>19</v>
      </c>
      <c r="L21" s="13" t="s">
        <v>19</v>
      </c>
      <c r="M21" s="13" t="s">
        <v>19</v>
      </c>
      <c r="N21" s="13" t="s">
        <v>19</v>
      </c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8"/>
      <c r="AG21" s="18"/>
      <c r="AH21" s="18"/>
      <c r="AI21" s="5">
        <f t="shared" si="1"/>
        <v>0</v>
      </c>
      <c r="AJ21" s="6">
        <f t="shared" si="2"/>
        <v>0</v>
      </c>
      <c r="AK21" s="7">
        <f t="shared" si="3"/>
        <v>0</v>
      </c>
      <c r="AL21" s="5">
        <f t="shared" si="4"/>
        <v>5</v>
      </c>
      <c r="AM21" s="6">
        <f t="shared" si="5"/>
        <v>0</v>
      </c>
      <c r="AN21" s="7">
        <f t="shared" si="6"/>
        <v>0</v>
      </c>
      <c r="AO21" s="61">
        <f t="shared" si="9"/>
        <v>5</v>
      </c>
      <c r="AP21" s="61">
        <f>Janvier!AP21:AP59-AO21</f>
        <v>41.5</v>
      </c>
      <c r="AQ21" s="108">
        <f t="shared" si="7"/>
        <v>0</v>
      </c>
      <c r="AR21" s="109">
        <f t="shared" si="8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 t="s">
        <v>19</v>
      </c>
      <c r="R22" s="19" t="s">
        <v>19</v>
      </c>
      <c r="S22" s="19" t="s">
        <v>19</v>
      </c>
      <c r="T22" s="19" t="s">
        <v>19</v>
      </c>
      <c r="U22" s="19" t="s">
        <v>19</v>
      </c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8"/>
      <c r="AG22" s="18"/>
      <c r="AH22" s="18"/>
      <c r="AI22" s="5">
        <f t="shared" si="1"/>
        <v>0</v>
      </c>
      <c r="AJ22" s="6">
        <f t="shared" si="2"/>
        <v>0</v>
      </c>
      <c r="AK22" s="7">
        <f t="shared" si="3"/>
        <v>0</v>
      </c>
      <c r="AL22" s="5">
        <f t="shared" si="4"/>
        <v>5</v>
      </c>
      <c r="AM22" s="6">
        <f t="shared" si="5"/>
        <v>0</v>
      </c>
      <c r="AN22" s="7">
        <f t="shared" si="6"/>
        <v>0</v>
      </c>
      <c r="AO22" s="61">
        <f t="shared" si="9"/>
        <v>5</v>
      </c>
      <c r="AP22" s="61">
        <f>Janvier!AP22:AP60-AO22</f>
        <v>30</v>
      </c>
      <c r="AQ22" s="108">
        <f t="shared" si="7"/>
        <v>0</v>
      </c>
      <c r="AR22" s="109">
        <f t="shared" si="8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207"/>
      <c r="AG23" s="207"/>
      <c r="AH23" s="207"/>
      <c r="AI23" s="5">
        <f t="shared" si="1"/>
        <v>0</v>
      </c>
      <c r="AJ23" s="6">
        <f t="shared" si="2"/>
        <v>0</v>
      </c>
      <c r="AK23" s="7">
        <f t="shared" si="3"/>
        <v>0</v>
      </c>
      <c r="AL23" s="5">
        <f t="shared" si="4"/>
        <v>0</v>
      </c>
      <c r="AM23" s="6">
        <f t="shared" si="5"/>
        <v>0</v>
      </c>
      <c r="AN23" s="7">
        <f t="shared" si="6"/>
        <v>0</v>
      </c>
      <c r="AO23" s="72">
        <f t="shared" si="9"/>
        <v>0</v>
      </c>
      <c r="AP23" s="72">
        <f>Janvier!AP23:AP61-AO23</f>
        <v>50</v>
      </c>
      <c r="AQ23" s="113">
        <f t="shared" si="7"/>
        <v>0</v>
      </c>
      <c r="AR23" s="114">
        <f t="shared" si="8"/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/>
      <c r="F24" s="13"/>
      <c r="G24" s="13"/>
      <c r="H24" s="13"/>
      <c r="I24" s="13"/>
      <c r="J24" s="13" t="s">
        <v>19</v>
      </c>
      <c r="K24" s="13" t="s">
        <v>19</v>
      </c>
      <c r="L24" s="13" t="s">
        <v>19</v>
      </c>
      <c r="M24" s="13" t="s">
        <v>19</v>
      </c>
      <c r="N24" s="13" t="s">
        <v>19</v>
      </c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8"/>
      <c r="AG24" s="18"/>
      <c r="AH24" s="18"/>
      <c r="AI24" s="5">
        <f t="shared" si="1"/>
        <v>0</v>
      </c>
      <c r="AJ24" s="6">
        <f t="shared" si="2"/>
        <v>0</v>
      </c>
      <c r="AK24" s="7">
        <f t="shared" si="3"/>
        <v>0</v>
      </c>
      <c r="AL24" s="5">
        <f t="shared" si="4"/>
        <v>5</v>
      </c>
      <c r="AM24" s="6">
        <f t="shared" si="5"/>
        <v>0</v>
      </c>
      <c r="AN24" s="7">
        <f t="shared" si="6"/>
        <v>0</v>
      </c>
      <c r="AO24" s="60">
        <f t="shared" si="9"/>
        <v>5</v>
      </c>
      <c r="AP24" s="60">
        <f>Janvier!AP24:AP62-AO24</f>
        <v>34</v>
      </c>
      <c r="AQ24" s="106">
        <f t="shared" si="7"/>
        <v>0</v>
      </c>
      <c r="AR24" s="107">
        <f t="shared" si="8"/>
        <v>0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7"/>
      <c r="AG25" s="207"/>
      <c r="AH25" s="207"/>
      <c r="AI25" s="5">
        <f t="shared" si="1"/>
        <v>0</v>
      </c>
      <c r="AJ25" s="6">
        <f t="shared" si="2"/>
        <v>0</v>
      </c>
      <c r="AK25" s="7">
        <f t="shared" si="3"/>
        <v>0</v>
      </c>
      <c r="AL25" s="5">
        <f t="shared" si="4"/>
        <v>0</v>
      </c>
      <c r="AM25" s="6">
        <f t="shared" si="5"/>
        <v>0</v>
      </c>
      <c r="AN25" s="7">
        <f t="shared" si="6"/>
        <v>0</v>
      </c>
      <c r="AO25" s="62">
        <f t="shared" si="9"/>
        <v>0</v>
      </c>
      <c r="AP25" s="62">
        <f>Janvier!AP25:AP63-AO25</f>
        <v>39.5</v>
      </c>
      <c r="AQ25" s="110">
        <f t="shared" si="7"/>
        <v>0</v>
      </c>
      <c r="AR25" s="111">
        <f t="shared" si="8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"/>
      <c r="J26" s="15" t="s">
        <v>19</v>
      </c>
      <c r="K26" s="15" t="s">
        <v>19</v>
      </c>
      <c r="L26" s="15" t="s">
        <v>19</v>
      </c>
      <c r="M26" s="15" t="s">
        <v>19</v>
      </c>
      <c r="N26" s="15" t="s">
        <v>19</v>
      </c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01"/>
      <c r="AG26" s="101"/>
      <c r="AH26" s="101"/>
      <c r="AI26" s="5">
        <f t="shared" si="1"/>
        <v>0</v>
      </c>
      <c r="AJ26" s="6">
        <f t="shared" si="2"/>
        <v>0</v>
      </c>
      <c r="AK26" s="7">
        <f t="shared" si="3"/>
        <v>0</v>
      </c>
      <c r="AL26" s="5">
        <f t="shared" si="4"/>
        <v>5</v>
      </c>
      <c r="AM26" s="6">
        <f t="shared" si="5"/>
        <v>0</v>
      </c>
      <c r="AN26" s="7">
        <f t="shared" si="6"/>
        <v>0</v>
      </c>
      <c r="AO26" s="82">
        <f t="shared" si="9"/>
        <v>5</v>
      </c>
      <c r="AP26" s="82">
        <f>Janvier!AP26:AP64-AO26</f>
        <v>34</v>
      </c>
      <c r="AQ26" s="115">
        <f t="shared" si="7"/>
        <v>0</v>
      </c>
      <c r="AR26" s="116">
        <f t="shared" si="8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/>
      <c r="J27" s="13" t="s">
        <v>19</v>
      </c>
      <c r="K27" s="13" t="s">
        <v>19</v>
      </c>
      <c r="L27" s="13" t="s">
        <v>19</v>
      </c>
      <c r="M27" s="13" t="s">
        <v>19</v>
      </c>
      <c r="N27" s="13" t="s">
        <v>19</v>
      </c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8"/>
      <c r="AG27" s="18"/>
      <c r="AH27" s="18"/>
      <c r="AI27" s="5">
        <f t="shared" si="1"/>
        <v>0</v>
      </c>
      <c r="AJ27" s="6">
        <f t="shared" si="2"/>
        <v>0</v>
      </c>
      <c r="AK27" s="7">
        <f t="shared" si="3"/>
        <v>0</v>
      </c>
      <c r="AL27" s="5">
        <f t="shared" si="4"/>
        <v>5</v>
      </c>
      <c r="AM27" s="6">
        <f t="shared" si="5"/>
        <v>0</v>
      </c>
      <c r="AN27" s="7">
        <f t="shared" si="6"/>
        <v>0</v>
      </c>
      <c r="AO27" s="61">
        <f t="shared" si="9"/>
        <v>5</v>
      </c>
      <c r="AP27" s="61">
        <f>Janvier!AP27:AP65-AO27</f>
        <v>40</v>
      </c>
      <c r="AQ27" s="108">
        <f t="shared" si="7"/>
        <v>0</v>
      </c>
      <c r="AR27" s="109">
        <f t="shared" si="8"/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 t="s">
        <v>19</v>
      </c>
      <c r="R28" s="4" t="s">
        <v>19</v>
      </c>
      <c r="S28" s="4" t="s">
        <v>19</v>
      </c>
      <c r="T28" s="4" t="s">
        <v>19</v>
      </c>
      <c r="U28" s="4" t="s">
        <v>19</v>
      </c>
      <c r="V28" s="4"/>
      <c r="W28" s="4"/>
      <c r="X28" s="4"/>
      <c r="Y28" s="4"/>
      <c r="Z28" s="4"/>
      <c r="AA28" s="4"/>
      <c r="AB28" s="4"/>
      <c r="AC28" s="4"/>
      <c r="AD28" s="4"/>
      <c r="AE28" s="4"/>
      <c r="AF28" s="18"/>
      <c r="AG28" s="18"/>
      <c r="AH28" s="18"/>
      <c r="AI28" s="5">
        <f t="shared" si="1"/>
        <v>0</v>
      </c>
      <c r="AJ28" s="6">
        <f t="shared" si="2"/>
        <v>0</v>
      </c>
      <c r="AK28" s="7">
        <f t="shared" si="3"/>
        <v>0</v>
      </c>
      <c r="AL28" s="5">
        <f t="shared" si="4"/>
        <v>5</v>
      </c>
      <c r="AM28" s="6">
        <f t="shared" si="5"/>
        <v>0</v>
      </c>
      <c r="AN28" s="7">
        <f t="shared" si="6"/>
        <v>0</v>
      </c>
      <c r="AO28" s="61">
        <f t="shared" si="9"/>
        <v>5</v>
      </c>
      <c r="AP28" s="61">
        <f>Janvier!AP28:AP66-AO28</f>
        <v>41.5</v>
      </c>
      <c r="AQ28" s="108">
        <f t="shared" si="7"/>
        <v>0</v>
      </c>
      <c r="AR28" s="109">
        <f t="shared" si="8"/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/>
      <c r="G29" s="4"/>
      <c r="H29" s="4"/>
      <c r="I29" s="4"/>
      <c r="J29" s="4" t="s">
        <v>19</v>
      </c>
      <c r="K29" s="4" t="s">
        <v>19</v>
      </c>
      <c r="L29" s="4" t="s">
        <v>19</v>
      </c>
      <c r="M29" s="4" t="s">
        <v>19</v>
      </c>
      <c r="N29" s="4" t="s">
        <v>19</v>
      </c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18"/>
      <c r="AG29" s="18"/>
      <c r="AH29" s="18"/>
      <c r="AI29" s="5">
        <f t="shared" si="1"/>
        <v>0</v>
      </c>
      <c r="AJ29" s="6">
        <f t="shared" si="2"/>
        <v>0</v>
      </c>
      <c r="AK29" s="7">
        <f t="shared" si="3"/>
        <v>0</v>
      </c>
      <c r="AL29" s="5">
        <f t="shared" si="4"/>
        <v>5</v>
      </c>
      <c r="AM29" s="6">
        <f t="shared" si="5"/>
        <v>0</v>
      </c>
      <c r="AN29" s="7">
        <f t="shared" si="6"/>
        <v>0</v>
      </c>
      <c r="AO29" s="61">
        <f t="shared" si="9"/>
        <v>5</v>
      </c>
      <c r="AP29" s="61">
        <f>Janvier!AP29:AP67-AO29</f>
        <v>33.5</v>
      </c>
      <c r="AQ29" s="108">
        <f t="shared" si="7"/>
        <v>0</v>
      </c>
      <c r="AR29" s="109">
        <f t="shared" si="8"/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7"/>
      <c r="AG30" s="207"/>
      <c r="AH30" s="207"/>
      <c r="AI30" s="5">
        <f t="shared" si="1"/>
        <v>0</v>
      </c>
      <c r="AJ30" s="6">
        <f t="shared" si="2"/>
        <v>0</v>
      </c>
      <c r="AK30" s="7">
        <f t="shared" si="3"/>
        <v>0</v>
      </c>
      <c r="AL30" s="5">
        <f t="shared" si="4"/>
        <v>0</v>
      </c>
      <c r="AM30" s="6">
        <f t="shared" si="5"/>
        <v>0</v>
      </c>
      <c r="AN30" s="7">
        <f t="shared" si="6"/>
        <v>0</v>
      </c>
      <c r="AO30" s="61">
        <f t="shared" si="9"/>
        <v>0</v>
      </c>
      <c r="AP30" s="61">
        <f>Janvier!AP30:AP68-AO30</f>
        <v>57.5</v>
      </c>
      <c r="AQ30" s="108">
        <f t="shared" si="7"/>
        <v>0</v>
      </c>
      <c r="AR30" s="109">
        <f t="shared" si="8"/>
        <v>0</v>
      </c>
    </row>
    <row r="31" spans="1:44" ht="15.75" thickBot="1">
      <c r="A31" s="198"/>
      <c r="B31" s="199"/>
      <c r="C31" s="168" t="str">
        <f>variables!A37</f>
        <v>ménage 5</v>
      </c>
      <c r="D31" s="30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207"/>
      <c r="AG31" s="207"/>
      <c r="AH31" s="207"/>
      <c r="AI31" s="5">
        <f t="shared" si="1"/>
        <v>0</v>
      </c>
      <c r="AJ31" s="6">
        <f t="shared" si="2"/>
        <v>0</v>
      </c>
      <c r="AK31" s="7">
        <f t="shared" si="3"/>
        <v>0</v>
      </c>
      <c r="AL31" s="5">
        <f t="shared" si="4"/>
        <v>0</v>
      </c>
      <c r="AM31" s="6">
        <f t="shared" si="5"/>
        <v>0</v>
      </c>
      <c r="AN31" s="7">
        <f t="shared" si="6"/>
        <v>0</v>
      </c>
      <c r="AO31" s="72">
        <f t="shared" si="9"/>
        <v>0</v>
      </c>
      <c r="AP31" s="72">
        <f>Janvier!AP31:AP69-AO31</f>
        <v>65</v>
      </c>
      <c r="AQ31" s="113">
        <f t="shared" si="7"/>
        <v>0</v>
      </c>
      <c r="AR31" s="114">
        <f t="shared" si="8"/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8"/>
      <c r="AG32" s="18"/>
      <c r="AH32" s="18"/>
      <c r="AI32" s="5">
        <f t="shared" si="1"/>
        <v>0</v>
      </c>
      <c r="AJ32" s="6">
        <f t="shared" si="2"/>
        <v>0</v>
      </c>
      <c r="AK32" s="7">
        <f t="shared" si="3"/>
        <v>0</v>
      </c>
      <c r="AL32" s="5">
        <f t="shared" si="4"/>
        <v>0</v>
      </c>
      <c r="AM32" s="6">
        <f t="shared" si="5"/>
        <v>0</v>
      </c>
      <c r="AN32" s="7">
        <f t="shared" si="6"/>
        <v>0</v>
      </c>
      <c r="AO32" s="60">
        <f t="shared" si="9"/>
        <v>0</v>
      </c>
      <c r="AP32" s="60">
        <f>Janvier!AP32:AP70-AO32</f>
        <v>50</v>
      </c>
      <c r="AQ32" s="106">
        <f t="shared" si="7"/>
        <v>0</v>
      </c>
      <c r="AR32" s="107">
        <f t="shared" si="8"/>
        <v>0</v>
      </c>
    </row>
    <row r="33" spans="1:44" ht="15.75" thickBot="1">
      <c r="A33" s="198"/>
      <c r="B33" s="199"/>
      <c r="C33" s="168" t="str">
        <f>variables!A39</f>
        <v>ménage 7</v>
      </c>
      <c r="D33" s="27"/>
      <c r="E33" s="4"/>
      <c r="F33" s="4"/>
      <c r="G33" s="4" t="s">
        <v>19</v>
      </c>
      <c r="H33" s="4"/>
      <c r="I33" s="4"/>
      <c r="J33" s="4"/>
      <c r="K33" s="4"/>
      <c r="L33" s="4"/>
      <c r="M33" s="4"/>
      <c r="N33" s="4"/>
      <c r="O33" s="4"/>
      <c r="P33" s="4"/>
      <c r="Q33" s="4" t="s">
        <v>19</v>
      </c>
      <c r="R33" s="4" t="s">
        <v>19</v>
      </c>
      <c r="S33" s="4" t="s">
        <v>19</v>
      </c>
      <c r="T33" s="4" t="s">
        <v>19</v>
      </c>
      <c r="U33" s="4" t="s">
        <v>19</v>
      </c>
      <c r="V33" s="4"/>
      <c r="W33" s="4"/>
      <c r="X33" s="4"/>
      <c r="Y33" s="13"/>
      <c r="Z33" s="13"/>
      <c r="AA33" s="13"/>
      <c r="AB33" s="13"/>
      <c r="AC33" s="13"/>
      <c r="AD33" s="13"/>
      <c r="AE33" s="13" t="s">
        <v>19</v>
      </c>
      <c r="AF33" s="18"/>
      <c r="AG33" s="18"/>
      <c r="AH33" s="18"/>
      <c r="AI33" s="5">
        <f t="shared" si="1"/>
        <v>0</v>
      </c>
      <c r="AJ33" s="6">
        <f t="shared" si="2"/>
        <v>0</v>
      </c>
      <c r="AK33" s="7">
        <f t="shared" si="3"/>
        <v>0</v>
      </c>
      <c r="AL33" s="5">
        <f t="shared" si="4"/>
        <v>7</v>
      </c>
      <c r="AM33" s="6">
        <f t="shared" si="5"/>
        <v>0</v>
      </c>
      <c r="AN33" s="7">
        <f t="shared" si="6"/>
        <v>0</v>
      </c>
      <c r="AO33" s="61">
        <f t="shared" si="9"/>
        <v>7</v>
      </c>
      <c r="AP33" s="61">
        <f>Janvier!AP33:AP71-AO33</f>
        <v>41</v>
      </c>
      <c r="AQ33" s="108">
        <f t="shared" si="7"/>
        <v>0</v>
      </c>
      <c r="AR33" s="109">
        <f t="shared" si="8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18"/>
      <c r="AG34" s="18"/>
      <c r="AH34" s="18"/>
      <c r="AI34" s="5">
        <f t="shared" si="1"/>
        <v>0</v>
      </c>
      <c r="AJ34" s="6">
        <f t="shared" si="2"/>
        <v>0</v>
      </c>
      <c r="AK34" s="7">
        <f t="shared" si="3"/>
        <v>0</v>
      </c>
      <c r="AL34" s="5">
        <f t="shared" si="4"/>
        <v>0</v>
      </c>
      <c r="AM34" s="6">
        <f t="shared" si="5"/>
        <v>0</v>
      </c>
      <c r="AN34" s="7">
        <f t="shared" si="6"/>
        <v>0</v>
      </c>
      <c r="AO34" s="61">
        <f t="shared" si="9"/>
        <v>0</v>
      </c>
      <c r="AP34" s="61">
        <f>Janvier!AP34:AP73-AO34</f>
        <v>1.5</v>
      </c>
      <c r="AQ34" s="108">
        <f t="shared" si="7"/>
        <v>0</v>
      </c>
      <c r="AR34" s="109">
        <f t="shared" si="8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7"/>
      <c r="AG35" s="207"/>
      <c r="AH35" s="207"/>
      <c r="AI35" s="5">
        <f t="shared" si="1"/>
        <v>0</v>
      </c>
      <c r="AJ35" s="6">
        <f t="shared" si="2"/>
        <v>0</v>
      </c>
      <c r="AK35" s="7">
        <f t="shared" si="3"/>
        <v>0</v>
      </c>
      <c r="AL35" s="5">
        <f t="shared" si="4"/>
        <v>0</v>
      </c>
      <c r="AM35" s="6">
        <f t="shared" si="5"/>
        <v>0</v>
      </c>
      <c r="AN35" s="7">
        <f t="shared" si="6"/>
        <v>0</v>
      </c>
      <c r="AO35" s="61">
        <f t="shared" si="9"/>
        <v>0</v>
      </c>
      <c r="AP35" s="61">
        <f>Janvier!AP35:AP74-AO35</f>
        <v>72</v>
      </c>
      <c r="AQ35" s="108">
        <f t="shared" si="7"/>
        <v>0</v>
      </c>
      <c r="AR35" s="109">
        <f t="shared" si="8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7"/>
      <c r="AG36" s="207"/>
      <c r="AH36" s="207"/>
      <c r="AI36" s="5">
        <f t="shared" si="1"/>
        <v>0</v>
      </c>
      <c r="AJ36" s="6">
        <f t="shared" si="2"/>
        <v>0</v>
      </c>
      <c r="AK36" s="7">
        <f t="shared" si="3"/>
        <v>0</v>
      </c>
      <c r="AL36" s="5">
        <f t="shared" si="4"/>
        <v>0</v>
      </c>
      <c r="AM36" s="6">
        <f t="shared" si="5"/>
        <v>0</v>
      </c>
      <c r="AN36" s="7">
        <f t="shared" si="6"/>
        <v>0</v>
      </c>
      <c r="AO36" s="61">
        <f t="shared" si="9"/>
        <v>0</v>
      </c>
      <c r="AP36" s="61">
        <f>Janvier!AP36:AP75-AO36</f>
        <v>0</v>
      </c>
      <c r="AQ36" s="108">
        <f t="shared" si="7"/>
        <v>0</v>
      </c>
      <c r="AR36" s="109">
        <f t="shared" si="8"/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/>
      <c r="G37" s="20" t="s">
        <v>19</v>
      </c>
      <c r="H37" s="20"/>
      <c r="I37" s="20"/>
      <c r="J37" s="20"/>
      <c r="K37" s="20"/>
      <c r="L37" s="20"/>
      <c r="M37" s="20"/>
      <c r="N37" s="20"/>
      <c r="O37" s="20"/>
      <c r="P37" s="20"/>
      <c r="Q37" s="20" t="s">
        <v>19</v>
      </c>
      <c r="R37" s="20" t="s">
        <v>19</v>
      </c>
      <c r="S37" s="20" t="s">
        <v>19</v>
      </c>
      <c r="T37" s="20" t="s">
        <v>19</v>
      </c>
      <c r="U37" s="20" t="s">
        <v>19</v>
      </c>
      <c r="V37" s="20"/>
      <c r="W37" s="20"/>
      <c r="X37" s="20"/>
      <c r="Y37" s="20"/>
      <c r="Z37" s="20"/>
      <c r="AA37" s="20"/>
      <c r="AB37" s="20"/>
      <c r="AC37" s="20"/>
      <c r="AD37" s="20"/>
      <c r="AE37" s="20" t="s">
        <v>19</v>
      </c>
      <c r="AF37" s="207"/>
      <c r="AG37" s="207"/>
      <c r="AH37" s="207"/>
      <c r="AI37" s="5">
        <f t="shared" si="1"/>
        <v>0</v>
      </c>
      <c r="AJ37" s="6">
        <f t="shared" si="2"/>
        <v>0</v>
      </c>
      <c r="AK37" s="7">
        <f t="shared" si="3"/>
        <v>0</v>
      </c>
      <c r="AL37" s="5">
        <f t="shared" si="4"/>
        <v>7</v>
      </c>
      <c r="AM37" s="6">
        <f t="shared" si="5"/>
        <v>0</v>
      </c>
      <c r="AN37" s="7">
        <f t="shared" si="6"/>
        <v>0</v>
      </c>
      <c r="AO37" s="62">
        <f t="shared" si="9"/>
        <v>7</v>
      </c>
      <c r="AP37" s="62">
        <f>Janvier!AP37:AP76-AO37</f>
        <v>41</v>
      </c>
      <c r="AQ37" s="110">
        <f t="shared" si="7"/>
        <v>0</v>
      </c>
      <c r="AR37" s="111">
        <f t="shared" si="8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01"/>
      <c r="F38" s="101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01"/>
      <c r="AG38" s="101"/>
      <c r="AH38" s="101"/>
      <c r="AI38" s="5">
        <f t="shared" ref="AI38:AI44" si="10">COUNTIF($D38:$AE38,$AI$6)</f>
        <v>0</v>
      </c>
      <c r="AJ38" s="6">
        <f t="shared" ref="AJ38:AJ44" si="11">COUNTIF($D38:$AE38,$AJ$6)</f>
        <v>0</v>
      </c>
      <c r="AK38" s="7">
        <f t="shared" ref="AK38:AK44" si="12">COUNTIF($D38:$AE38,$AK$6)</f>
        <v>0</v>
      </c>
      <c r="AL38" s="5">
        <f t="shared" ref="AL38:AL44" si="13">COUNTIF($D38:$AE38,$AL$6)</f>
        <v>0</v>
      </c>
      <c r="AM38" s="6">
        <f t="shared" ref="AM38:AM44" si="14">COUNTIF($D38:$AE38,$AM$6)</f>
        <v>0</v>
      </c>
      <c r="AN38" s="7">
        <f t="shared" ref="AN38:AN44" si="15">COUNTIF($D38:$AE38,$AN$6)</f>
        <v>0</v>
      </c>
      <c r="AO38" s="82">
        <f t="shared" ref="AO38:AO44" si="16">AI38+AJ38/2+AK38/2+AL38+AM38/2+AN38/2</f>
        <v>0</v>
      </c>
      <c r="AP38" s="82">
        <f>Janvier!AP38:AP77-AO38</f>
        <v>50</v>
      </c>
      <c r="AQ38" s="115">
        <f t="shared" ref="AQ38:AQ44" si="17">COUNTIF($D38:$AE38,$AQ$6)</f>
        <v>0</v>
      </c>
      <c r="AR38" s="116">
        <f t="shared" ref="AR38:AR44" si="18">COUNTIF($D38:$AE38,$AR$6)</f>
        <v>0</v>
      </c>
    </row>
    <row r="39" spans="1:44" ht="15.75" thickBot="1">
      <c r="A39" s="198"/>
      <c r="B39" s="199"/>
      <c r="C39" s="168" t="str">
        <f>variables!A45</f>
        <v>veilleur 2</v>
      </c>
      <c r="D39" s="27"/>
      <c r="E39" s="19"/>
      <c r="F39" s="19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18"/>
      <c r="AG39" s="18"/>
      <c r="AH39" s="18"/>
      <c r="AI39" s="5">
        <f t="shared" si="10"/>
        <v>0</v>
      </c>
      <c r="AJ39" s="6">
        <f t="shared" si="11"/>
        <v>0</v>
      </c>
      <c r="AK39" s="7">
        <f t="shared" si="12"/>
        <v>0</v>
      </c>
      <c r="AL39" s="5">
        <f t="shared" si="13"/>
        <v>0</v>
      </c>
      <c r="AM39" s="6">
        <f t="shared" si="14"/>
        <v>0</v>
      </c>
      <c r="AN39" s="7">
        <f t="shared" si="15"/>
        <v>0</v>
      </c>
      <c r="AO39" s="61">
        <f t="shared" si="16"/>
        <v>0</v>
      </c>
      <c r="AP39" s="61">
        <f>Janvier!AP39:AP78-AO39</f>
        <v>50</v>
      </c>
      <c r="AQ39" s="108">
        <f t="shared" si="17"/>
        <v>0</v>
      </c>
      <c r="AR39" s="109">
        <f t="shared" si="18"/>
        <v>0</v>
      </c>
    </row>
    <row r="40" spans="1:44" ht="15.75" thickBot="1">
      <c r="A40" s="198"/>
      <c r="B40" s="199"/>
      <c r="C40" s="168" t="str">
        <f>variables!A46</f>
        <v>veilleur 3</v>
      </c>
      <c r="D40" s="27"/>
      <c r="E40" s="19"/>
      <c r="F40" s="19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18"/>
      <c r="AG40" s="18"/>
      <c r="AH40" s="18"/>
      <c r="AI40" s="5">
        <f t="shared" si="10"/>
        <v>0</v>
      </c>
      <c r="AJ40" s="6">
        <f t="shared" si="11"/>
        <v>0</v>
      </c>
      <c r="AK40" s="7">
        <f t="shared" si="12"/>
        <v>0</v>
      </c>
      <c r="AL40" s="5">
        <f t="shared" si="13"/>
        <v>0</v>
      </c>
      <c r="AM40" s="6">
        <f t="shared" si="14"/>
        <v>0</v>
      </c>
      <c r="AN40" s="7">
        <f t="shared" si="15"/>
        <v>0</v>
      </c>
      <c r="AO40" s="61">
        <f t="shared" si="16"/>
        <v>0</v>
      </c>
      <c r="AP40" s="61">
        <f>Janvier!AP40:AP79-AO40</f>
        <v>50</v>
      </c>
      <c r="AQ40" s="108">
        <f t="shared" si="17"/>
        <v>0</v>
      </c>
      <c r="AR40" s="109">
        <f t="shared" si="18"/>
        <v>0</v>
      </c>
    </row>
    <row r="41" spans="1:44" ht="15.75" thickBot="1">
      <c r="A41" s="198"/>
      <c r="B41" s="199"/>
      <c r="C41" s="168" t="str">
        <f>variables!A47</f>
        <v>veilleur 4</v>
      </c>
      <c r="D41" s="27"/>
      <c r="E41" s="19"/>
      <c r="F41" s="19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18"/>
      <c r="AG41" s="18"/>
      <c r="AH41" s="18"/>
      <c r="AI41" s="5">
        <f t="shared" si="10"/>
        <v>0</v>
      </c>
      <c r="AJ41" s="6">
        <f t="shared" si="11"/>
        <v>0</v>
      </c>
      <c r="AK41" s="7">
        <f t="shared" si="12"/>
        <v>0</v>
      </c>
      <c r="AL41" s="5">
        <f t="shared" si="13"/>
        <v>0</v>
      </c>
      <c r="AM41" s="6">
        <f t="shared" si="14"/>
        <v>0</v>
      </c>
      <c r="AN41" s="7">
        <f t="shared" si="15"/>
        <v>0</v>
      </c>
      <c r="AO41" s="61">
        <f t="shared" si="16"/>
        <v>0</v>
      </c>
      <c r="AP41" s="61">
        <f>Janvier!AP41:AP80-AO41</f>
        <v>44</v>
      </c>
      <c r="AQ41" s="108">
        <f t="shared" si="17"/>
        <v>0</v>
      </c>
      <c r="AR41" s="109">
        <f t="shared" si="18"/>
        <v>0</v>
      </c>
    </row>
    <row r="42" spans="1:44" ht="15.75" thickBot="1">
      <c r="A42" s="198"/>
      <c r="B42" s="199"/>
      <c r="C42" s="168" t="str">
        <f>variables!A48</f>
        <v>veilleur 5</v>
      </c>
      <c r="D42" s="27"/>
      <c r="E42" s="19"/>
      <c r="F42" s="19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18"/>
      <c r="AG42" s="18"/>
      <c r="AH42" s="18"/>
      <c r="AI42" s="5">
        <f t="shared" si="10"/>
        <v>0</v>
      </c>
      <c r="AJ42" s="6">
        <f t="shared" si="11"/>
        <v>0</v>
      </c>
      <c r="AK42" s="7">
        <f t="shared" si="12"/>
        <v>0</v>
      </c>
      <c r="AL42" s="5">
        <f t="shared" si="13"/>
        <v>0</v>
      </c>
      <c r="AM42" s="6">
        <f t="shared" si="14"/>
        <v>0</v>
      </c>
      <c r="AN42" s="7">
        <f t="shared" si="15"/>
        <v>0</v>
      </c>
      <c r="AO42" s="61">
        <f t="shared" si="16"/>
        <v>0</v>
      </c>
      <c r="AP42" s="61">
        <f>Janvier!AP42:AP81-AO42</f>
        <v>50</v>
      </c>
      <c r="AQ42" s="108">
        <f t="shared" si="17"/>
        <v>0</v>
      </c>
      <c r="AR42" s="109">
        <f t="shared" si="18"/>
        <v>0</v>
      </c>
    </row>
    <row r="43" spans="1:44" ht="15.75" thickBot="1">
      <c r="A43" s="198"/>
      <c r="B43" s="199"/>
      <c r="C43" s="168" t="str">
        <f>variables!A49</f>
        <v>veilleur 6</v>
      </c>
      <c r="D43" s="27"/>
      <c r="E43" s="19"/>
      <c r="F43" s="19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18"/>
      <c r="AG43" s="18"/>
      <c r="AH43" s="18"/>
      <c r="AI43" s="5">
        <f t="shared" si="10"/>
        <v>0</v>
      </c>
      <c r="AJ43" s="6">
        <f t="shared" si="11"/>
        <v>0</v>
      </c>
      <c r="AK43" s="7">
        <f t="shared" si="12"/>
        <v>0</v>
      </c>
      <c r="AL43" s="5">
        <f t="shared" si="13"/>
        <v>0</v>
      </c>
      <c r="AM43" s="6">
        <f t="shared" si="14"/>
        <v>0</v>
      </c>
      <c r="AN43" s="7">
        <f t="shared" si="15"/>
        <v>0</v>
      </c>
      <c r="AO43" s="61">
        <f t="shared" si="16"/>
        <v>0</v>
      </c>
      <c r="AP43" s="61">
        <f>Janvier!AP43:AP82-AO43</f>
        <v>30</v>
      </c>
      <c r="AQ43" s="108">
        <f t="shared" si="17"/>
        <v>0</v>
      </c>
      <c r="AR43" s="109">
        <f t="shared" si="18"/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02"/>
      <c r="F44" s="102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207"/>
      <c r="AG44" s="207"/>
      <c r="AH44" s="207"/>
      <c r="AI44" s="5">
        <f t="shared" si="10"/>
        <v>0</v>
      </c>
      <c r="AJ44" s="6">
        <f t="shared" si="11"/>
        <v>0</v>
      </c>
      <c r="AK44" s="7">
        <f t="shared" si="12"/>
        <v>0</v>
      </c>
      <c r="AL44" s="5">
        <f t="shared" si="13"/>
        <v>0</v>
      </c>
      <c r="AM44" s="6">
        <f t="shared" si="14"/>
        <v>0</v>
      </c>
      <c r="AN44" s="7">
        <f t="shared" si="15"/>
        <v>0</v>
      </c>
      <c r="AO44" s="72">
        <f t="shared" si="16"/>
        <v>0</v>
      </c>
      <c r="AP44" s="72">
        <f>Janvier!AP44:AP83-AO44</f>
        <v>30</v>
      </c>
      <c r="AQ44" s="113">
        <f t="shared" si="17"/>
        <v>0</v>
      </c>
      <c r="AR44" s="114">
        <f t="shared" si="18"/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/>
      <c r="E45" s="24"/>
      <c r="F45" s="24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08"/>
      <c r="AG45" s="208"/>
      <c r="AH45" s="208"/>
      <c r="AI45" s="5">
        <f>COUNTIF($D45:$AE45,$AI$6)</f>
        <v>0</v>
      </c>
      <c r="AJ45" s="6">
        <f>COUNTIF($D45:$AE45,$AJ$6)</f>
        <v>0</v>
      </c>
      <c r="AK45" s="7">
        <f>COUNTIF($D45:$AE45,$AK$6)</f>
        <v>0</v>
      </c>
      <c r="AL45" s="5">
        <f>COUNTIF($D45:$AE45,$AL$6)</f>
        <v>0</v>
      </c>
      <c r="AM45" s="6">
        <f>COUNTIF($D45:$AE45,$AM$6)</f>
        <v>0</v>
      </c>
      <c r="AN45" s="7">
        <f>COUNTIF($D45:$AE45,$AN$6)</f>
        <v>0</v>
      </c>
      <c r="AO45" s="96">
        <f t="shared" si="9"/>
        <v>0</v>
      </c>
      <c r="AP45" s="96">
        <f>Janvier!AP45:AP77-AO45</f>
        <v>28.5</v>
      </c>
      <c r="AQ45" s="117">
        <f>COUNTIF($D45:$AE45,$AQ$6)</f>
        <v>0</v>
      </c>
      <c r="AR45" s="118">
        <f>COUNTIF($D45:$AE45,$AR$6)</f>
        <v>0</v>
      </c>
    </row>
  </sheetData>
  <sheetProtection selectLockedCells="1" selectUnlockedCells="1"/>
  <mergeCells count="7">
    <mergeCell ref="A45:B45"/>
    <mergeCell ref="A38:B44"/>
    <mergeCell ref="C2:AE2"/>
    <mergeCell ref="A6:B6"/>
    <mergeCell ref="A7:B16"/>
    <mergeCell ref="A17:B25"/>
    <mergeCell ref="A26:B37"/>
  </mergeCells>
  <conditionalFormatting sqref="D45:AH45 D7:AH37">
    <cfRule type="cellIs" dxfId="227" priority="12" operator="equal">
      <formula>"R"</formula>
    </cfRule>
    <cfRule type="cellIs" dxfId="226" priority="13" operator="equal">
      <formula>"A"</formula>
    </cfRule>
    <cfRule type="cellIs" dxfId="225" priority="14" operator="equal">
      <formula>"M"</formula>
    </cfRule>
    <cfRule type="cellIs" dxfId="224" priority="15" operator="equal">
      <formula>"F"</formula>
    </cfRule>
    <cfRule type="cellIs" dxfId="223" priority="16" operator="equal">
      <formula>"P/"</formula>
    </cfRule>
    <cfRule type="cellIs" dxfId="222" priority="17" operator="equal">
      <formula>"/P"</formula>
    </cfRule>
    <cfRule type="cellIs" dxfId="221" priority="18" operator="equal">
      <formula>"P"</formula>
    </cfRule>
    <cfRule type="expression" dxfId="220" priority="22">
      <formula>WEEKDAY(D$6,2)&gt;5</formula>
    </cfRule>
  </conditionalFormatting>
  <conditionalFormatting sqref="D38:AH44">
    <cfRule type="cellIs" dxfId="219" priority="1" operator="equal">
      <formula>"R"</formula>
    </cfRule>
    <cfRule type="cellIs" dxfId="218" priority="2" operator="equal">
      <formula>"A"</formula>
    </cfRule>
    <cfRule type="cellIs" dxfId="217" priority="3" operator="equal">
      <formula>"M"</formula>
    </cfRule>
    <cfRule type="cellIs" dxfId="216" priority="4" operator="equal">
      <formula>"F"</formula>
    </cfRule>
    <cfRule type="cellIs" dxfId="215" priority="5" operator="equal">
      <formula>"P/"</formula>
    </cfRule>
    <cfRule type="cellIs" dxfId="214" priority="6" operator="equal">
      <formula>"/P"</formula>
    </cfRule>
    <cfRule type="cellIs" dxfId="213" priority="7" operator="equal">
      <formula>"P"</formula>
    </cfRule>
    <cfRule type="expression" dxfId="212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8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" operator="equal" id="{4A0DED18-A439-426C-A63E-BA9576A099B4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20" operator="equal" id="{1505663F-0FA1-4852-AB95-EDA6C44AF9B3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21" operator="equal" id="{0276529C-C1AC-4BED-970D-E98A196EF23A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D45:AH45 D7:AH37</xm:sqref>
        </x14:conditionalFormatting>
        <x14:conditionalFormatting xmlns:xm="http://schemas.microsoft.com/office/excel/2006/main">
          <x14:cfRule type="cellIs" priority="8" operator="equal" id="{4D796F14-742C-4B84-B765-0C945D755818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8AC81A80-C1FD-43F6-A205-7EF0D750889B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D6E7B310-AF84-400A-B8AC-41FB25CDCD33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D38:AH44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AH16" sqref="AH16"/>
    </sheetView>
  </sheetViews>
  <sheetFormatPr baseColWidth="10" defaultRowHeight="15"/>
  <cols>
    <col min="3" max="3" width="24.28515625" bestFit="1" customWidth="1"/>
    <col min="4" max="33" width="5.5703125" customWidth="1"/>
    <col min="34" max="34" width="4.85546875" bestFit="1" customWidth="1"/>
    <col min="35" max="35" width="3.42578125" hidden="1" customWidth="1"/>
    <col min="36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4.140625" style="112" customWidth="1"/>
    <col min="44" max="44" width="4.7109375" style="112" customWidth="1"/>
  </cols>
  <sheetData>
    <row r="1" spans="1:44">
      <c r="AO1" s="1"/>
      <c r="AP1" s="1"/>
      <c r="AQ1" s="103"/>
      <c r="AR1" s="103"/>
    </row>
    <row r="2" spans="1:44" ht="28.5">
      <c r="A2" s="50">
        <v>44621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O2" s="1"/>
      <c r="AP2" s="1"/>
      <c r="AQ2" s="103"/>
      <c r="AR2" s="103"/>
    </row>
    <row r="3" spans="1:44">
      <c r="AO3" s="1"/>
      <c r="AP3" s="1"/>
      <c r="AQ3" s="103"/>
      <c r="AR3" s="103"/>
    </row>
    <row r="4" spans="1:44">
      <c r="AO4" s="1"/>
      <c r="AP4" s="1"/>
      <c r="AQ4" s="103"/>
      <c r="AR4" s="103"/>
    </row>
    <row r="5" spans="1:44" ht="15.75" thickBot="1">
      <c r="AO5" s="1"/>
      <c r="AP5" s="1"/>
      <c r="AQ5" s="103"/>
      <c r="AR5" s="103"/>
    </row>
    <row r="6" spans="1:44" s="48" customFormat="1" ht="30.75" thickBot="1">
      <c r="A6" s="178"/>
      <c r="B6" s="178"/>
      <c r="C6" s="40" t="s">
        <v>1</v>
      </c>
      <c r="D6" s="41">
        <v>44621</v>
      </c>
      <c r="E6" s="42">
        <f>D6+1</f>
        <v>44622</v>
      </c>
      <c r="F6" s="42">
        <f t="shared" ref="F6:AH6" si="0">E6+1</f>
        <v>44623</v>
      </c>
      <c r="G6" s="42">
        <f t="shared" si="0"/>
        <v>44624</v>
      </c>
      <c r="H6" s="42">
        <f t="shared" si="0"/>
        <v>44625</v>
      </c>
      <c r="I6" s="42">
        <f t="shared" si="0"/>
        <v>44626</v>
      </c>
      <c r="J6" s="42">
        <f t="shared" si="0"/>
        <v>44627</v>
      </c>
      <c r="K6" s="42">
        <f t="shared" si="0"/>
        <v>44628</v>
      </c>
      <c r="L6" s="42">
        <f t="shared" si="0"/>
        <v>44629</v>
      </c>
      <c r="M6" s="42">
        <f t="shared" si="0"/>
        <v>44630</v>
      </c>
      <c r="N6" s="42">
        <f t="shared" si="0"/>
        <v>44631</v>
      </c>
      <c r="O6" s="42">
        <f t="shared" si="0"/>
        <v>44632</v>
      </c>
      <c r="P6" s="42">
        <f t="shared" si="0"/>
        <v>44633</v>
      </c>
      <c r="Q6" s="42">
        <f t="shared" si="0"/>
        <v>44634</v>
      </c>
      <c r="R6" s="42">
        <f t="shared" si="0"/>
        <v>44635</v>
      </c>
      <c r="S6" s="42">
        <f t="shared" si="0"/>
        <v>44636</v>
      </c>
      <c r="T6" s="42">
        <f t="shared" si="0"/>
        <v>44637</v>
      </c>
      <c r="U6" s="42">
        <f t="shared" si="0"/>
        <v>44638</v>
      </c>
      <c r="V6" s="42">
        <f t="shared" si="0"/>
        <v>44639</v>
      </c>
      <c r="W6" s="42">
        <f t="shared" si="0"/>
        <v>44640</v>
      </c>
      <c r="X6" s="42">
        <f t="shared" si="0"/>
        <v>44641</v>
      </c>
      <c r="Y6" s="42">
        <f t="shared" si="0"/>
        <v>44642</v>
      </c>
      <c r="Z6" s="42">
        <f t="shared" si="0"/>
        <v>44643</v>
      </c>
      <c r="AA6" s="42">
        <f t="shared" si="0"/>
        <v>44644</v>
      </c>
      <c r="AB6" s="42">
        <f t="shared" si="0"/>
        <v>44645</v>
      </c>
      <c r="AC6" s="42">
        <f t="shared" si="0"/>
        <v>44646</v>
      </c>
      <c r="AD6" s="42">
        <f t="shared" si="0"/>
        <v>44647</v>
      </c>
      <c r="AE6" s="42">
        <f t="shared" si="0"/>
        <v>44648</v>
      </c>
      <c r="AF6" s="42">
        <f t="shared" si="0"/>
        <v>44649</v>
      </c>
      <c r="AG6" s="42">
        <f t="shared" si="0"/>
        <v>44650</v>
      </c>
      <c r="AH6" s="42">
        <f t="shared" si="0"/>
        <v>44651</v>
      </c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104" t="s">
        <v>5</v>
      </c>
      <c r="AR6" s="105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 t="s">
        <v>19</v>
      </c>
      <c r="H7" s="15"/>
      <c r="I7" s="15"/>
      <c r="J7" s="15"/>
      <c r="K7" s="15"/>
      <c r="L7" s="15"/>
      <c r="M7" s="15"/>
      <c r="N7" s="23"/>
      <c r="O7" s="15"/>
      <c r="P7" s="15"/>
      <c r="Q7" s="15"/>
      <c r="R7" s="15"/>
      <c r="S7" s="15"/>
      <c r="T7" s="15"/>
      <c r="U7" s="15" t="s">
        <v>19</v>
      </c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63"/>
      <c r="AH7" s="26"/>
      <c r="AI7" s="5">
        <f>COUNTIF($D7:$AH7,$AI$6)</f>
        <v>0</v>
      </c>
      <c r="AJ7" s="6">
        <f>COUNTIF($D7:$AH7,$AJ$6)</f>
        <v>0</v>
      </c>
      <c r="AK7" s="7">
        <f>COUNTIF($D7:$AH7,$AK$6)</f>
        <v>0</v>
      </c>
      <c r="AL7" s="5">
        <f>COUNTIF($D7:$AH7,$AL$6)</f>
        <v>2</v>
      </c>
      <c r="AM7" s="6">
        <f>COUNTIF($D7:$AH7,$AM$6)</f>
        <v>0</v>
      </c>
      <c r="AN7" s="7">
        <f>COUNTIF($D7:$AH7,$AN$6)</f>
        <v>0</v>
      </c>
      <c r="AO7" s="60">
        <f>AI7+AJ7/2+AK7/2+AL7+AM7/2+AN7/2</f>
        <v>2</v>
      </c>
      <c r="AP7" s="60">
        <f>Février!AP7-AO7</f>
        <v>42</v>
      </c>
      <c r="AQ7" s="106">
        <f>COUNTIF($D7:$AH7,$AQ$6)</f>
        <v>0</v>
      </c>
      <c r="AR7" s="107">
        <f>COUNTIF($D7:$AH7,$AR$6)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4"/>
      <c r="J8" s="4"/>
      <c r="K8" s="4"/>
      <c r="L8" s="4" t="s">
        <v>19</v>
      </c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 t="s">
        <v>19</v>
      </c>
      <c r="AA8" s="4"/>
      <c r="AB8" s="4"/>
      <c r="AC8" s="4"/>
      <c r="AD8" s="4"/>
      <c r="AE8" s="4"/>
      <c r="AF8" s="4"/>
      <c r="AG8" s="64"/>
      <c r="AH8" s="28"/>
      <c r="AI8" s="5">
        <f>COUNTIF($D8:$AH8,$AI$6)</f>
        <v>0</v>
      </c>
      <c r="AJ8" s="6">
        <f>COUNTIF($D8:$AH8,$AJ$6)</f>
        <v>0</v>
      </c>
      <c r="AK8" s="7">
        <f>COUNTIF($D8:$AH8,$AK$6)</f>
        <v>0</v>
      </c>
      <c r="AL8" s="5">
        <f>COUNTIF($D8:$AH8,$AL$6)</f>
        <v>2</v>
      </c>
      <c r="AM8" s="6">
        <f>COUNTIF($D8:$AH8,$AM$6)</f>
        <v>0</v>
      </c>
      <c r="AN8" s="7">
        <f>COUNTIF($D8:$AH8,$AN$6)</f>
        <v>0</v>
      </c>
      <c r="AO8" s="61">
        <f t="shared" ref="AO8:AO45" si="1">AI8+AJ8/2+AK8/2+AL8+AM8/2+AN8/2</f>
        <v>2</v>
      </c>
      <c r="AP8" s="61">
        <f>Février!AP8-AO8</f>
        <v>38.5</v>
      </c>
      <c r="AQ8" s="108">
        <f>COUNTIF($D8:$AH8,$AQ$6)</f>
        <v>0</v>
      </c>
      <c r="AR8" s="109">
        <f>COUNTIF($D8:$AH8,$AR$6)</f>
        <v>0</v>
      </c>
    </row>
    <row r="9" spans="1:44" ht="15.75" thickBot="1">
      <c r="A9" s="181"/>
      <c r="B9" s="182"/>
      <c r="C9" s="168" t="str">
        <f>variables!A15</f>
        <v>bureau 1</v>
      </c>
      <c r="D9" s="27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 t="s">
        <v>19</v>
      </c>
      <c r="U9" s="4" t="s">
        <v>19</v>
      </c>
      <c r="V9" s="4"/>
      <c r="W9" s="4"/>
      <c r="X9" s="4" t="s">
        <v>19</v>
      </c>
      <c r="Y9" s="4" t="s">
        <v>19</v>
      </c>
      <c r="Z9" s="4"/>
      <c r="AA9" s="4"/>
      <c r="AB9" s="4"/>
      <c r="AC9" s="4"/>
      <c r="AD9" s="4"/>
      <c r="AE9" s="4"/>
      <c r="AF9" s="4"/>
      <c r="AG9" s="64"/>
      <c r="AH9" s="28"/>
      <c r="AI9" s="5">
        <f>COUNTIF($D9:$AH9,$AI$6)</f>
        <v>0</v>
      </c>
      <c r="AJ9" s="6">
        <f>COUNTIF($D9:$AH9,$AJ$6)</f>
        <v>0</v>
      </c>
      <c r="AK9" s="7">
        <f>COUNTIF($D9:$AH9,$AK$6)</f>
        <v>0</v>
      </c>
      <c r="AL9" s="5">
        <f>COUNTIF($D9:$AH9,$AL$6)</f>
        <v>4</v>
      </c>
      <c r="AM9" s="6">
        <f>COUNTIF($D9:$AH9,$AM$6)</f>
        <v>0</v>
      </c>
      <c r="AN9" s="7">
        <f>COUNTIF($D9:$AH9,$AN$6)</f>
        <v>0</v>
      </c>
      <c r="AO9" s="61">
        <f t="shared" si="1"/>
        <v>4</v>
      </c>
      <c r="AP9" s="61">
        <f>Février!AP9-AO9</f>
        <v>42</v>
      </c>
      <c r="AQ9" s="108">
        <f>COUNTIF($D9:$AH9,$AQ$6)</f>
        <v>0</v>
      </c>
      <c r="AR9" s="109">
        <f>COUNTIF($D9:$AH9,$AR$6)</f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 t="s">
        <v>19</v>
      </c>
      <c r="R10" s="4" t="s">
        <v>19</v>
      </c>
      <c r="S10" s="4" t="s">
        <v>19</v>
      </c>
      <c r="T10" s="4" t="s">
        <v>19</v>
      </c>
      <c r="U10" s="4" t="s">
        <v>19</v>
      </c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64"/>
      <c r="AH10" s="28"/>
      <c r="AI10" s="5">
        <f>COUNTIF($D10:$AH10,$AI$6)</f>
        <v>0</v>
      </c>
      <c r="AJ10" s="6">
        <f>COUNTIF($D10:$AH10,$AJ$6)</f>
        <v>0</v>
      </c>
      <c r="AK10" s="7">
        <f>COUNTIF($D10:$AH10,$AK$6)</f>
        <v>0</v>
      </c>
      <c r="AL10" s="5">
        <f>COUNTIF($D10:$AH10,$AL$6)</f>
        <v>5</v>
      </c>
      <c r="AM10" s="6">
        <f>COUNTIF($D10:$AH10,$AM$6)</f>
        <v>0</v>
      </c>
      <c r="AN10" s="7">
        <f>COUNTIF($D10:$AH10,$AN$6)</f>
        <v>0</v>
      </c>
      <c r="AO10" s="61">
        <f t="shared" si="1"/>
        <v>5</v>
      </c>
      <c r="AP10" s="61">
        <f>Février!AP10-AO10</f>
        <v>31</v>
      </c>
      <c r="AQ10" s="108">
        <f>COUNTIF($D10:$AH10,$AQ$6)</f>
        <v>0</v>
      </c>
      <c r="AR10" s="109">
        <f>COUNTIF($D10:$AH10,$AR$6)</f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64"/>
      <c r="AH11" s="28"/>
      <c r="AI11" s="5">
        <f>COUNTIF($D11:$AH11,$AI$6)</f>
        <v>0</v>
      </c>
      <c r="AJ11" s="6">
        <f>COUNTIF($D11:$AH11,$AJ$6)</f>
        <v>0</v>
      </c>
      <c r="AK11" s="7">
        <f>COUNTIF($D11:$AH11,$AK$6)</f>
        <v>0</v>
      </c>
      <c r="AL11" s="5">
        <f>COUNTIF($D11:$AH11,$AL$6)</f>
        <v>0</v>
      </c>
      <c r="AM11" s="6">
        <f>COUNTIF($D11:$AH11,$AM$6)</f>
        <v>0</v>
      </c>
      <c r="AN11" s="7">
        <f>COUNTIF($D11:$AH11,$AN$6)</f>
        <v>0</v>
      </c>
      <c r="AO11" s="61">
        <f t="shared" si="1"/>
        <v>0</v>
      </c>
      <c r="AP11" s="61">
        <f>Février!AP11-AO11</f>
        <v>66</v>
      </c>
      <c r="AQ11" s="108">
        <f>COUNTIF($D11:$AH11,$AQ$6)</f>
        <v>0</v>
      </c>
      <c r="AR11" s="109">
        <f>COUNTIF($D11:$AH11,$AR$6)</f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4"/>
      <c r="S12" s="4"/>
      <c r="T12" s="4"/>
      <c r="U12" s="13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64"/>
      <c r="AH12" s="28"/>
      <c r="AI12" s="5">
        <f>COUNTIF($D12:$AH12,$AI$6)</f>
        <v>0</v>
      </c>
      <c r="AJ12" s="6">
        <f>COUNTIF($D12:$AH12,$AJ$6)</f>
        <v>0</v>
      </c>
      <c r="AK12" s="7">
        <f>COUNTIF($D12:$AH12,$AK$6)</f>
        <v>0</v>
      </c>
      <c r="AL12" s="5">
        <f>COUNTIF($D12:$AH12,$AL$6)</f>
        <v>0</v>
      </c>
      <c r="AM12" s="6">
        <f>COUNTIF($D12:$AH12,$AM$6)</f>
        <v>0</v>
      </c>
      <c r="AN12" s="7">
        <f>COUNTIF($D12:$AH12,$AN$6)</f>
        <v>0</v>
      </c>
      <c r="AO12" s="61">
        <f t="shared" si="1"/>
        <v>0</v>
      </c>
      <c r="AP12" s="61">
        <f>Février!AP12-AO12</f>
        <v>17.5</v>
      </c>
      <c r="AQ12" s="108">
        <f>COUNTIF($D12:$AH12,$AQ$6)</f>
        <v>0</v>
      </c>
      <c r="AR12" s="109">
        <f>COUNTIF($D12:$AH12,$AR$6)</f>
        <v>0</v>
      </c>
    </row>
    <row r="13" spans="1:44" ht="15.75" thickBot="1">
      <c r="A13" s="181"/>
      <c r="B13" s="182"/>
      <c r="C13" s="168" t="str">
        <f>variables!A19</f>
        <v>bureau 5</v>
      </c>
      <c r="D13" s="27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64"/>
      <c r="AH13" s="28"/>
      <c r="AI13" s="5">
        <f>COUNTIF($D13:$AH13,$AI$6)</f>
        <v>0</v>
      </c>
      <c r="AJ13" s="6">
        <f>COUNTIF($D13:$AH13,$AJ$6)</f>
        <v>0</v>
      </c>
      <c r="AK13" s="7">
        <f>COUNTIF($D13:$AH13,$AK$6)</f>
        <v>0</v>
      </c>
      <c r="AL13" s="5">
        <f>COUNTIF($D13:$AH13,$AL$6)</f>
        <v>0</v>
      </c>
      <c r="AM13" s="6">
        <f>COUNTIF($D13:$AH13,$AM$6)</f>
        <v>0</v>
      </c>
      <c r="AN13" s="7">
        <f>COUNTIF($D13:$AH13,$AN$6)</f>
        <v>0</v>
      </c>
      <c r="AO13" s="61">
        <f t="shared" si="1"/>
        <v>0</v>
      </c>
      <c r="AP13" s="61">
        <f>Février!AP13-AO13</f>
        <v>40</v>
      </c>
      <c r="AQ13" s="108">
        <f>COUNTIF($D13:$AH13,$AQ$6)</f>
        <v>0</v>
      </c>
      <c r="AR13" s="109">
        <f>COUNTIF($D13:$AH13,$AR$6)</f>
        <v>0</v>
      </c>
    </row>
    <row r="14" spans="1:44" ht="15.75" thickBot="1">
      <c r="A14" s="181"/>
      <c r="B14" s="182"/>
      <c r="C14" s="168" t="str">
        <f>variables!A20</f>
        <v>bureau 6</v>
      </c>
      <c r="D14" s="33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65"/>
      <c r="AH14" s="34"/>
      <c r="AI14" s="5">
        <f>COUNTIF($D14:$AH14,$AI$6)</f>
        <v>0</v>
      </c>
      <c r="AJ14" s="6">
        <f>COUNTIF($D14:$AH14,$AJ$6)</f>
        <v>0</v>
      </c>
      <c r="AK14" s="7">
        <f>COUNTIF($D14:$AH14,$AK$6)</f>
        <v>0</v>
      </c>
      <c r="AL14" s="5">
        <f>COUNTIF($D14:$AH14,$AL$6)</f>
        <v>0</v>
      </c>
      <c r="AM14" s="6">
        <f>COUNTIF($D14:$AH14,$AM$6)</f>
        <v>0</v>
      </c>
      <c r="AN14" s="7">
        <f>COUNTIF($D14:$AH14,$AN$6)</f>
        <v>0</v>
      </c>
      <c r="AO14" s="72">
        <f t="shared" si="1"/>
        <v>0</v>
      </c>
      <c r="AP14" s="72">
        <f>Février!AP14-AO14</f>
        <v>62.5</v>
      </c>
      <c r="AQ14" s="113">
        <f>COUNTIF($D14:$AH14,$AQ$6)</f>
        <v>0</v>
      </c>
      <c r="AR14" s="114">
        <f>COUNTIF($D14:$AH14,$AR$6)</f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 t="s">
        <v>19</v>
      </c>
      <c r="Y15" s="15" t="s">
        <v>19</v>
      </c>
      <c r="Z15" s="15" t="s">
        <v>19</v>
      </c>
      <c r="AA15" s="15" t="s">
        <v>19</v>
      </c>
      <c r="AB15" s="15" t="s">
        <v>19</v>
      </c>
      <c r="AC15" s="15"/>
      <c r="AD15" s="15"/>
      <c r="AE15" s="15"/>
      <c r="AF15" s="15"/>
      <c r="AG15" s="63"/>
      <c r="AH15" s="26"/>
      <c r="AI15" s="5">
        <f>COUNTIF($D15:$AH15,$AI$6)</f>
        <v>0</v>
      </c>
      <c r="AJ15" s="6">
        <f>COUNTIF($D15:$AH15,$AJ$6)</f>
        <v>0</v>
      </c>
      <c r="AK15" s="7">
        <f>COUNTIF($D15:$AH15,$AK$6)</f>
        <v>0</v>
      </c>
      <c r="AL15" s="5">
        <f>COUNTIF($D15:$AH15,$AL$6)</f>
        <v>5</v>
      </c>
      <c r="AM15" s="6">
        <f>COUNTIF($D15:$AH15,$AM$6)</f>
        <v>0</v>
      </c>
      <c r="AN15" s="7">
        <f>COUNTIF($D15:$AH15,$AN$6)</f>
        <v>0</v>
      </c>
      <c r="AO15" s="60">
        <f t="shared" si="1"/>
        <v>5</v>
      </c>
      <c r="AP15" s="60">
        <f>Février!AP15-AO15</f>
        <v>29</v>
      </c>
      <c r="AQ15" s="106">
        <f>COUNTIF($D15:$AH15,$AQ$6)</f>
        <v>0</v>
      </c>
      <c r="AR15" s="107">
        <f>COUNTIF($D15:$AH15,$AR$6)</f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66"/>
      <c r="AH16" s="31"/>
      <c r="AI16" s="5">
        <f>COUNTIF($D16:$AH16,$AI$6)</f>
        <v>0</v>
      </c>
      <c r="AJ16" s="6">
        <f>COUNTIF($D16:$AH16,$AJ$6)</f>
        <v>0</v>
      </c>
      <c r="AK16" s="7">
        <f>COUNTIF($D16:$AH16,$AK$6)</f>
        <v>0</v>
      </c>
      <c r="AL16" s="5">
        <f>COUNTIF($D16:$AH16,$AL$6)</f>
        <v>0</v>
      </c>
      <c r="AM16" s="6">
        <f>COUNTIF($D16:$AH16,$AM$6)</f>
        <v>0</v>
      </c>
      <c r="AN16" s="7">
        <f>COUNTIF($D16:$AH16,$AN$6)</f>
        <v>0</v>
      </c>
      <c r="AO16" s="62">
        <f t="shared" si="1"/>
        <v>0</v>
      </c>
      <c r="AP16" s="62">
        <f>Février!AP16-AO16</f>
        <v>46.5</v>
      </c>
      <c r="AQ16" s="110">
        <f>COUNTIF($D16:$AH16,$AQ$6)</f>
        <v>0</v>
      </c>
      <c r="AR16" s="111">
        <f>COUNTIF($D16:$AH16,$AR$6)</f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23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63"/>
      <c r="AH17" s="26"/>
      <c r="AI17" s="5">
        <f>COUNTIF($D17:$AH17,$AI$6)</f>
        <v>0</v>
      </c>
      <c r="AJ17" s="6">
        <f>COUNTIF($D17:$AH17,$AJ$6)</f>
        <v>0</v>
      </c>
      <c r="AK17" s="7">
        <f>COUNTIF($D17:$AH17,$AK$6)</f>
        <v>0</v>
      </c>
      <c r="AL17" s="5">
        <f>COUNTIF($D17:$AH17,$AL$6)</f>
        <v>0</v>
      </c>
      <c r="AM17" s="6">
        <f>COUNTIF($D17:$AH17,$AM$6)</f>
        <v>0</v>
      </c>
      <c r="AN17" s="7">
        <f>COUNTIF($D17:$AH17,$AN$6)</f>
        <v>0</v>
      </c>
      <c r="AO17" s="82">
        <f t="shared" si="1"/>
        <v>0</v>
      </c>
      <c r="AP17" s="82">
        <f>Février!AP17-AO17</f>
        <v>52.5</v>
      </c>
      <c r="AQ17" s="115">
        <f>COUNTIF($D17:$AH17,$AQ$6)</f>
        <v>0</v>
      </c>
      <c r="AR17" s="116">
        <f>COUNTIF($D17:$AH17,$AR$6)</f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/>
      <c r="G18" s="19"/>
      <c r="H18" s="19"/>
      <c r="I18" s="19"/>
      <c r="J18" s="19"/>
      <c r="K18" s="19" t="s">
        <v>19</v>
      </c>
      <c r="L18" s="19"/>
      <c r="M18" s="19"/>
      <c r="N18" s="19"/>
      <c r="O18" s="19"/>
      <c r="P18" s="19"/>
      <c r="Q18" s="19" t="s">
        <v>19</v>
      </c>
      <c r="R18" s="19"/>
      <c r="S18" s="19"/>
      <c r="T18" s="19"/>
      <c r="U18" s="19"/>
      <c r="V18" s="19"/>
      <c r="W18" s="19"/>
      <c r="X18" s="19" t="s">
        <v>19</v>
      </c>
      <c r="Y18" s="19"/>
      <c r="Z18" s="19"/>
      <c r="AA18" s="19"/>
      <c r="AB18" s="19"/>
      <c r="AC18" s="19"/>
      <c r="AD18" s="19"/>
      <c r="AE18" s="19"/>
      <c r="AF18" s="19"/>
      <c r="AG18" s="67"/>
      <c r="AH18" s="28"/>
      <c r="AI18" s="5">
        <f>COUNTIF($D18:$AH18,$AI$6)</f>
        <v>0</v>
      </c>
      <c r="AJ18" s="6">
        <f>COUNTIF($D18:$AH18,$AJ$6)</f>
        <v>0</v>
      </c>
      <c r="AK18" s="7">
        <f>COUNTIF($D18:$AH18,$AK$6)</f>
        <v>0</v>
      </c>
      <c r="AL18" s="5">
        <f>COUNTIF($D18:$AH18,$AL$6)</f>
        <v>3</v>
      </c>
      <c r="AM18" s="6">
        <f>COUNTIF($D18:$AH18,$AM$6)</f>
        <v>0</v>
      </c>
      <c r="AN18" s="7">
        <f>COUNTIF($D18:$AH18,$AN$6)</f>
        <v>0</v>
      </c>
      <c r="AO18" s="61">
        <f t="shared" si="1"/>
        <v>3</v>
      </c>
      <c r="AP18" s="61">
        <f>Février!AP18-AO18</f>
        <v>41.5</v>
      </c>
      <c r="AQ18" s="108">
        <f>COUNTIF($D18:$AH18,$AQ$6)</f>
        <v>0</v>
      </c>
      <c r="AR18" s="109">
        <f>COUNTIF($D18:$AH18,$AR$6)</f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68"/>
      <c r="AH19" s="28"/>
      <c r="AI19" s="5">
        <f>COUNTIF($D19:$AH19,$AI$6)</f>
        <v>0</v>
      </c>
      <c r="AJ19" s="6">
        <f>COUNTIF($D19:$AH19,$AJ$6)</f>
        <v>0</v>
      </c>
      <c r="AK19" s="7">
        <f>COUNTIF($D19:$AH19,$AK$6)</f>
        <v>0</v>
      </c>
      <c r="AL19" s="5">
        <f>COUNTIF($D19:$AH19,$AL$6)</f>
        <v>0</v>
      </c>
      <c r="AM19" s="6">
        <f>COUNTIF($D19:$AH19,$AM$6)</f>
        <v>0</v>
      </c>
      <c r="AN19" s="7">
        <f>COUNTIF($D19:$AH19,$AN$6)</f>
        <v>0</v>
      </c>
      <c r="AO19" s="61">
        <f t="shared" si="1"/>
        <v>0</v>
      </c>
      <c r="AP19" s="61">
        <f>Février!AP19-AO19</f>
        <v>30</v>
      </c>
      <c r="AQ19" s="108">
        <f>COUNTIF($D19:$AH19,$AQ$6)</f>
        <v>0</v>
      </c>
      <c r="AR19" s="109">
        <f>COUNTIF($D19:$AH19,$AR$6)</f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64"/>
      <c r="AH20" s="28"/>
      <c r="AI20" s="5">
        <f>COUNTIF($D20:$AH20,$AI$6)</f>
        <v>0</v>
      </c>
      <c r="AJ20" s="6">
        <f>COUNTIF($D20:$AH20,$AJ$6)</f>
        <v>0</v>
      </c>
      <c r="AK20" s="7">
        <f>COUNTIF($D20:$AH20,$AK$6)</f>
        <v>0</v>
      </c>
      <c r="AL20" s="5">
        <f>COUNTIF($D20:$AH20,$AL$6)</f>
        <v>0</v>
      </c>
      <c r="AM20" s="6">
        <f>COUNTIF($D20:$AH20,$AM$6)</f>
        <v>0</v>
      </c>
      <c r="AN20" s="7">
        <f>COUNTIF($D20:$AH20,$AN$6)</f>
        <v>0</v>
      </c>
      <c r="AO20" s="61">
        <f t="shared" si="1"/>
        <v>0</v>
      </c>
      <c r="AP20" s="61">
        <f>Février!AP20-AO20</f>
        <v>56</v>
      </c>
      <c r="AQ20" s="108">
        <f>COUNTIF($D20:$AH20,$AQ$6)</f>
        <v>0</v>
      </c>
      <c r="AR20" s="109">
        <f>COUNTIF($D20:$AH20,$AR$6)</f>
        <v>0</v>
      </c>
    </row>
    <row r="21" spans="1:44" ht="15.75" thickBot="1">
      <c r="A21" s="193"/>
      <c r="B21" s="192"/>
      <c r="C21" s="168" t="str">
        <f>variables!A27</f>
        <v>technique 4</v>
      </c>
      <c r="D21" s="29" t="s">
        <v>19</v>
      </c>
      <c r="E21" s="13" t="s">
        <v>19</v>
      </c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 t="s">
        <v>19</v>
      </c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68"/>
      <c r="AH21" s="28"/>
      <c r="AI21" s="5">
        <f>COUNTIF($D21:$AH21,$AI$6)</f>
        <v>0</v>
      </c>
      <c r="AJ21" s="6">
        <f>COUNTIF($D21:$AH21,$AJ$6)</f>
        <v>0</v>
      </c>
      <c r="AK21" s="7">
        <f>COUNTIF($D21:$AH21,$AK$6)</f>
        <v>0</v>
      </c>
      <c r="AL21" s="5">
        <f>COUNTIF($D21:$AH21,$AL$6)</f>
        <v>3</v>
      </c>
      <c r="AM21" s="6">
        <f>COUNTIF($D21:$AH21,$AM$6)</f>
        <v>0</v>
      </c>
      <c r="AN21" s="7">
        <f>COUNTIF($D21:$AH21,$AN$6)</f>
        <v>0</v>
      </c>
      <c r="AO21" s="61">
        <f t="shared" si="1"/>
        <v>3</v>
      </c>
      <c r="AP21" s="61">
        <f>Février!AP21-AO21</f>
        <v>38.5</v>
      </c>
      <c r="AQ21" s="108">
        <f>COUNTIF($D21:$AH21,$AQ$6)</f>
        <v>0</v>
      </c>
      <c r="AR21" s="109">
        <f>COUNTIF($D21:$AH21,$AR$6)</f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 t="s">
        <v>19</v>
      </c>
      <c r="Y22" s="19" t="s">
        <v>19</v>
      </c>
      <c r="Z22" s="19" t="s">
        <v>19</v>
      </c>
      <c r="AA22" s="19" t="s">
        <v>19</v>
      </c>
      <c r="AB22" s="19" t="s">
        <v>19</v>
      </c>
      <c r="AC22" s="19"/>
      <c r="AD22" s="19"/>
      <c r="AE22" s="19"/>
      <c r="AF22" s="19"/>
      <c r="AG22" s="67"/>
      <c r="AH22" s="28"/>
      <c r="AI22" s="5">
        <f>COUNTIF($D22:$AH22,$AI$6)</f>
        <v>0</v>
      </c>
      <c r="AJ22" s="6">
        <f>COUNTIF($D22:$AH22,$AJ$6)</f>
        <v>0</v>
      </c>
      <c r="AK22" s="7">
        <f>COUNTIF($D22:$AH22,$AK$6)</f>
        <v>0</v>
      </c>
      <c r="AL22" s="5">
        <f>COUNTIF($D22:$AH22,$AL$6)</f>
        <v>5</v>
      </c>
      <c r="AM22" s="6">
        <f>COUNTIF($D22:$AH22,$AM$6)</f>
        <v>0</v>
      </c>
      <c r="AN22" s="7">
        <f>COUNTIF($D22:$AH22,$AN$6)</f>
        <v>0</v>
      </c>
      <c r="AO22" s="61">
        <f t="shared" si="1"/>
        <v>5</v>
      </c>
      <c r="AP22" s="61">
        <f>Février!AP22-AO22</f>
        <v>25</v>
      </c>
      <c r="AQ22" s="108">
        <f>COUNTIF($D22:$AH22,$AQ$6)</f>
        <v>0</v>
      </c>
      <c r="AR22" s="109">
        <f>COUNTIF($D22:$AH22,$AR$6)</f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66"/>
      <c r="AH23" s="31"/>
      <c r="AI23" s="5">
        <f>COUNTIF($D23:$AH23,$AI$6)</f>
        <v>0</v>
      </c>
      <c r="AJ23" s="6">
        <f>COUNTIF($D23:$AH23,$AJ$6)</f>
        <v>0</v>
      </c>
      <c r="AK23" s="7">
        <f>COUNTIF($D23:$AH23,$AK$6)</f>
        <v>0</v>
      </c>
      <c r="AL23" s="5">
        <f>COUNTIF($D23:$AH23,$AL$6)</f>
        <v>0</v>
      </c>
      <c r="AM23" s="6">
        <f>COUNTIF($D23:$AH23,$AM$6)</f>
        <v>0</v>
      </c>
      <c r="AN23" s="7">
        <f>COUNTIF($D23:$AH23,$AN$6)</f>
        <v>0</v>
      </c>
      <c r="AO23" s="72">
        <f t="shared" si="1"/>
        <v>0</v>
      </c>
      <c r="AP23" s="72">
        <f>Février!AP23-AO23</f>
        <v>50</v>
      </c>
      <c r="AQ23" s="113">
        <f>COUNTIF($D23:$AH23,$AQ$6)</f>
        <v>0</v>
      </c>
      <c r="AR23" s="114">
        <f>COUNTIF($D23:$AH23,$AR$6)</f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68"/>
      <c r="AH24" s="32"/>
      <c r="AI24" s="5">
        <f>COUNTIF($D24:$AH24,$AI$6)</f>
        <v>0</v>
      </c>
      <c r="AJ24" s="6">
        <f>COUNTIF($D24:$AH24,$AJ$6)</f>
        <v>0</v>
      </c>
      <c r="AK24" s="7">
        <f>COUNTIF($D24:$AH24,$AK$6)</f>
        <v>0</v>
      </c>
      <c r="AL24" s="5">
        <f>COUNTIF($D24:$AH24,$AL$6)</f>
        <v>0</v>
      </c>
      <c r="AM24" s="6">
        <f>COUNTIF($D24:$AH24,$AM$6)</f>
        <v>0</v>
      </c>
      <c r="AN24" s="7">
        <f>COUNTIF($D24:$AH24,$AN$6)</f>
        <v>0</v>
      </c>
      <c r="AO24" s="60">
        <f t="shared" si="1"/>
        <v>0</v>
      </c>
      <c r="AP24" s="60">
        <f>Février!AP24-AO24</f>
        <v>34</v>
      </c>
      <c r="AQ24" s="106">
        <f>COUNTIF($D24:$AH24,$AQ$6)</f>
        <v>0</v>
      </c>
      <c r="AR24" s="107">
        <f>COUNTIF($D24:$AH24,$AR$6)</f>
        <v>0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 t="s">
        <v>19</v>
      </c>
      <c r="Y25" s="20" t="s">
        <v>19</v>
      </c>
      <c r="Z25" s="20" t="s">
        <v>19</v>
      </c>
      <c r="AA25" s="20" t="s">
        <v>19</v>
      </c>
      <c r="AB25" s="20" t="s">
        <v>19</v>
      </c>
      <c r="AC25" s="20"/>
      <c r="AD25" s="20"/>
      <c r="AE25" s="20"/>
      <c r="AF25" s="20"/>
      <c r="AG25" s="65"/>
      <c r="AH25" s="34"/>
      <c r="AI25" s="5">
        <f>COUNTIF($D25:$AH25,$AI$6)</f>
        <v>0</v>
      </c>
      <c r="AJ25" s="6">
        <f>COUNTIF($D25:$AH25,$AJ$6)</f>
        <v>0</v>
      </c>
      <c r="AK25" s="7">
        <f>COUNTIF($D25:$AH25,$AK$6)</f>
        <v>0</v>
      </c>
      <c r="AL25" s="5">
        <f>COUNTIF($D25:$AH25,$AL$6)</f>
        <v>5</v>
      </c>
      <c r="AM25" s="6">
        <f>COUNTIF($D25:$AH25,$AM$6)</f>
        <v>0</v>
      </c>
      <c r="AN25" s="7">
        <f>COUNTIF($D25:$AH25,$AN$6)</f>
        <v>0</v>
      </c>
      <c r="AO25" s="62">
        <f t="shared" si="1"/>
        <v>5</v>
      </c>
      <c r="AP25" s="62">
        <f>Février!AP25-AO25</f>
        <v>34.5</v>
      </c>
      <c r="AQ25" s="110">
        <f>COUNTIF($D25:$AH25,$AQ$6)</f>
        <v>0</v>
      </c>
      <c r="AR25" s="111">
        <f>COUNTIF($D25:$AH25,$AR$6)</f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 t="s">
        <v>19</v>
      </c>
      <c r="Y26" s="15" t="s">
        <v>19</v>
      </c>
      <c r="Z26" s="15" t="s">
        <v>19</v>
      </c>
      <c r="AA26" s="15" t="s">
        <v>19</v>
      </c>
      <c r="AB26" s="15" t="s">
        <v>19</v>
      </c>
      <c r="AC26" s="15"/>
      <c r="AD26" s="15"/>
      <c r="AE26" s="15"/>
      <c r="AF26" s="15"/>
      <c r="AG26" s="63"/>
      <c r="AH26" s="26"/>
      <c r="AI26" s="5">
        <f>COUNTIF($D26:$AH26,$AI$6)</f>
        <v>0</v>
      </c>
      <c r="AJ26" s="6">
        <f>COUNTIF($D26:$AH26,$AJ$6)</f>
        <v>0</v>
      </c>
      <c r="AK26" s="7">
        <f>COUNTIF($D26:$AH26,$AK$6)</f>
        <v>0</v>
      </c>
      <c r="AL26" s="5">
        <f>COUNTIF($D26:$AH26,$AL$6)</f>
        <v>5</v>
      </c>
      <c r="AM26" s="6">
        <f>COUNTIF($D26:$AH26,$AM$6)</f>
        <v>0</v>
      </c>
      <c r="AN26" s="7">
        <f>COUNTIF($D26:$AH26,$AN$6)</f>
        <v>0</v>
      </c>
      <c r="AO26" s="82">
        <f t="shared" si="1"/>
        <v>5</v>
      </c>
      <c r="AP26" s="82">
        <f>Février!AP26-AO26</f>
        <v>29</v>
      </c>
      <c r="AQ26" s="115">
        <f>COUNTIF($D26:$AH26,$AQ$6)</f>
        <v>0</v>
      </c>
      <c r="AR26" s="116">
        <f>COUNTIF($D26:$AH26,$AR$6)</f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68"/>
      <c r="AH27" s="28"/>
      <c r="AI27" s="5">
        <f>COUNTIF($D27:$AH27,$AI$6)</f>
        <v>0</v>
      </c>
      <c r="AJ27" s="6">
        <f>COUNTIF($D27:$AH27,$AJ$6)</f>
        <v>0</v>
      </c>
      <c r="AK27" s="7">
        <f>COUNTIF($D27:$AH27,$AK$6)</f>
        <v>0</v>
      </c>
      <c r="AL27" s="5">
        <f>COUNTIF($D27:$AH27,$AL$6)</f>
        <v>0</v>
      </c>
      <c r="AM27" s="6">
        <f>COUNTIF($D27:$AH27,$AM$6)</f>
        <v>0</v>
      </c>
      <c r="AN27" s="7">
        <f>COUNTIF($D27:$AH27,$AN$6)</f>
        <v>0</v>
      </c>
      <c r="AO27" s="61">
        <f t="shared" si="1"/>
        <v>0</v>
      </c>
      <c r="AP27" s="61">
        <f>Février!AP27-AO27</f>
        <v>40</v>
      </c>
      <c r="AQ27" s="108">
        <f>COUNTIF($D27:$AH27,$AQ$6)</f>
        <v>0</v>
      </c>
      <c r="AR27" s="109">
        <f>COUNTIF($D27:$AH27,$AR$6)</f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 t="s">
        <v>19</v>
      </c>
      <c r="Y28" s="4" t="s">
        <v>19</v>
      </c>
      <c r="Z28" s="4" t="s">
        <v>19</v>
      </c>
      <c r="AA28" s="4" t="s">
        <v>19</v>
      </c>
      <c r="AB28" s="4" t="s">
        <v>19</v>
      </c>
      <c r="AC28" s="4"/>
      <c r="AD28" s="4"/>
      <c r="AE28" s="4" t="s">
        <v>19</v>
      </c>
      <c r="AF28" s="4" t="s">
        <v>19</v>
      </c>
      <c r="AG28" s="4" t="s">
        <v>19</v>
      </c>
      <c r="AH28" s="28" t="s">
        <v>19</v>
      </c>
      <c r="AI28" s="5">
        <f>COUNTIF($D28:$AH28,$AI$6)</f>
        <v>0</v>
      </c>
      <c r="AJ28" s="6">
        <f>COUNTIF($D28:$AH28,$AJ$6)</f>
        <v>0</v>
      </c>
      <c r="AK28" s="7">
        <f>COUNTIF($D28:$AH28,$AK$6)</f>
        <v>0</v>
      </c>
      <c r="AL28" s="5">
        <f>COUNTIF($D28:$AH28,$AL$6)</f>
        <v>9</v>
      </c>
      <c r="AM28" s="6">
        <f>COUNTIF($D28:$AH28,$AM$6)</f>
        <v>0</v>
      </c>
      <c r="AN28" s="7">
        <f>COUNTIF($D28:$AH28,$AN$6)</f>
        <v>0</v>
      </c>
      <c r="AO28" s="61">
        <f t="shared" si="1"/>
        <v>9</v>
      </c>
      <c r="AP28" s="61">
        <f>Février!AP28-AO28</f>
        <v>32.5</v>
      </c>
      <c r="AQ28" s="108">
        <f>COUNTIF($D28:$AH28,$AQ$6)</f>
        <v>0</v>
      </c>
      <c r="AR28" s="109">
        <f>COUNTIF($D28:$AH28,$AR$6)</f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64"/>
      <c r="AH29" s="28"/>
      <c r="AI29" s="5">
        <f>COUNTIF($D29:$AH29,$AI$6)</f>
        <v>0</v>
      </c>
      <c r="AJ29" s="6">
        <f>COUNTIF($D29:$AH29,$AJ$6)</f>
        <v>0</v>
      </c>
      <c r="AK29" s="7">
        <f>COUNTIF($D29:$AH29,$AK$6)</f>
        <v>0</v>
      </c>
      <c r="AL29" s="5">
        <f>COUNTIF($D29:$AH29,$AL$6)</f>
        <v>0</v>
      </c>
      <c r="AM29" s="6">
        <f>COUNTIF($D29:$AH29,$AM$6)</f>
        <v>0</v>
      </c>
      <c r="AN29" s="7">
        <f>COUNTIF($D29:$AH29,$AN$6)</f>
        <v>0</v>
      </c>
      <c r="AO29" s="61">
        <f t="shared" si="1"/>
        <v>0</v>
      </c>
      <c r="AP29" s="61">
        <f>Février!AP29-AO29</f>
        <v>33.5</v>
      </c>
      <c r="AQ29" s="108">
        <f>COUNTIF($D29:$AH29,$AQ$6)</f>
        <v>0</v>
      </c>
      <c r="AR29" s="109">
        <f>COUNTIF($D29:$AH29,$AR$6)</f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/>
      <c r="AH30" s="28"/>
      <c r="AI30" s="5">
        <f>COUNTIF($D30:$AH30,$AI$6)</f>
        <v>0</v>
      </c>
      <c r="AJ30" s="6">
        <f>COUNTIF($D30:$AH30,$AJ$6)</f>
        <v>0</v>
      </c>
      <c r="AK30" s="7">
        <f>COUNTIF($D30:$AH30,$AK$6)</f>
        <v>0</v>
      </c>
      <c r="AL30" s="5">
        <f>COUNTIF($D30:$AH30,$AL$6)</f>
        <v>0</v>
      </c>
      <c r="AM30" s="6">
        <f>COUNTIF($D30:$AH30,$AM$6)</f>
        <v>0</v>
      </c>
      <c r="AN30" s="7">
        <f>COUNTIF($D30:$AH30,$AN$6)</f>
        <v>0</v>
      </c>
      <c r="AO30" s="61">
        <f t="shared" si="1"/>
        <v>0</v>
      </c>
      <c r="AP30" s="61">
        <f>Février!AP30-AO30</f>
        <v>57.5</v>
      </c>
      <c r="AQ30" s="108">
        <f>COUNTIF($D30:$AH30,$AQ$6)</f>
        <v>0</v>
      </c>
      <c r="AR30" s="109">
        <f>COUNTIF($D30:$AH30,$AR$6)</f>
        <v>0</v>
      </c>
    </row>
    <row r="31" spans="1:44" ht="15.75" thickBot="1">
      <c r="A31" s="198"/>
      <c r="B31" s="199"/>
      <c r="C31" s="168" t="str">
        <f>variables!A37</f>
        <v>ménage 5</v>
      </c>
      <c r="D31" s="30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66"/>
      <c r="AH31" s="31"/>
      <c r="AI31" s="5">
        <f>COUNTIF($D31:$AH31,$AI$6)</f>
        <v>0</v>
      </c>
      <c r="AJ31" s="6">
        <f>COUNTIF($D31:$AH31,$AJ$6)</f>
        <v>0</v>
      </c>
      <c r="AK31" s="7">
        <f>COUNTIF($D31:$AH31,$AK$6)</f>
        <v>0</v>
      </c>
      <c r="AL31" s="5">
        <f>COUNTIF($D31:$AH31,$AL$6)</f>
        <v>0</v>
      </c>
      <c r="AM31" s="6">
        <f>COUNTIF($D31:$AH31,$AM$6)</f>
        <v>0</v>
      </c>
      <c r="AN31" s="7">
        <f>COUNTIF($D31:$AH31,$AN$6)</f>
        <v>0</v>
      </c>
      <c r="AO31" s="72">
        <f t="shared" si="1"/>
        <v>0</v>
      </c>
      <c r="AP31" s="72">
        <f>Février!AP31-AO31</f>
        <v>65</v>
      </c>
      <c r="AQ31" s="113">
        <f>COUNTIF($D31:$AH31,$AQ$6)</f>
        <v>0</v>
      </c>
      <c r="AR31" s="114">
        <f>COUNTIF($D31:$AH31,$AR$6)</f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68"/>
      <c r="AH32" s="32"/>
      <c r="AI32" s="5">
        <f>COUNTIF($D32:$AH32,$AI$6)</f>
        <v>0</v>
      </c>
      <c r="AJ32" s="6">
        <f>COUNTIF($D32:$AH32,$AJ$6)</f>
        <v>0</v>
      </c>
      <c r="AK32" s="7">
        <f>COUNTIF($D32:$AH32,$AK$6)</f>
        <v>0</v>
      </c>
      <c r="AL32" s="5">
        <f>COUNTIF($D32:$AH32,$AL$6)</f>
        <v>0</v>
      </c>
      <c r="AM32" s="6">
        <f>COUNTIF($D32:$AH32,$AM$6)</f>
        <v>0</v>
      </c>
      <c r="AN32" s="7">
        <f>COUNTIF($D32:$AH32,$AN$6)</f>
        <v>0</v>
      </c>
      <c r="AO32" s="60">
        <f t="shared" si="1"/>
        <v>0</v>
      </c>
      <c r="AP32" s="60">
        <f>Février!AP32-AO32</f>
        <v>50</v>
      </c>
      <c r="AQ32" s="106">
        <f>COUNTIF($D32:$AH32,$AQ$6)</f>
        <v>0</v>
      </c>
      <c r="AR32" s="107">
        <f>COUNTIF($D32:$AH32,$AR$6)</f>
        <v>0</v>
      </c>
    </row>
    <row r="33" spans="1:44" ht="15.75" thickBot="1">
      <c r="A33" s="198"/>
      <c r="B33" s="199"/>
      <c r="C33" s="168" t="str">
        <f>variables!A39</f>
        <v>ménage 7</v>
      </c>
      <c r="D33" s="27"/>
      <c r="E33" s="4"/>
      <c r="F33" s="4"/>
      <c r="G33" s="4"/>
      <c r="H33" s="4"/>
      <c r="I33" s="4"/>
      <c r="J33" s="4"/>
      <c r="K33" s="4"/>
      <c r="L33" s="4"/>
      <c r="M33" s="4"/>
      <c r="N33" s="4" t="s">
        <v>19</v>
      </c>
      <c r="O33" s="4"/>
      <c r="P33" s="4"/>
      <c r="Q33" s="4"/>
      <c r="R33" s="4"/>
      <c r="S33" s="4"/>
      <c r="T33" s="4"/>
      <c r="U33" s="4"/>
      <c r="V33" s="4"/>
      <c r="W33" s="4"/>
      <c r="X33" s="4" t="s">
        <v>19</v>
      </c>
      <c r="Y33" s="13"/>
      <c r="Z33" s="13"/>
      <c r="AA33" s="13"/>
      <c r="AB33" s="13"/>
      <c r="AC33" s="13"/>
      <c r="AD33" s="13"/>
      <c r="AE33" s="13"/>
      <c r="AF33" s="13"/>
      <c r="AG33" s="68"/>
      <c r="AH33" s="28"/>
      <c r="AI33" s="5">
        <f>COUNTIF($D33:$AH33,$AI$6)</f>
        <v>0</v>
      </c>
      <c r="AJ33" s="6">
        <f>COUNTIF($D33:$AH33,$AJ$6)</f>
        <v>0</v>
      </c>
      <c r="AK33" s="7">
        <f>COUNTIF($D33:$AH33,$AK$6)</f>
        <v>0</v>
      </c>
      <c r="AL33" s="5">
        <f>COUNTIF($D33:$AH33,$AL$6)</f>
        <v>2</v>
      </c>
      <c r="AM33" s="6">
        <f>COUNTIF($D33:$AH33,$AM$6)</f>
        <v>0</v>
      </c>
      <c r="AN33" s="7">
        <f>COUNTIF($D33:$AH33,$AN$6)</f>
        <v>0</v>
      </c>
      <c r="AO33" s="61">
        <f t="shared" si="1"/>
        <v>2</v>
      </c>
      <c r="AP33" s="61">
        <f>Février!AP33-AO33</f>
        <v>39</v>
      </c>
      <c r="AQ33" s="108">
        <f>COUNTIF($D33:$AH33,$AQ$6)</f>
        <v>0</v>
      </c>
      <c r="AR33" s="109">
        <f>COUNTIF($D33:$AH33,$AR$6)</f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64"/>
      <c r="AH34" s="28"/>
      <c r="AI34" s="5">
        <f>COUNTIF($D34:$AH34,$AI$6)</f>
        <v>0</v>
      </c>
      <c r="AJ34" s="6">
        <f>COUNTIF($D34:$AH34,$AJ$6)</f>
        <v>0</v>
      </c>
      <c r="AK34" s="7">
        <f>COUNTIF($D34:$AH34,$AK$6)</f>
        <v>0</v>
      </c>
      <c r="AL34" s="5">
        <f>COUNTIF($D34:$AH34,$AL$6)</f>
        <v>0</v>
      </c>
      <c r="AM34" s="6">
        <f>COUNTIF($D34:$AH34,$AM$6)</f>
        <v>0</v>
      </c>
      <c r="AN34" s="7">
        <f>COUNTIF($D34:$AH34,$AN$6)</f>
        <v>0</v>
      </c>
      <c r="AO34" s="61">
        <f t="shared" si="1"/>
        <v>0</v>
      </c>
      <c r="AP34" s="61">
        <f>Février!AP34-AO34</f>
        <v>1.5</v>
      </c>
      <c r="AQ34" s="108">
        <f>COUNTIF($D34:$AH34,$AQ$6)</f>
        <v>0</v>
      </c>
      <c r="AR34" s="109">
        <f>COUNTIF($D34:$AH34,$AR$6)</f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"/>
      <c r="AG35" s="65"/>
      <c r="AH35" s="28"/>
      <c r="AI35" s="5">
        <f>COUNTIF($D35:$AH35,$AI$6)</f>
        <v>0</v>
      </c>
      <c r="AJ35" s="6">
        <f>COUNTIF($D35:$AH35,$AJ$6)</f>
        <v>0</v>
      </c>
      <c r="AK35" s="7">
        <f>COUNTIF($D35:$AH35,$AK$6)</f>
        <v>0</v>
      </c>
      <c r="AL35" s="5">
        <f>COUNTIF($D35:$AH35,$AL$6)</f>
        <v>0</v>
      </c>
      <c r="AM35" s="6">
        <f>COUNTIF($D35:$AH35,$AM$6)</f>
        <v>0</v>
      </c>
      <c r="AN35" s="7">
        <f>COUNTIF($D35:$AH35,$AN$6)</f>
        <v>0</v>
      </c>
      <c r="AO35" s="61">
        <f t="shared" si="1"/>
        <v>0</v>
      </c>
      <c r="AP35" s="61">
        <f>Février!AP35-AO35</f>
        <v>72</v>
      </c>
      <c r="AQ35" s="108">
        <f>COUNTIF($D35:$AH35,$AQ$6)</f>
        <v>0</v>
      </c>
      <c r="AR35" s="109">
        <f>COUNTIF($D35:$AH35,$AR$6)</f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65"/>
      <c r="AH36" s="28"/>
      <c r="AI36" s="5">
        <f>COUNTIF($D36:$AH36,$AI$6)</f>
        <v>0</v>
      </c>
      <c r="AJ36" s="6">
        <f>COUNTIF($D36:$AH36,$AJ$6)</f>
        <v>0</v>
      </c>
      <c r="AK36" s="7">
        <f>COUNTIF($D36:$AH36,$AK$6)</f>
        <v>0</v>
      </c>
      <c r="AL36" s="5">
        <f>COUNTIF($D36:$AH36,$AL$6)</f>
        <v>0</v>
      </c>
      <c r="AM36" s="6">
        <f>COUNTIF($D36:$AH36,$AM$6)</f>
        <v>0</v>
      </c>
      <c r="AN36" s="7">
        <f>COUNTIF($D36:$AH36,$AN$6)</f>
        <v>0</v>
      </c>
      <c r="AO36" s="61">
        <f t="shared" si="1"/>
        <v>0</v>
      </c>
      <c r="AP36" s="61">
        <f>Février!AP36-AO36</f>
        <v>0</v>
      </c>
      <c r="AQ36" s="108">
        <f>COUNTIF($D36:$AH36,$AQ$6)</f>
        <v>0</v>
      </c>
      <c r="AR36" s="109">
        <f>COUNTIF($D36:$AH36,$AR$6)</f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/>
      <c r="G37" s="20"/>
      <c r="H37" s="20"/>
      <c r="I37" s="20"/>
      <c r="J37" s="20"/>
      <c r="K37" s="20"/>
      <c r="L37" s="20" t="s">
        <v>19</v>
      </c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 t="s">
        <v>19</v>
      </c>
      <c r="AB37" s="20"/>
      <c r="AC37" s="20"/>
      <c r="AD37" s="20"/>
      <c r="AE37" s="20"/>
      <c r="AF37" s="20"/>
      <c r="AG37" s="65"/>
      <c r="AH37" s="34"/>
      <c r="AI37" s="5">
        <f>COUNTIF($D37:$AH37,$AI$6)</f>
        <v>0</v>
      </c>
      <c r="AJ37" s="6">
        <f>COUNTIF($D37:$AH37,$AJ$6)</f>
        <v>0</v>
      </c>
      <c r="AK37" s="7">
        <f>COUNTIF($D37:$AH37,$AK$6)</f>
        <v>0</v>
      </c>
      <c r="AL37" s="5">
        <f>COUNTIF($D37:$AH37,$AL$6)</f>
        <v>2</v>
      </c>
      <c r="AM37" s="6">
        <f>COUNTIF($D37:$AH37,$AM$6)</f>
        <v>0</v>
      </c>
      <c r="AN37" s="7">
        <f>COUNTIF($D37:$AH37,$AN$6)</f>
        <v>0</v>
      </c>
      <c r="AO37" s="62">
        <f t="shared" si="1"/>
        <v>2</v>
      </c>
      <c r="AP37" s="62">
        <f>Février!AP37-AO37</f>
        <v>39</v>
      </c>
      <c r="AQ37" s="110">
        <f>COUNTIF($D37:$AH37,$AQ$6)</f>
        <v>0</v>
      </c>
      <c r="AR37" s="111">
        <f>COUNTIF($D37:$AH37,$AR$6)</f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01"/>
      <c r="F38" s="101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63"/>
      <c r="AH38" s="26"/>
      <c r="AI38" s="5">
        <f>COUNTIF($D38:$AH38,$AI$6)</f>
        <v>0</v>
      </c>
      <c r="AJ38" s="6">
        <f>COUNTIF($D38:$AH38,$AJ$6)</f>
        <v>0</v>
      </c>
      <c r="AK38" s="7">
        <f>COUNTIF($D38:$AH38,$AK$6)</f>
        <v>0</v>
      </c>
      <c r="AL38" s="5">
        <f>COUNTIF($D38:$AH38,$AL$6)</f>
        <v>0</v>
      </c>
      <c r="AM38" s="6">
        <f>COUNTIF($D38:$AH38,$AM$6)</f>
        <v>0</v>
      </c>
      <c r="AN38" s="7">
        <f>COUNTIF($D38:$AH38,$AN$6)</f>
        <v>0</v>
      </c>
      <c r="AO38" s="82">
        <f t="shared" ref="AO38:AO44" si="2">AI38+AJ38/2+AK38/2+AL38+AM38/2+AN38/2</f>
        <v>0</v>
      </c>
      <c r="AP38" s="82">
        <f>Février!AP38-AO38</f>
        <v>50</v>
      </c>
      <c r="AQ38" s="115">
        <f>COUNTIF($D38:$AH38,$AQ$6)</f>
        <v>0</v>
      </c>
      <c r="AR38" s="116">
        <f>COUNTIF($D38:$AH38,$AR$6)</f>
        <v>0</v>
      </c>
    </row>
    <row r="39" spans="1:44" ht="15.75" thickBot="1">
      <c r="A39" s="198"/>
      <c r="B39" s="199"/>
      <c r="C39" s="168" t="str">
        <f>variables!A45</f>
        <v>veilleur 2</v>
      </c>
      <c r="D39" s="27"/>
      <c r="E39" s="19"/>
      <c r="F39" s="19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64"/>
      <c r="AH39" s="28"/>
      <c r="AI39" s="5">
        <f>COUNTIF($D39:$AH39,$AI$6)</f>
        <v>0</v>
      </c>
      <c r="AJ39" s="6">
        <f>COUNTIF($D39:$AH39,$AJ$6)</f>
        <v>0</v>
      </c>
      <c r="AK39" s="7">
        <f>COUNTIF($D39:$AH39,$AK$6)</f>
        <v>0</v>
      </c>
      <c r="AL39" s="5">
        <f>COUNTIF($D39:$AH39,$AL$6)</f>
        <v>0</v>
      </c>
      <c r="AM39" s="6">
        <f>COUNTIF($D39:$AH39,$AM$6)</f>
        <v>0</v>
      </c>
      <c r="AN39" s="7">
        <f>COUNTIF($D39:$AH39,$AN$6)</f>
        <v>0</v>
      </c>
      <c r="AO39" s="61">
        <f t="shared" si="2"/>
        <v>0</v>
      </c>
      <c r="AP39" s="61">
        <f>Février!AP39-AO39</f>
        <v>50</v>
      </c>
      <c r="AQ39" s="108">
        <f>COUNTIF($D39:$AH39,$AQ$6)</f>
        <v>0</v>
      </c>
      <c r="AR39" s="109">
        <f>COUNTIF($D39:$AH39,$AR$6)</f>
        <v>0</v>
      </c>
    </row>
    <row r="40" spans="1:44" ht="15.75" thickBot="1">
      <c r="A40" s="198"/>
      <c r="B40" s="199"/>
      <c r="C40" s="168" t="str">
        <f>variables!A46</f>
        <v>veilleur 3</v>
      </c>
      <c r="D40" s="27"/>
      <c r="E40" s="19"/>
      <c r="F40" s="19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64"/>
      <c r="AH40" s="28"/>
      <c r="AI40" s="5">
        <f>COUNTIF($D40:$AH40,$AI$6)</f>
        <v>0</v>
      </c>
      <c r="AJ40" s="6">
        <f>COUNTIF($D40:$AH40,$AJ$6)</f>
        <v>0</v>
      </c>
      <c r="AK40" s="7">
        <f>COUNTIF($D40:$AH40,$AK$6)</f>
        <v>0</v>
      </c>
      <c r="AL40" s="5">
        <f>COUNTIF($D40:$AH40,$AL$6)</f>
        <v>0</v>
      </c>
      <c r="AM40" s="6">
        <f>COUNTIF($D40:$AH40,$AM$6)</f>
        <v>0</v>
      </c>
      <c r="AN40" s="7">
        <f>COUNTIF($D40:$AH40,$AN$6)</f>
        <v>0</v>
      </c>
      <c r="AO40" s="61">
        <f t="shared" si="2"/>
        <v>0</v>
      </c>
      <c r="AP40" s="61">
        <f>Février!AP40-AO40</f>
        <v>50</v>
      </c>
      <c r="AQ40" s="108">
        <f>COUNTIF($D40:$AH40,$AQ$6)</f>
        <v>0</v>
      </c>
      <c r="AR40" s="109">
        <f>COUNTIF($D40:$AH40,$AR$6)</f>
        <v>0</v>
      </c>
    </row>
    <row r="41" spans="1:44" ht="15.75" thickBot="1">
      <c r="A41" s="198"/>
      <c r="B41" s="199"/>
      <c r="C41" s="168" t="str">
        <f>variables!A47</f>
        <v>veilleur 4</v>
      </c>
      <c r="D41" s="27"/>
      <c r="E41" s="19"/>
      <c r="F41" s="19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64"/>
      <c r="AH41" s="28"/>
      <c r="AI41" s="5">
        <f>COUNTIF($D41:$AH41,$AI$6)</f>
        <v>0</v>
      </c>
      <c r="AJ41" s="6">
        <f>COUNTIF($D41:$AH41,$AJ$6)</f>
        <v>0</v>
      </c>
      <c r="AK41" s="7">
        <f>COUNTIF($D41:$AH41,$AK$6)</f>
        <v>0</v>
      </c>
      <c r="AL41" s="5">
        <f>COUNTIF($D41:$AH41,$AL$6)</f>
        <v>0</v>
      </c>
      <c r="AM41" s="6">
        <f>COUNTIF($D41:$AH41,$AM$6)</f>
        <v>0</v>
      </c>
      <c r="AN41" s="7">
        <f>COUNTIF($D41:$AH41,$AN$6)</f>
        <v>0</v>
      </c>
      <c r="AO41" s="61">
        <f t="shared" si="2"/>
        <v>0</v>
      </c>
      <c r="AP41" s="61">
        <f>Février!AP41-AO41</f>
        <v>44</v>
      </c>
      <c r="AQ41" s="108">
        <f>COUNTIF($D41:$AH41,$AQ$6)</f>
        <v>0</v>
      </c>
      <c r="AR41" s="109">
        <f>COUNTIF($D41:$AH41,$AR$6)</f>
        <v>0</v>
      </c>
    </row>
    <row r="42" spans="1:44" ht="15.75" thickBot="1">
      <c r="A42" s="198"/>
      <c r="B42" s="199"/>
      <c r="C42" s="168" t="str">
        <f>variables!A48</f>
        <v>veilleur 5</v>
      </c>
      <c r="D42" s="27"/>
      <c r="E42" s="19"/>
      <c r="F42" s="19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64"/>
      <c r="AH42" s="28"/>
      <c r="AI42" s="5">
        <f>COUNTIF($D42:$AH42,$AI$6)</f>
        <v>0</v>
      </c>
      <c r="AJ42" s="6">
        <f>COUNTIF($D42:$AH42,$AJ$6)</f>
        <v>0</v>
      </c>
      <c r="AK42" s="7">
        <f>COUNTIF($D42:$AH42,$AK$6)</f>
        <v>0</v>
      </c>
      <c r="AL42" s="5">
        <f>COUNTIF($D42:$AH42,$AL$6)</f>
        <v>0</v>
      </c>
      <c r="AM42" s="6">
        <f>COUNTIF($D42:$AH42,$AM$6)</f>
        <v>0</v>
      </c>
      <c r="AN42" s="7">
        <f>COUNTIF($D42:$AH42,$AN$6)</f>
        <v>0</v>
      </c>
      <c r="AO42" s="61">
        <f t="shared" si="2"/>
        <v>0</v>
      </c>
      <c r="AP42" s="61">
        <f>Février!AP42-AO42</f>
        <v>50</v>
      </c>
      <c r="AQ42" s="108">
        <f>COUNTIF($D42:$AH42,$AQ$6)</f>
        <v>0</v>
      </c>
      <c r="AR42" s="109">
        <f>COUNTIF($D42:$AH42,$AR$6)</f>
        <v>0</v>
      </c>
    </row>
    <row r="43" spans="1:44" ht="15.75" thickBot="1">
      <c r="A43" s="198"/>
      <c r="B43" s="199"/>
      <c r="C43" s="168" t="str">
        <f>variables!A49</f>
        <v>veilleur 6</v>
      </c>
      <c r="D43" s="27"/>
      <c r="E43" s="19"/>
      <c r="F43" s="19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64"/>
      <c r="AH43" s="28"/>
      <c r="AI43" s="5">
        <f>COUNTIF($D43:$AH43,$AI$6)</f>
        <v>0</v>
      </c>
      <c r="AJ43" s="6">
        <f>COUNTIF($D43:$AH43,$AJ$6)</f>
        <v>0</v>
      </c>
      <c r="AK43" s="7">
        <f>COUNTIF($D43:$AH43,$AK$6)</f>
        <v>0</v>
      </c>
      <c r="AL43" s="5">
        <f>COUNTIF($D43:$AH43,$AL$6)</f>
        <v>0</v>
      </c>
      <c r="AM43" s="6">
        <f>COUNTIF($D43:$AH43,$AM$6)</f>
        <v>0</v>
      </c>
      <c r="AN43" s="7">
        <f>COUNTIF($D43:$AH43,$AN$6)</f>
        <v>0</v>
      </c>
      <c r="AO43" s="61">
        <f t="shared" si="2"/>
        <v>0</v>
      </c>
      <c r="AP43" s="61">
        <f>Février!AP43-AO43</f>
        <v>30</v>
      </c>
      <c r="AQ43" s="108">
        <f>COUNTIF($D43:$AH43,$AQ$6)</f>
        <v>0</v>
      </c>
      <c r="AR43" s="109">
        <f>COUNTIF($D43:$AH43,$AR$6)</f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02"/>
      <c r="F44" s="102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66"/>
      <c r="AH44" s="31"/>
      <c r="AI44" s="5">
        <f>COUNTIF($D44:$AH44,$AI$6)</f>
        <v>0</v>
      </c>
      <c r="AJ44" s="6">
        <f>COUNTIF($D44:$AH44,$AJ$6)</f>
        <v>0</v>
      </c>
      <c r="AK44" s="7">
        <f>COUNTIF($D44:$AH44,$AK$6)</f>
        <v>0</v>
      </c>
      <c r="AL44" s="5">
        <f>COUNTIF($D44:$AH44,$AL$6)</f>
        <v>0</v>
      </c>
      <c r="AM44" s="6">
        <f>COUNTIF($D44:$AH44,$AM$6)</f>
        <v>0</v>
      </c>
      <c r="AN44" s="7">
        <f>COUNTIF($D44:$AH44,$AN$6)</f>
        <v>0</v>
      </c>
      <c r="AO44" s="72">
        <f t="shared" si="2"/>
        <v>0</v>
      </c>
      <c r="AP44" s="72">
        <f>Février!AP44-AO44</f>
        <v>30</v>
      </c>
      <c r="AQ44" s="113">
        <f>COUNTIF($D44:$AH44,$AQ$6)</f>
        <v>0</v>
      </c>
      <c r="AR44" s="114">
        <f>COUNTIF($D44:$AH44,$AR$6)</f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/>
      <c r="E45" s="24"/>
      <c r="F45" s="24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69"/>
      <c r="AH45" s="36"/>
      <c r="AI45" s="5">
        <f>COUNTIF($D45:$AH45,$AI$6)</f>
        <v>0</v>
      </c>
      <c r="AJ45" s="6">
        <f>COUNTIF($D45:$AH45,$AJ$6)</f>
        <v>0</v>
      </c>
      <c r="AK45" s="7">
        <f>COUNTIF($D45:$AH45,$AK$6)</f>
        <v>0</v>
      </c>
      <c r="AL45" s="5">
        <f>COUNTIF($D45:$AH45,$AL$6)</f>
        <v>0</v>
      </c>
      <c r="AM45" s="6">
        <f>COUNTIF($D45:$AH45,$AM$6)</f>
        <v>0</v>
      </c>
      <c r="AN45" s="7">
        <f>COUNTIF($D45:$AH45,$AN$6)</f>
        <v>0</v>
      </c>
      <c r="AO45" s="96">
        <f t="shared" si="1"/>
        <v>0</v>
      </c>
      <c r="AP45" s="96">
        <f>Février!AP45-AO45</f>
        <v>28.5</v>
      </c>
      <c r="AQ45" s="117">
        <f>COUNTIF($D45:$AH45,$AQ$6)</f>
        <v>0</v>
      </c>
      <c r="AR45" s="118">
        <f>COUNTIF($D45:$AH45,$AR$6)</f>
        <v>0</v>
      </c>
    </row>
  </sheetData>
  <sheetProtection selectLockedCells="1" selectUnlockedCells="1"/>
  <mergeCells count="7">
    <mergeCell ref="A45:B45"/>
    <mergeCell ref="A38:B44"/>
    <mergeCell ref="C2:AH2"/>
    <mergeCell ref="A6:B6"/>
    <mergeCell ref="A7:B16"/>
    <mergeCell ref="A17:B25"/>
    <mergeCell ref="A26:B37"/>
  </mergeCells>
  <conditionalFormatting sqref="D45:AH45 D7:AH37">
    <cfRule type="cellIs" dxfId="205" priority="23" operator="equal">
      <formula>"R"</formula>
    </cfRule>
    <cfRule type="cellIs" dxfId="204" priority="24" operator="equal">
      <formula>"A"</formula>
    </cfRule>
    <cfRule type="cellIs" dxfId="203" priority="25" operator="equal">
      <formula>"M"</formula>
    </cfRule>
    <cfRule type="cellIs" dxfId="202" priority="26" operator="equal">
      <formula>"F"</formula>
    </cfRule>
    <cfRule type="cellIs" dxfId="201" priority="27" operator="equal">
      <formula>"P/"</formula>
    </cfRule>
    <cfRule type="cellIs" dxfId="200" priority="28" operator="equal">
      <formula>"/P"</formula>
    </cfRule>
    <cfRule type="cellIs" dxfId="199" priority="29" operator="equal">
      <formula>"P"</formula>
    </cfRule>
    <cfRule type="expression" dxfId="198" priority="33">
      <formula>WEEKDAY(D$6,2)&gt;5</formula>
    </cfRule>
  </conditionalFormatting>
  <conditionalFormatting sqref="AH38:AH44">
    <cfRule type="cellIs" dxfId="197" priority="12" operator="equal">
      <formula>"R"</formula>
    </cfRule>
    <cfRule type="cellIs" dxfId="196" priority="13" operator="equal">
      <formula>"A"</formula>
    </cfRule>
    <cfRule type="cellIs" dxfId="195" priority="14" operator="equal">
      <formula>"M"</formula>
    </cfRule>
    <cfRule type="cellIs" dxfId="194" priority="15" operator="equal">
      <formula>"F"</formula>
    </cfRule>
    <cfRule type="cellIs" dxfId="193" priority="16" operator="equal">
      <formula>"P/"</formula>
    </cfRule>
    <cfRule type="cellIs" dxfId="192" priority="17" operator="equal">
      <formula>"/P"</formula>
    </cfRule>
    <cfRule type="cellIs" dxfId="191" priority="18" operator="equal">
      <formula>"P"</formula>
    </cfRule>
    <cfRule type="expression" dxfId="190" priority="22">
      <formula>WEEKDAY(AH$6,2)&gt;5</formula>
    </cfRule>
  </conditionalFormatting>
  <conditionalFormatting sqref="D38:AG44">
    <cfRule type="cellIs" dxfId="189" priority="1" operator="equal">
      <formula>"R"</formula>
    </cfRule>
    <cfRule type="cellIs" dxfId="188" priority="2" operator="equal">
      <formula>"A"</formula>
    </cfRule>
    <cfRule type="cellIs" dxfId="187" priority="3" operator="equal">
      <formula>"M"</formula>
    </cfRule>
    <cfRule type="cellIs" dxfId="186" priority="4" operator="equal">
      <formula>"F"</formula>
    </cfRule>
    <cfRule type="cellIs" dxfId="185" priority="5" operator="equal">
      <formula>"P/"</formula>
    </cfRule>
    <cfRule type="cellIs" dxfId="184" priority="6" operator="equal">
      <formula>"/P"</formula>
    </cfRule>
    <cfRule type="cellIs" dxfId="183" priority="7" operator="equal">
      <formula>"P"</formula>
    </cfRule>
    <cfRule type="expression" dxfId="182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2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0" operator="equal" id="{C3BD83B2-6151-4210-8A14-9B616730AB25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31" operator="equal" id="{047728C8-39F4-48F3-9CF1-CF27CBC55752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32" operator="equal" id="{A3C2050B-ABC2-44F4-B1B8-551E3FD0D1A3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D45:AH45 D7:AH37</xm:sqref>
        </x14:conditionalFormatting>
        <x14:conditionalFormatting xmlns:xm="http://schemas.microsoft.com/office/excel/2006/main">
          <x14:cfRule type="cellIs" priority="19" operator="equal" id="{AC7F66E8-C350-45C3-A04B-CE02DB3884D3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20" operator="equal" id="{395D03C6-0E62-444F-A9A1-2E2BCCE1013D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21" operator="equal" id="{361D2A64-BC53-4860-9073-48524A3707CC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AH38:AH44</xm:sqref>
        </x14:conditionalFormatting>
        <x14:conditionalFormatting xmlns:xm="http://schemas.microsoft.com/office/excel/2006/main">
          <x14:cfRule type="cellIs" priority="8" operator="equal" id="{CEF4CB4F-6531-4CBA-8572-428B8998C17C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AA82FAB2-9716-44CB-AA1D-988BB67AFAE0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2B8292F1-4C63-456D-A9A7-DB8F9A39BBEC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D38:AG44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AH1" sqref="AH1:AN1048576"/>
    </sheetView>
  </sheetViews>
  <sheetFormatPr baseColWidth="10" defaultRowHeight="15"/>
  <cols>
    <col min="3" max="3" width="24.28515625" bestFit="1" customWidth="1"/>
    <col min="4" max="32" width="5.5703125" customWidth="1"/>
    <col min="33" max="33" width="4.85546875" bestFit="1" customWidth="1"/>
    <col min="34" max="34" width="4.85546875" hidden="1" customWidth="1"/>
    <col min="35" max="35" width="3.42578125" hidden="1" customWidth="1"/>
    <col min="36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4.140625" style="112" customWidth="1"/>
    <col min="44" max="44" width="4.7109375" style="112" customWidth="1"/>
  </cols>
  <sheetData>
    <row r="1" spans="1:44">
      <c r="AO1" s="1"/>
      <c r="AP1" s="1"/>
      <c r="AQ1" s="103"/>
      <c r="AR1" s="103"/>
    </row>
    <row r="2" spans="1:44" ht="28.5">
      <c r="A2" s="50">
        <v>44652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3"/>
      <c r="AO2" s="1"/>
      <c r="AP2" s="1"/>
      <c r="AQ2" s="103"/>
      <c r="AR2" s="103"/>
    </row>
    <row r="3" spans="1:44">
      <c r="AO3" s="1"/>
      <c r="AP3" s="1"/>
      <c r="AQ3" s="103"/>
      <c r="AR3" s="103"/>
    </row>
    <row r="4" spans="1:44">
      <c r="AO4" s="1"/>
      <c r="AP4" s="1"/>
      <c r="AQ4" s="103"/>
      <c r="AR4" s="103"/>
    </row>
    <row r="5" spans="1:44" ht="15.75" thickBot="1">
      <c r="AO5" s="1"/>
      <c r="AP5" s="1"/>
      <c r="AQ5" s="103"/>
      <c r="AR5" s="103"/>
    </row>
    <row r="6" spans="1:44" s="48" customFormat="1" ht="30.75" thickBot="1">
      <c r="A6" s="178"/>
      <c r="B6" s="178"/>
      <c r="C6" s="40" t="s">
        <v>1</v>
      </c>
      <c r="D6" s="41">
        <v>44652</v>
      </c>
      <c r="E6" s="42">
        <f>D6+1</f>
        <v>44653</v>
      </c>
      <c r="F6" s="42">
        <f t="shared" ref="F6:AG6" si="0">E6+1</f>
        <v>44654</v>
      </c>
      <c r="G6" s="42">
        <f t="shared" si="0"/>
        <v>44655</v>
      </c>
      <c r="H6" s="42">
        <f t="shared" si="0"/>
        <v>44656</v>
      </c>
      <c r="I6" s="42">
        <f t="shared" si="0"/>
        <v>44657</v>
      </c>
      <c r="J6" s="42">
        <f t="shared" si="0"/>
        <v>44658</v>
      </c>
      <c r="K6" s="42">
        <f t="shared" si="0"/>
        <v>44659</v>
      </c>
      <c r="L6" s="42">
        <f t="shared" si="0"/>
        <v>44660</v>
      </c>
      <c r="M6" s="42">
        <f t="shared" si="0"/>
        <v>44661</v>
      </c>
      <c r="N6" s="42">
        <f t="shared" si="0"/>
        <v>44662</v>
      </c>
      <c r="O6" s="42">
        <f t="shared" si="0"/>
        <v>44663</v>
      </c>
      <c r="P6" s="42">
        <f t="shared" si="0"/>
        <v>44664</v>
      </c>
      <c r="Q6" s="42">
        <f t="shared" si="0"/>
        <v>44665</v>
      </c>
      <c r="R6" s="42">
        <f t="shared" si="0"/>
        <v>44666</v>
      </c>
      <c r="S6" s="42">
        <f t="shared" si="0"/>
        <v>44667</v>
      </c>
      <c r="T6" s="42">
        <f t="shared" si="0"/>
        <v>44668</v>
      </c>
      <c r="U6" s="42">
        <f t="shared" si="0"/>
        <v>44669</v>
      </c>
      <c r="V6" s="42">
        <f t="shared" si="0"/>
        <v>44670</v>
      </c>
      <c r="W6" s="42">
        <f t="shared" si="0"/>
        <v>44671</v>
      </c>
      <c r="X6" s="42">
        <f t="shared" si="0"/>
        <v>44672</v>
      </c>
      <c r="Y6" s="42">
        <f t="shared" si="0"/>
        <v>44673</v>
      </c>
      <c r="Z6" s="42">
        <f t="shared" si="0"/>
        <v>44674</v>
      </c>
      <c r="AA6" s="42">
        <f t="shared" si="0"/>
        <v>44675</v>
      </c>
      <c r="AB6" s="42">
        <f t="shared" si="0"/>
        <v>44676</v>
      </c>
      <c r="AC6" s="42">
        <f t="shared" si="0"/>
        <v>44677</v>
      </c>
      <c r="AD6" s="42">
        <f t="shared" si="0"/>
        <v>44678</v>
      </c>
      <c r="AE6" s="42">
        <f t="shared" si="0"/>
        <v>44679</v>
      </c>
      <c r="AF6" s="42">
        <f t="shared" si="0"/>
        <v>44680</v>
      </c>
      <c r="AG6" s="42">
        <f t="shared" si="0"/>
        <v>44681</v>
      </c>
      <c r="AH6" s="42"/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9" t="s">
        <v>28</v>
      </c>
      <c r="AP6" s="59" t="s">
        <v>29</v>
      </c>
      <c r="AQ6" s="127" t="s">
        <v>5</v>
      </c>
      <c r="AR6" s="127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/>
      <c r="H7" s="15"/>
      <c r="I7" s="15"/>
      <c r="J7" s="15"/>
      <c r="K7" s="15" t="s">
        <v>19</v>
      </c>
      <c r="L7" s="15"/>
      <c r="M7" s="15"/>
      <c r="N7" s="23"/>
      <c r="O7" s="15"/>
      <c r="P7" s="15"/>
      <c r="Q7" s="15"/>
      <c r="R7" s="15"/>
      <c r="S7" s="15"/>
      <c r="T7" s="15"/>
      <c r="U7" s="146"/>
      <c r="V7" s="15" t="s">
        <v>19</v>
      </c>
      <c r="W7" s="15" t="s">
        <v>19</v>
      </c>
      <c r="X7" s="15" t="s">
        <v>19</v>
      </c>
      <c r="Y7" s="15" t="s">
        <v>19</v>
      </c>
      <c r="Z7" s="15"/>
      <c r="AA7" s="15"/>
      <c r="AB7" s="15" t="s">
        <v>19</v>
      </c>
      <c r="AC7" s="15" t="s">
        <v>19</v>
      </c>
      <c r="AD7" s="15"/>
      <c r="AE7" s="15"/>
      <c r="AF7" s="15"/>
      <c r="AG7" s="63"/>
      <c r="AH7" s="203"/>
      <c r="AI7" s="5">
        <f t="shared" ref="AI7:AI37" si="1">COUNTIF($D7:$AG7,$AI$6)</f>
        <v>0</v>
      </c>
      <c r="AJ7" s="6">
        <f t="shared" ref="AJ7:AJ37" si="2">COUNTIF($D7:$AG7,$AJ$6)</f>
        <v>0</v>
      </c>
      <c r="AK7" s="7">
        <f t="shared" ref="AK7:AK37" si="3">COUNTIF($D7:$AG7,$AK$6)</f>
        <v>0</v>
      </c>
      <c r="AL7" s="5">
        <f t="shared" ref="AL7:AL37" si="4">COUNTIF($D7:$AG7,$AL$6)</f>
        <v>7</v>
      </c>
      <c r="AM7" s="6">
        <f t="shared" ref="AM7:AM37" si="5">COUNTIF($D7:$AG7,$AM$6)</f>
        <v>0</v>
      </c>
      <c r="AN7" s="7">
        <f t="shared" ref="AN7:AN37" si="6">COUNTIF($D7:$AG7,$AN$6)</f>
        <v>0</v>
      </c>
      <c r="AO7" s="60">
        <f>AI7+AJ7/2+AK7/2+AL7+AM7/2+AN7/2</f>
        <v>7</v>
      </c>
      <c r="AP7" s="60">
        <f>Mars!AP7-AO7</f>
        <v>35</v>
      </c>
      <c r="AQ7" s="128">
        <f t="shared" ref="AQ7:AQ37" si="7">COUNTIF($D7:$AG7,$AQ$6)</f>
        <v>0</v>
      </c>
      <c r="AR7" s="128">
        <f t="shared" ref="AR7:AR37" si="8">COUNTIF($D7:$AG7,$AR$6)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4"/>
      <c r="J8" s="4"/>
      <c r="K8" s="4"/>
      <c r="L8" s="4"/>
      <c r="M8" s="4"/>
      <c r="N8" s="4" t="s">
        <v>19</v>
      </c>
      <c r="O8" s="4" t="s">
        <v>19</v>
      </c>
      <c r="P8" s="4" t="s">
        <v>19</v>
      </c>
      <c r="Q8" s="4" t="s">
        <v>19</v>
      </c>
      <c r="R8" s="4" t="s">
        <v>19</v>
      </c>
      <c r="S8" s="4"/>
      <c r="T8" s="4"/>
      <c r="U8" s="143"/>
      <c r="V8" s="4"/>
      <c r="W8" s="4"/>
      <c r="X8" s="4"/>
      <c r="Y8" s="4"/>
      <c r="Z8" s="4"/>
      <c r="AA8" s="4"/>
      <c r="AB8" s="4"/>
      <c r="AC8" s="4"/>
      <c r="AD8" s="4" t="s">
        <v>19</v>
      </c>
      <c r="AE8" s="4"/>
      <c r="AF8" s="4"/>
      <c r="AG8" s="64"/>
      <c r="AH8" s="204"/>
      <c r="AI8" s="5">
        <f t="shared" si="1"/>
        <v>0</v>
      </c>
      <c r="AJ8" s="6">
        <f t="shared" si="2"/>
        <v>0</v>
      </c>
      <c r="AK8" s="7">
        <f t="shared" si="3"/>
        <v>0</v>
      </c>
      <c r="AL8" s="5">
        <f t="shared" si="4"/>
        <v>6</v>
      </c>
      <c r="AM8" s="6">
        <f t="shared" si="5"/>
        <v>0</v>
      </c>
      <c r="AN8" s="7">
        <f t="shared" si="6"/>
        <v>0</v>
      </c>
      <c r="AO8" s="61">
        <f t="shared" ref="AO8:AO45" si="9">AI8+AJ8/2+AK8/2+AL8+AM8/2+AN8/2</f>
        <v>6</v>
      </c>
      <c r="AP8" s="61">
        <f>Mars!AP8-AO8</f>
        <v>32.5</v>
      </c>
      <c r="AQ8" s="129">
        <f t="shared" si="7"/>
        <v>0</v>
      </c>
      <c r="AR8" s="129">
        <f t="shared" si="8"/>
        <v>0</v>
      </c>
    </row>
    <row r="9" spans="1:44" ht="15.75" thickBot="1">
      <c r="A9" s="181"/>
      <c r="B9" s="182"/>
      <c r="C9" s="168" t="str">
        <f>variables!A15</f>
        <v>bureau 1</v>
      </c>
      <c r="D9" s="27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143"/>
      <c r="V9" s="4" t="s">
        <v>19</v>
      </c>
      <c r="W9" s="4" t="s">
        <v>19</v>
      </c>
      <c r="X9" s="4" t="s">
        <v>19</v>
      </c>
      <c r="Y9" s="4" t="s">
        <v>19</v>
      </c>
      <c r="Z9" s="4"/>
      <c r="AA9" s="4"/>
      <c r="AB9" s="4"/>
      <c r="AC9" s="4"/>
      <c r="AD9" s="4"/>
      <c r="AE9" s="4"/>
      <c r="AF9" s="4"/>
      <c r="AG9" s="64"/>
      <c r="AH9" s="204"/>
      <c r="AI9" s="5">
        <f t="shared" si="1"/>
        <v>0</v>
      </c>
      <c r="AJ9" s="6">
        <f t="shared" si="2"/>
        <v>0</v>
      </c>
      <c r="AK9" s="7">
        <f t="shared" si="3"/>
        <v>0</v>
      </c>
      <c r="AL9" s="5">
        <f t="shared" si="4"/>
        <v>4</v>
      </c>
      <c r="AM9" s="6">
        <f t="shared" si="5"/>
        <v>0</v>
      </c>
      <c r="AN9" s="7">
        <f t="shared" si="6"/>
        <v>0</v>
      </c>
      <c r="AO9" s="61">
        <f t="shared" si="9"/>
        <v>4</v>
      </c>
      <c r="AP9" s="61">
        <f>Mars!AP9-AO9</f>
        <v>38</v>
      </c>
      <c r="AQ9" s="129">
        <f t="shared" si="7"/>
        <v>0</v>
      </c>
      <c r="AR9" s="129">
        <f t="shared" si="8"/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4"/>
      <c r="J10" s="4"/>
      <c r="K10" s="4"/>
      <c r="L10" s="4"/>
      <c r="M10" s="4"/>
      <c r="N10" s="4" t="s">
        <v>19</v>
      </c>
      <c r="O10" s="4" t="s">
        <v>19</v>
      </c>
      <c r="P10" s="4" t="s">
        <v>19</v>
      </c>
      <c r="Q10" s="4" t="s">
        <v>19</v>
      </c>
      <c r="R10" s="4" t="s">
        <v>19</v>
      </c>
      <c r="S10" s="4"/>
      <c r="T10" s="4"/>
      <c r="U10" s="143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64"/>
      <c r="AH10" s="204"/>
      <c r="AI10" s="5">
        <f t="shared" si="1"/>
        <v>0</v>
      </c>
      <c r="AJ10" s="6">
        <f t="shared" si="2"/>
        <v>0</v>
      </c>
      <c r="AK10" s="7">
        <f t="shared" si="3"/>
        <v>0</v>
      </c>
      <c r="AL10" s="5">
        <f t="shared" si="4"/>
        <v>5</v>
      </c>
      <c r="AM10" s="6">
        <f t="shared" si="5"/>
        <v>0</v>
      </c>
      <c r="AN10" s="7">
        <f t="shared" si="6"/>
        <v>0</v>
      </c>
      <c r="AO10" s="61">
        <f t="shared" si="9"/>
        <v>5</v>
      </c>
      <c r="AP10" s="61">
        <f>Mars!AP10-AO10</f>
        <v>26</v>
      </c>
      <c r="AQ10" s="129">
        <f t="shared" si="7"/>
        <v>0</v>
      </c>
      <c r="AR10" s="129">
        <f t="shared" si="8"/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143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64"/>
      <c r="AH11" s="204"/>
      <c r="AI11" s="5">
        <f t="shared" si="1"/>
        <v>0</v>
      </c>
      <c r="AJ11" s="6">
        <f t="shared" si="2"/>
        <v>0</v>
      </c>
      <c r="AK11" s="7">
        <f t="shared" si="3"/>
        <v>0</v>
      </c>
      <c r="AL11" s="5">
        <f t="shared" si="4"/>
        <v>0</v>
      </c>
      <c r="AM11" s="6">
        <f t="shared" si="5"/>
        <v>0</v>
      </c>
      <c r="AN11" s="7">
        <f t="shared" si="6"/>
        <v>0</v>
      </c>
      <c r="AO11" s="61">
        <f t="shared" si="9"/>
        <v>0</v>
      </c>
      <c r="AP11" s="61">
        <f>Mars!AP11-AO11</f>
        <v>66</v>
      </c>
      <c r="AQ11" s="129">
        <f t="shared" si="7"/>
        <v>0</v>
      </c>
      <c r="AR11" s="129">
        <f t="shared" si="8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4"/>
      <c r="S12" s="4"/>
      <c r="T12" s="4"/>
      <c r="U12" s="144"/>
      <c r="V12" s="4"/>
      <c r="W12" s="4"/>
      <c r="X12" s="4"/>
      <c r="Y12" s="4"/>
      <c r="Z12" s="4"/>
      <c r="AA12" s="4"/>
      <c r="AB12" s="4"/>
      <c r="AC12" s="4" t="s">
        <v>20</v>
      </c>
      <c r="AD12" s="4" t="s">
        <v>19</v>
      </c>
      <c r="AE12" s="4" t="s">
        <v>19</v>
      </c>
      <c r="AF12" s="4"/>
      <c r="AG12" s="64"/>
      <c r="AH12" s="204"/>
      <c r="AI12" s="5">
        <f t="shared" si="1"/>
        <v>0</v>
      </c>
      <c r="AJ12" s="6">
        <f t="shared" si="2"/>
        <v>0</v>
      </c>
      <c r="AK12" s="7">
        <f t="shared" si="3"/>
        <v>0</v>
      </c>
      <c r="AL12" s="5">
        <f t="shared" si="4"/>
        <v>2</v>
      </c>
      <c r="AM12" s="6">
        <f t="shared" si="5"/>
        <v>1</v>
      </c>
      <c r="AN12" s="7">
        <f t="shared" si="6"/>
        <v>0</v>
      </c>
      <c r="AO12" s="61">
        <f t="shared" si="9"/>
        <v>2.5</v>
      </c>
      <c r="AP12" s="61">
        <f>Mars!AP12-AO12</f>
        <v>15</v>
      </c>
      <c r="AQ12" s="129">
        <f t="shared" si="7"/>
        <v>0</v>
      </c>
      <c r="AR12" s="129">
        <f t="shared" si="8"/>
        <v>0</v>
      </c>
    </row>
    <row r="13" spans="1:44" ht="15.75" thickBot="1">
      <c r="A13" s="181"/>
      <c r="B13" s="182"/>
      <c r="C13" s="168" t="str">
        <f>variables!A19</f>
        <v>bureau 5</v>
      </c>
      <c r="D13" s="27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143"/>
      <c r="V13" s="4" t="s">
        <v>19</v>
      </c>
      <c r="W13" s="4" t="s">
        <v>19</v>
      </c>
      <c r="X13" s="4" t="s">
        <v>19</v>
      </c>
      <c r="Y13" s="4" t="s">
        <v>19</v>
      </c>
      <c r="Z13" s="4"/>
      <c r="AA13" s="4"/>
      <c r="AB13" s="4"/>
      <c r="AC13" s="4"/>
      <c r="AD13" s="4"/>
      <c r="AE13" s="4"/>
      <c r="AF13" s="4"/>
      <c r="AG13" s="64"/>
      <c r="AH13" s="204"/>
      <c r="AI13" s="5">
        <f t="shared" si="1"/>
        <v>0</v>
      </c>
      <c r="AJ13" s="6">
        <f t="shared" si="2"/>
        <v>0</v>
      </c>
      <c r="AK13" s="7">
        <f t="shared" si="3"/>
        <v>0</v>
      </c>
      <c r="AL13" s="5">
        <f t="shared" si="4"/>
        <v>4</v>
      </c>
      <c r="AM13" s="6">
        <f t="shared" si="5"/>
        <v>0</v>
      </c>
      <c r="AN13" s="7">
        <f t="shared" si="6"/>
        <v>0</v>
      </c>
      <c r="AO13" s="61">
        <f t="shared" si="9"/>
        <v>4</v>
      </c>
      <c r="AP13" s="61">
        <f>Mars!AP13-AO13</f>
        <v>36</v>
      </c>
      <c r="AQ13" s="129">
        <f t="shared" si="7"/>
        <v>0</v>
      </c>
      <c r="AR13" s="129">
        <f t="shared" si="8"/>
        <v>0</v>
      </c>
    </row>
    <row r="14" spans="1:44" ht="15.75" thickBot="1">
      <c r="A14" s="181"/>
      <c r="B14" s="182"/>
      <c r="C14" s="168" t="str">
        <f>variables!A20</f>
        <v>bureau 6</v>
      </c>
      <c r="D14" s="33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145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65"/>
      <c r="AH14" s="205"/>
      <c r="AI14" s="5">
        <f t="shared" si="1"/>
        <v>0</v>
      </c>
      <c r="AJ14" s="6">
        <f t="shared" si="2"/>
        <v>0</v>
      </c>
      <c r="AK14" s="7">
        <f t="shared" si="3"/>
        <v>0</v>
      </c>
      <c r="AL14" s="5">
        <f t="shared" si="4"/>
        <v>0</v>
      </c>
      <c r="AM14" s="6">
        <f t="shared" si="5"/>
        <v>0</v>
      </c>
      <c r="AN14" s="77">
        <f t="shared" si="6"/>
        <v>0</v>
      </c>
      <c r="AO14" s="72">
        <f t="shared" si="9"/>
        <v>0</v>
      </c>
      <c r="AP14" s="72">
        <f>Mars!AP14-AO14</f>
        <v>62.5</v>
      </c>
      <c r="AQ14" s="130">
        <f t="shared" si="7"/>
        <v>0</v>
      </c>
      <c r="AR14" s="130">
        <f t="shared" si="8"/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46"/>
      <c r="V15" s="15"/>
      <c r="W15" s="15"/>
      <c r="X15" s="15"/>
      <c r="Y15" s="15"/>
      <c r="Z15" s="15"/>
      <c r="AA15" s="15"/>
      <c r="AB15" s="15" t="s">
        <v>19</v>
      </c>
      <c r="AC15" s="15" t="s">
        <v>19</v>
      </c>
      <c r="AD15" s="15" t="s">
        <v>19</v>
      </c>
      <c r="AE15" s="15" t="s">
        <v>19</v>
      </c>
      <c r="AF15" s="15" t="s">
        <v>19</v>
      </c>
      <c r="AG15" s="63"/>
      <c r="AH15" s="203"/>
      <c r="AI15" s="5">
        <f t="shared" si="1"/>
        <v>0</v>
      </c>
      <c r="AJ15" s="6">
        <f t="shared" si="2"/>
        <v>0</v>
      </c>
      <c r="AK15" s="7">
        <f t="shared" si="3"/>
        <v>0</v>
      </c>
      <c r="AL15" s="5">
        <f t="shared" si="4"/>
        <v>5</v>
      </c>
      <c r="AM15" s="7">
        <f t="shared" si="5"/>
        <v>0</v>
      </c>
      <c r="AN15" s="124">
        <f t="shared" si="6"/>
        <v>0</v>
      </c>
      <c r="AO15" s="60">
        <f t="shared" si="9"/>
        <v>5</v>
      </c>
      <c r="AP15" s="60">
        <f>Mars!AP15-AO15</f>
        <v>24</v>
      </c>
      <c r="AQ15" s="128">
        <f t="shared" si="7"/>
        <v>0</v>
      </c>
      <c r="AR15" s="128">
        <f t="shared" si="8"/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47"/>
      <c r="V16" s="17" t="s">
        <v>19</v>
      </c>
      <c r="W16" s="17" t="s">
        <v>19</v>
      </c>
      <c r="X16" s="17" t="s">
        <v>19</v>
      </c>
      <c r="Y16" s="17" t="s">
        <v>19</v>
      </c>
      <c r="Z16" s="17"/>
      <c r="AA16" s="17"/>
      <c r="AB16" s="17"/>
      <c r="AC16" s="17"/>
      <c r="AD16" s="17"/>
      <c r="AE16" s="17"/>
      <c r="AF16" s="17"/>
      <c r="AG16" s="66"/>
      <c r="AH16" s="205"/>
      <c r="AI16" s="5">
        <f t="shared" si="1"/>
        <v>0</v>
      </c>
      <c r="AJ16" s="6">
        <f t="shared" si="2"/>
        <v>0</v>
      </c>
      <c r="AK16" s="7">
        <f t="shared" si="3"/>
        <v>0</v>
      </c>
      <c r="AL16" s="5">
        <f t="shared" si="4"/>
        <v>4</v>
      </c>
      <c r="AM16" s="7">
        <f t="shared" si="5"/>
        <v>0</v>
      </c>
      <c r="AN16" s="125">
        <f t="shared" si="6"/>
        <v>0</v>
      </c>
      <c r="AO16" s="62">
        <f t="shared" si="9"/>
        <v>4</v>
      </c>
      <c r="AP16" s="62">
        <f>Mars!AP16-AO16</f>
        <v>42.5</v>
      </c>
      <c r="AQ16" s="131">
        <f t="shared" si="7"/>
        <v>0</v>
      </c>
      <c r="AR16" s="131">
        <f t="shared" si="8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23"/>
      <c r="R17" s="15"/>
      <c r="S17" s="15"/>
      <c r="T17" s="15"/>
      <c r="U17" s="146"/>
      <c r="V17" s="15" t="s">
        <v>19</v>
      </c>
      <c r="W17" s="15" t="s">
        <v>19</v>
      </c>
      <c r="X17" s="15" t="s">
        <v>19</v>
      </c>
      <c r="Y17" s="15" t="s">
        <v>19</v>
      </c>
      <c r="Z17" s="15"/>
      <c r="AA17" s="15"/>
      <c r="AB17" s="15"/>
      <c r="AC17" s="15"/>
      <c r="AD17" s="15"/>
      <c r="AE17" s="15"/>
      <c r="AF17" s="15"/>
      <c r="AG17" s="63"/>
      <c r="AH17" s="203"/>
      <c r="AI17" s="5">
        <f t="shared" si="1"/>
        <v>0</v>
      </c>
      <c r="AJ17" s="6">
        <f t="shared" si="2"/>
        <v>0</v>
      </c>
      <c r="AK17" s="7">
        <f t="shared" si="3"/>
        <v>0</v>
      </c>
      <c r="AL17" s="5">
        <f t="shared" si="4"/>
        <v>4</v>
      </c>
      <c r="AM17" s="6">
        <f t="shared" si="5"/>
        <v>0</v>
      </c>
      <c r="AN17" s="80">
        <f t="shared" si="6"/>
        <v>0</v>
      </c>
      <c r="AO17" s="82">
        <f t="shared" si="9"/>
        <v>4</v>
      </c>
      <c r="AP17" s="82">
        <f>Mars!AP17-AO17</f>
        <v>48.5</v>
      </c>
      <c r="AQ17" s="132">
        <f t="shared" si="7"/>
        <v>0</v>
      </c>
      <c r="AR17" s="132">
        <f t="shared" si="8"/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/>
      <c r="G18" s="19" t="s">
        <v>19</v>
      </c>
      <c r="H18" s="19" t="s">
        <v>19</v>
      </c>
      <c r="I18" s="19" t="s">
        <v>19</v>
      </c>
      <c r="J18" s="19" t="s">
        <v>19</v>
      </c>
      <c r="K18" s="19" t="s">
        <v>19</v>
      </c>
      <c r="L18" s="19"/>
      <c r="M18" s="19"/>
      <c r="N18" s="19"/>
      <c r="O18" s="19"/>
      <c r="P18" s="19"/>
      <c r="Q18" s="19"/>
      <c r="R18" s="19"/>
      <c r="S18" s="19"/>
      <c r="T18" s="19"/>
      <c r="U18" s="148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67"/>
      <c r="AH18" s="204"/>
      <c r="AI18" s="5">
        <f t="shared" si="1"/>
        <v>0</v>
      </c>
      <c r="AJ18" s="6">
        <f t="shared" si="2"/>
        <v>0</v>
      </c>
      <c r="AK18" s="7">
        <f t="shared" si="3"/>
        <v>0</v>
      </c>
      <c r="AL18" s="5">
        <f t="shared" si="4"/>
        <v>5</v>
      </c>
      <c r="AM18" s="6">
        <f t="shared" si="5"/>
        <v>0</v>
      </c>
      <c r="AN18" s="7">
        <f t="shared" si="6"/>
        <v>0</v>
      </c>
      <c r="AO18" s="61">
        <f t="shared" si="9"/>
        <v>5</v>
      </c>
      <c r="AP18" s="61">
        <f>Mars!AP18-AO18</f>
        <v>36.5</v>
      </c>
      <c r="AQ18" s="129">
        <f t="shared" si="7"/>
        <v>0</v>
      </c>
      <c r="AR18" s="129">
        <f t="shared" si="8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13"/>
      <c r="S19" s="13"/>
      <c r="T19" s="13"/>
      <c r="U19" s="144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68"/>
      <c r="AH19" s="204"/>
      <c r="AI19" s="5">
        <f t="shared" si="1"/>
        <v>0</v>
      </c>
      <c r="AJ19" s="6">
        <f t="shared" si="2"/>
        <v>0</v>
      </c>
      <c r="AK19" s="7">
        <f t="shared" si="3"/>
        <v>0</v>
      </c>
      <c r="AL19" s="5">
        <f t="shared" si="4"/>
        <v>0</v>
      </c>
      <c r="AM19" s="6">
        <f t="shared" si="5"/>
        <v>0</v>
      </c>
      <c r="AN19" s="7">
        <f t="shared" si="6"/>
        <v>0</v>
      </c>
      <c r="AO19" s="61">
        <f t="shared" si="9"/>
        <v>0</v>
      </c>
      <c r="AP19" s="61">
        <f>Mars!AP19-AO19</f>
        <v>30</v>
      </c>
      <c r="AQ19" s="129">
        <f t="shared" si="7"/>
        <v>0</v>
      </c>
      <c r="AR19" s="129">
        <f t="shared" si="8"/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143"/>
      <c r="V20" s="4" t="s">
        <v>19</v>
      </c>
      <c r="W20" s="4" t="s">
        <v>19</v>
      </c>
      <c r="X20" s="4" t="s">
        <v>19</v>
      </c>
      <c r="Y20" s="4" t="s">
        <v>19</v>
      </c>
      <c r="Z20" s="4"/>
      <c r="AA20" s="4"/>
      <c r="AB20" s="4"/>
      <c r="AC20" s="4"/>
      <c r="AD20" s="4"/>
      <c r="AE20" s="4"/>
      <c r="AF20" s="4"/>
      <c r="AG20" s="64"/>
      <c r="AH20" s="204"/>
      <c r="AI20" s="5">
        <f t="shared" si="1"/>
        <v>0</v>
      </c>
      <c r="AJ20" s="6">
        <f t="shared" si="2"/>
        <v>0</v>
      </c>
      <c r="AK20" s="7">
        <f t="shared" si="3"/>
        <v>0</v>
      </c>
      <c r="AL20" s="5">
        <f t="shared" si="4"/>
        <v>4</v>
      </c>
      <c r="AM20" s="6">
        <f t="shared" si="5"/>
        <v>0</v>
      </c>
      <c r="AN20" s="7">
        <f t="shared" si="6"/>
        <v>0</v>
      </c>
      <c r="AO20" s="61">
        <f t="shared" si="9"/>
        <v>4</v>
      </c>
      <c r="AP20" s="61">
        <f>Mars!AP20-AO20</f>
        <v>52</v>
      </c>
      <c r="AQ20" s="129">
        <f t="shared" si="7"/>
        <v>0</v>
      </c>
      <c r="AR20" s="129">
        <f t="shared" si="8"/>
        <v>0</v>
      </c>
    </row>
    <row r="21" spans="1:44" ht="15.75" thickBot="1">
      <c r="A21" s="193"/>
      <c r="B21" s="192"/>
      <c r="C21" s="168" t="str">
        <f>variables!A27</f>
        <v>technique 4</v>
      </c>
      <c r="D21" s="29"/>
      <c r="E21" s="13"/>
      <c r="F21" s="13"/>
      <c r="G21" s="13"/>
      <c r="H21" s="13"/>
      <c r="I21" s="13"/>
      <c r="J21" s="13"/>
      <c r="K21" s="13"/>
      <c r="L21" s="13"/>
      <c r="M21" s="13"/>
      <c r="N21" s="13" t="s">
        <v>19</v>
      </c>
      <c r="O21" s="13" t="s">
        <v>19</v>
      </c>
      <c r="P21" s="13" t="s">
        <v>19</v>
      </c>
      <c r="Q21" s="13" t="s">
        <v>19</v>
      </c>
      <c r="R21" s="13" t="s">
        <v>19</v>
      </c>
      <c r="S21" s="13"/>
      <c r="T21" s="13"/>
      <c r="U21" s="144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68"/>
      <c r="AH21" s="204"/>
      <c r="AI21" s="5">
        <f t="shared" si="1"/>
        <v>0</v>
      </c>
      <c r="AJ21" s="6">
        <f t="shared" si="2"/>
        <v>0</v>
      </c>
      <c r="AK21" s="7">
        <f t="shared" si="3"/>
        <v>0</v>
      </c>
      <c r="AL21" s="5">
        <f t="shared" si="4"/>
        <v>5</v>
      </c>
      <c r="AM21" s="6">
        <f t="shared" si="5"/>
        <v>0</v>
      </c>
      <c r="AN21" s="7">
        <f t="shared" si="6"/>
        <v>0</v>
      </c>
      <c r="AO21" s="61">
        <f t="shared" si="9"/>
        <v>5</v>
      </c>
      <c r="AP21" s="61">
        <f>Mars!AP21-AO21</f>
        <v>33.5</v>
      </c>
      <c r="AQ21" s="129">
        <f t="shared" si="7"/>
        <v>0</v>
      </c>
      <c r="AR21" s="129">
        <f t="shared" si="8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48"/>
      <c r="V22" s="19" t="s">
        <v>19</v>
      </c>
      <c r="W22" s="19" t="s">
        <v>19</v>
      </c>
      <c r="X22" s="19" t="s">
        <v>19</v>
      </c>
      <c r="Y22" s="19" t="s">
        <v>19</v>
      </c>
      <c r="Z22" s="19"/>
      <c r="AA22" s="19"/>
      <c r="AB22" s="19"/>
      <c r="AC22" s="19"/>
      <c r="AD22" s="19"/>
      <c r="AE22" s="19"/>
      <c r="AF22" s="19"/>
      <c r="AG22" s="67"/>
      <c r="AH22" s="204"/>
      <c r="AI22" s="5">
        <f t="shared" si="1"/>
        <v>0</v>
      </c>
      <c r="AJ22" s="6">
        <f t="shared" si="2"/>
        <v>0</v>
      </c>
      <c r="AK22" s="7">
        <f t="shared" si="3"/>
        <v>0</v>
      </c>
      <c r="AL22" s="5">
        <f t="shared" si="4"/>
        <v>4</v>
      </c>
      <c r="AM22" s="6">
        <f t="shared" si="5"/>
        <v>0</v>
      </c>
      <c r="AN22" s="7">
        <f t="shared" si="6"/>
        <v>0</v>
      </c>
      <c r="AO22" s="61">
        <f t="shared" si="9"/>
        <v>4</v>
      </c>
      <c r="AP22" s="61">
        <f>Mars!AP22-AO22</f>
        <v>21</v>
      </c>
      <c r="AQ22" s="129">
        <f t="shared" si="7"/>
        <v>0</v>
      </c>
      <c r="AR22" s="129">
        <f t="shared" si="8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4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66"/>
      <c r="AH23" s="205"/>
      <c r="AI23" s="5">
        <f t="shared" si="1"/>
        <v>0</v>
      </c>
      <c r="AJ23" s="6">
        <f t="shared" si="2"/>
        <v>0</v>
      </c>
      <c r="AK23" s="7">
        <f t="shared" si="3"/>
        <v>0</v>
      </c>
      <c r="AL23" s="5">
        <f t="shared" si="4"/>
        <v>0</v>
      </c>
      <c r="AM23" s="6">
        <f t="shared" si="5"/>
        <v>0</v>
      </c>
      <c r="AN23" s="7">
        <f t="shared" si="6"/>
        <v>0</v>
      </c>
      <c r="AO23" s="72">
        <f t="shared" si="9"/>
        <v>0</v>
      </c>
      <c r="AP23" s="72">
        <f>Mars!AP23-AO23</f>
        <v>50</v>
      </c>
      <c r="AQ23" s="130">
        <f t="shared" si="7"/>
        <v>0</v>
      </c>
      <c r="AR23" s="130">
        <f t="shared" si="8"/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/>
      <c r="F24" s="13"/>
      <c r="G24" s="13"/>
      <c r="H24" s="13"/>
      <c r="I24" s="13"/>
      <c r="J24" s="13"/>
      <c r="K24" s="13"/>
      <c r="L24" s="13"/>
      <c r="M24" s="13"/>
      <c r="N24" s="13" t="s">
        <v>19</v>
      </c>
      <c r="O24" s="13" t="s">
        <v>19</v>
      </c>
      <c r="P24" s="13" t="s">
        <v>19</v>
      </c>
      <c r="Q24" s="13" t="s">
        <v>19</v>
      </c>
      <c r="R24" s="13" t="s">
        <v>19</v>
      </c>
      <c r="S24" s="13"/>
      <c r="T24" s="13"/>
      <c r="U24" s="144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68"/>
      <c r="AH24" s="204"/>
      <c r="AI24" s="5">
        <f t="shared" si="1"/>
        <v>0</v>
      </c>
      <c r="AJ24" s="6">
        <f t="shared" si="2"/>
        <v>0</v>
      </c>
      <c r="AK24" s="7">
        <f t="shared" si="3"/>
        <v>0</v>
      </c>
      <c r="AL24" s="5">
        <f t="shared" si="4"/>
        <v>5</v>
      </c>
      <c r="AM24" s="6">
        <f t="shared" si="5"/>
        <v>0</v>
      </c>
      <c r="AN24" s="7">
        <f t="shared" si="6"/>
        <v>0</v>
      </c>
      <c r="AO24" s="60">
        <f t="shared" si="9"/>
        <v>5</v>
      </c>
      <c r="AP24" s="60">
        <f>Mars!AP24-AO24</f>
        <v>29</v>
      </c>
      <c r="AQ24" s="128">
        <f t="shared" si="7"/>
        <v>0</v>
      </c>
      <c r="AR24" s="128">
        <f t="shared" si="8"/>
        <v>0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145"/>
      <c r="V25" s="20" t="s">
        <v>19</v>
      </c>
      <c r="W25" s="20" t="s">
        <v>19</v>
      </c>
      <c r="X25" s="20" t="s">
        <v>19</v>
      </c>
      <c r="Y25" s="20" t="s">
        <v>19</v>
      </c>
      <c r="Z25" s="20"/>
      <c r="AA25" s="20"/>
      <c r="AB25" s="20"/>
      <c r="AC25" s="20"/>
      <c r="AD25" s="20"/>
      <c r="AE25" s="20"/>
      <c r="AF25" s="20"/>
      <c r="AG25" s="65"/>
      <c r="AH25" s="205"/>
      <c r="AI25" s="5">
        <f t="shared" si="1"/>
        <v>0</v>
      </c>
      <c r="AJ25" s="6">
        <f t="shared" si="2"/>
        <v>0</v>
      </c>
      <c r="AK25" s="7">
        <f t="shared" si="3"/>
        <v>0</v>
      </c>
      <c r="AL25" s="5">
        <f t="shared" si="4"/>
        <v>4</v>
      </c>
      <c r="AM25" s="6">
        <f t="shared" si="5"/>
        <v>0</v>
      </c>
      <c r="AN25" s="7">
        <f t="shared" si="6"/>
        <v>0</v>
      </c>
      <c r="AO25" s="62">
        <f t="shared" si="9"/>
        <v>4</v>
      </c>
      <c r="AP25" s="62">
        <f>Mars!AP25-AO25</f>
        <v>30.5</v>
      </c>
      <c r="AQ25" s="131">
        <f t="shared" si="7"/>
        <v>0</v>
      </c>
      <c r="AR25" s="131">
        <f t="shared" si="8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46"/>
      <c r="V26" s="15" t="s">
        <v>19</v>
      </c>
      <c r="W26" s="15" t="s">
        <v>19</v>
      </c>
      <c r="X26" s="15" t="s">
        <v>19</v>
      </c>
      <c r="Y26" s="15" t="s">
        <v>19</v>
      </c>
      <c r="Z26" s="15"/>
      <c r="AA26" s="15"/>
      <c r="AB26" s="15"/>
      <c r="AC26" s="15"/>
      <c r="AD26" s="15"/>
      <c r="AE26" s="15"/>
      <c r="AF26" s="15"/>
      <c r="AG26" s="63"/>
      <c r="AH26" s="203"/>
      <c r="AI26" s="5">
        <f t="shared" si="1"/>
        <v>0</v>
      </c>
      <c r="AJ26" s="6">
        <f t="shared" si="2"/>
        <v>0</v>
      </c>
      <c r="AK26" s="7">
        <f t="shared" si="3"/>
        <v>0</v>
      </c>
      <c r="AL26" s="5">
        <f t="shared" si="4"/>
        <v>4</v>
      </c>
      <c r="AM26" s="6">
        <f t="shared" si="5"/>
        <v>0</v>
      </c>
      <c r="AN26" s="7">
        <f t="shared" si="6"/>
        <v>0</v>
      </c>
      <c r="AO26" s="82">
        <f t="shared" si="9"/>
        <v>4</v>
      </c>
      <c r="AP26" s="82">
        <f>Mars!AP26-AO26</f>
        <v>25</v>
      </c>
      <c r="AQ26" s="132">
        <f t="shared" si="7"/>
        <v>0</v>
      </c>
      <c r="AR26" s="132">
        <f t="shared" si="8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/>
      <c r="J27" s="13"/>
      <c r="K27" s="13"/>
      <c r="L27" s="13"/>
      <c r="M27" s="13"/>
      <c r="N27" s="13" t="s">
        <v>19</v>
      </c>
      <c r="O27" s="13" t="s">
        <v>19</v>
      </c>
      <c r="P27" s="13" t="s">
        <v>19</v>
      </c>
      <c r="Q27" s="13" t="s">
        <v>19</v>
      </c>
      <c r="R27" s="13" t="s">
        <v>19</v>
      </c>
      <c r="S27" s="13"/>
      <c r="T27" s="13"/>
      <c r="U27" s="144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68"/>
      <c r="AH27" s="204"/>
      <c r="AI27" s="5">
        <f t="shared" si="1"/>
        <v>0</v>
      </c>
      <c r="AJ27" s="6">
        <f t="shared" si="2"/>
        <v>0</v>
      </c>
      <c r="AK27" s="7">
        <f t="shared" si="3"/>
        <v>0</v>
      </c>
      <c r="AL27" s="5">
        <f t="shared" si="4"/>
        <v>5</v>
      </c>
      <c r="AM27" s="6">
        <f t="shared" si="5"/>
        <v>0</v>
      </c>
      <c r="AN27" s="7">
        <f t="shared" si="6"/>
        <v>0</v>
      </c>
      <c r="AO27" s="61">
        <f t="shared" si="9"/>
        <v>5</v>
      </c>
      <c r="AP27" s="61">
        <f>Mars!AP27-AO27</f>
        <v>35</v>
      </c>
      <c r="AQ27" s="129">
        <f t="shared" si="7"/>
        <v>0</v>
      </c>
      <c r="AR27" s="129">
        <f t="shared" si="8"/>
        <v>0</v>
      </c>
    </row>
    <row r="28" spans="1:44" ht="15.75" thickBot="1">
      <c r="A28" s="198"/>
      <c r="B28" s="199"/>
      <c r="C28" s="168" t="str">
        <f>variables!A34</f>
        <v>ménage 2</v>
      </c>
      <c r="D28" s="27" t="s">
        <v>19</v>
      </c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143"/>
      <c r="V28" s="4" t="s">
        <v>19</v>
      </c>
      <c r="W28" s="4" t="s">
        <v>19</v>
      </c>
      <c r="X28" s="4" t="s">
        <v>19</v>
      </c>
      <c r="Y28" s="4" t="s">
        <v>19</v>
      </c>
      <c r="Z28" s="4"/>
      <c r="AA28" s="4"/>
      <c r="AB28" s="4"/>
      <c r="AC28" s="4"/>
      <c r="AD28" s="4"/>
      <c r="AE28" s="4"/>
      <c r="AF28" s="4"/>
      <c r="AG28" s="64"/>
      <c r="AH28" s="204"/>
      <c r="AI28" s="5">
        <f t="shared" si="1"/>
        <v>0</v>
      </c>
      <c r="AJ28" s="6">
        <f t="shared" si="2"/>
        <v>0</v>
      </c>
      <c r="AK28" s="7">
        <f t="shared" si="3"/>
        <v>0</v>
      </c>
      <c r="AL28" s="5">
        <f t="shared" si="4"/>
        <v>5</v>
      </c>
      <c r="AM28" s="6">
        <f t="shared" si="5"/>
        <v>0</v>
      </c>
      <c r="AN28" s="7">
        <f t="shared" si="6"/>
        <v>0</v>
      </c>
      <c r="AO28" s="61">
        <f t="shared" si="9"/>
        <v>5</v>
      </c>
      <c r="AP28" s="61">
        <f>Mars!AP28-AO28</f>
        <v>27.5</v>
      </c>
      <c r="AQ28" s="129">
        <f t="shared" si="7"/>
        <v>0</v>
      </c>
      <c r="AR28" s="129">
        <f t="shared" si="8"/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/>
      <c r="G29" s="4"/>
      <c r="H29" s="4"/>
      <c r="I29" s="4"/>
      <c r="J29" s="4"/>
      <c r="K29" s="4"/>
      <c r="L29" s="4"/>
      <c r="M29" s="4"/>
      <c r="N29" s="4" t="s">
        <v>19</v>
      </c>
      <c r="O29" s="4" t="s">
        <v>19</v>
      </c>
      <c r="P29" s="4" t="s">
        <v>19</v>
      </c>
      <c r="Q29" s="4" t="s">
        <v>19</v>
      </c>
      <c r="R29" s="4" t="s">
        <v>19</v>
      </c>
      <c r="S29" s="4"/>
      <c r="T29" s="4"/>
      <c r="U29" s="143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64"/>
      <c r="AH29" s="204"/>
      <c r="AI29" s="5">
        <f t="shared" si="1"/>
        <v>0</v>
      </c>
      <c r="AJ29" s="6">
        <f t="shared" si="2"/>
        <v>0</v>
      </c>
      <c r="AK29" s="7">
        <f t="shared" si="3"/>
        <v>0</v>
      </c>
      <c r="AL29" s="5">
        <f t="shared" si="4"/>
        <v>5</v>
      </c>
      <c r="AM29" s="6">
        <f t="shared" si="5"/>
        <v>0</v>
      </c>
      <c r="AN29" s="7">
        <f t="shared" si="6"/>
        <v>0</v>
      </c>
      <c r="AO29" s="61">
        <f t="shared" si="9"/>
        <v>5</v>
      </c>
      <c r="AP29" s="61">
        <f>Mars!AP29-AO29</f>
        <v>28.5</v>
      </c>
      <c r="AQ29" s="129">
        <f t="shared" si="7"/>
        <v>0</v>
      </c>
      <c r="AR29" s="129">
        <f t="shared" si="8"/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145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/>
      <c r="AH30" s="205"/>
      <c r="AI30" s="5">
        <f t="shared" si="1"/>
        <v>0</v>
      </c>
      <c r="AJ30" s="6">
        <f t="shared" si="2"/>
        <v>0</v>
      </c>
      <c r="AK30" s="7">
        <f t="shared" si="3"/>
        <v>0</v>
      </c>
      <c r="AL30" s="5">
        <f t="shared" si="4"/>
        <v>0</v>
      </c>
      <c r="AM30" s="6">
        <f t="shared" si="5"/>
        <v>0</v>
      </c>
      <c r="AN30" s="7">
        <f t="shared" si="6"/>
        <v>0</v>
      </c>
      <c r="AO30" s="61">
        <f t="shared" si="9"/>
        <v>0</v>
      </c>
      <c r="AP30" s="61">
        <f>Mars!AP30-AO30</f>
        <v>57.5</v>
      </c>
      <c r="AQ30" s="129">
        <f t="shared" si="7"/>
        <v>0</v>
      </c>
      <c r="AR30" s="129">
        <f t="shared" si="8"/>
        <v>0</v>
      </c>
    </row>
    <row r="31" spans="1:44" ht="15.75" thickBot="1">
      <c r="A31" s="198"/>
      <c r="B31" s="199"/>
      <c r="C31" s="168" t="str">
        <f>variables!A37</f>
        <v>ménage 5</v>
      </c>
      <c r="D31" s="30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4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66"/>
      <c r="AH31" s="205"/>
      <c r="AI31" s="5">
        <f t="shared" si="1"/>
        <v>0</v>
      </c>
      <c r="AJ31" s="6">
        <f t="shared" si="2"/>
        <v>0</v>
      </c>
      <c r="AK31" s="7">
        <f t="shared" si="3"/>
        <v>0</v>
      </c>
      <c r="AL31" s="5">
        <f t="shared" si="4"/>
        <v>0</v>
      </c>
      <c r="AM31" s="6">
        <f t="shared" si="5"/>
        <v>0</v>
      </c>
      <c r="AN31" s="7">
        <f t="shared" si="6"/>
        <v>0</v>
      </c>
      <c r="AO31" s="72">
        <f t="shared" si="9"/>
        <v>0</v>
      </c>
      <c r="AP31" s="72">
        <f>Mars!AP31-AO31</f>
        <v>65</v>
      </c>
      <c r="AQ31" s="130">
        <f t="shared" si="7"/>
        <v>0</v>
      </c>
      <c r="AR31" s="130">
        <f t="shared" si="8"/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3"/>
      <c r="P32" s="13"/>
      <c r="Q32" s="13"/>
      <c r="R32" s="13"/>
      <c r="S32" s="13"/>
      <c r="T32" s="13"/>
      <c r="U32" s="144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68"/>
      <c r="AH32" s="204"/>
      <c r="AI32" s="5">
        <f t="shared" si="1"/>
        <v>0</v>
      </c>
      <c r="AJ32" s="6">
        <f t="shared" si="2"/>
        <v>0</v>
      </c>
      <c r="AK32" s="7">
        <f t="shared" si="3"/>
        <v>0</v>
      </c>
      <c r="AL32" s="5">
        <f t="shared" si="4"/>
        <v>0</v>
      </c>
      <c r="AM32" s="6">
        <f t="shared" si="5"/>
        <v>0</v>
      </c>
      <c r="AN32" s="7">
        <f t="shared" si="6"/>
        <v>0</v>
      </c>
      <c r="AO32" s="60">
        <f t="shared" si="9"/>
        <v>0</v>
      </c>
      <c r="AP32" s="60">
        <f>Mars!AP32-AO32</f>
        <v>50</v>
      </c>
      <c r="AQ32" s="128">
        <f t="shared" si="7"/>
        <v>0</v>
      </c>
      <c r="AR32" s="128">
        <f t="shared" si="8"/>
        <v>0</v>
      </c>
    </row>
    <row r="33" spans="1:44" ht="15.75" thickBot="1">
      <c r="A33" s="198"/>
      <c r="B33" s="199"/>
      <c r="C33" s="168" t="str">
        <f>variables!A39</f>
        <v>ménage 7</v>
      </c>
      <c r="D33" s="27"/>
      <c r="E33" s="4"/>
      <c r="F33" s="4"/>
      <c r="G33" s="4"/>
      <c r="H33" s="4"/>
      <c r="I33" s="4"/>
      <c r="J33" s="4"/>
      <c r="K33" s="4" t="s">
        <v>19</v>
      </c>
      <c r="L33" s="4"/>
      <c r="M33" s="4"/>
      <c r="N33" s="4"/>
      <c r="O33" s="4"/>
      <c r="P33" s="4"/>
      <c r="Q33" s="4"/>
      <c r="R33" s="4"/>
      <c r="S33" s="4"/>
      <c r="T33" s="4"/>
      <c r="U33" s="143"/>
      <c r="V33" s="4" t="s">
        <v>19</v>
      </c>
      <c r="W33" s="4" t="s">
        <v>19</v>
      </c>
      <c r="X33" s="4" t="s">
        <v>19</v>
      </c>
      <c r="Y33" s="4" t="s">
        <v>19</v>
      </c>
      <c r="Z33" s="13"/>
      <c r="AA33" s="13"/>
      <c r="AB33" s="13"/>
      <c r="AC33" s="13"/>
      <c r="AD33" s="13"/>
      <c r="AE33" s="13"/>
      <c r="AF33" s="13" t="s">
        <v>19</v>
      </c>
      <c r="AG33" s="68"/>
      <c r="AH33" s="204"/>
      <c r="AI33" s="5">
        <f t="shared" si="1"/>
        <v>0</v>
      </c>
      <c r="AJ33" s="6">
        <f t="shared" si="2"/>
        <v>0</v>
      </c>
      <c r="AK33" s="7">
        <f t="shared" si="3"/>
        <v>0</v>
      </c>
      <c r="AL33" s="5">
        <f t="shared" si="4"/>
        <v>6</v>
      </c>
      <c r="AM33" s="6">
        <f t="shared" si="5"/>
        <v>0</v>
      </c>
      <c r="AN33" s="7">
        <f t="shared" si="6"/>
        <v>0</v>
      </c>
      <c r="AO33" s="61">
        <f t="shared" si="9"/>
        <v>6</v>
      </c>
      <c r="AP33" s="61">
        <f>Mars!AP33-AO33</f>
        <v>33</v>
      </c>
      <c r="AQ33" s="129">
        <f t="shared" si="7"/>
        <v>0</v>
      </c>
      <c r="AR33" s="129">
        <f t="shared" si="8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143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64"/>
      <c r="AH34" s="204"/>
      <c r="AI34" s="5">
        <f t="shared" si="1"/>
        <v>0</v>
      </c>
      <c r="AJ34" s="6">
        <f t="shared" si="2"/>
        <v>0</v>
      </c>
      <c r="AK34" s="7">
        <f t="shared" si="3"/>
        <v>0</v>
      </c>
      <c r="AL34" s="5">
        <f t="shared" si="4"/>
        <v>0</v>
      </c>
      <c r="AM34" s="6">
        <f t="shared" si="5"/>
        <v>0</v>
      </c>
      <c r="AN34" s="7">
        <f t="shared" si="6"/>
        <v>0</v>
      </c>
      <c r="AO34" s="61">
        <f t="shared" si="9"/>
        <v>0</v>
      </c>
      <c r="AP34" s="61">
        <f>Mars!AP34-AO34</f>
        <v>1.5</v>
      </c>
      <c r="AQ34" s="129">
        <f t="shared" si="7"/>
        <v>0</v>
      </c>
      <c r="AR34" s="129">
        <f t="shared" si="8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143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"/>
      <c r="AG35" s="65"/>
      <c r="AH35" s="205"/>
      <c r="AI35" s="5">
        <f t="shared" si="1"/>
        <v>0</v>
      </c>
      <c r="AJ35" s="6">
        <f t="shared" si="2"/>
        <v>0</v>
      </c>
      <c r="AK35" s="7">
        <f t="shared" si="3"/>
        <v>0</v>
      </c>
      <c r="AL35" s="5">
        <f t="shared" si="4"/>
        <v>0</v>
      </c>
      <c r="AM35" s="6">
        <f t="shared" si="5"/>
        <v>0</v>
      </c>
      <c r="AN35" s="7">
        <f t="shared" si="6"/>
        <v>0</v>
      </c>
      <c r="AO35" s="61">
        <f t="shared" si="9"/>
        <v>0</v>
      </c>
      <c r="AP35" s="61">
        <f>Mars!AP35-AO35</f>
        <v>72</v>
      </c>
      <c r="AQ35" s="129">
        <f t="shared" si="7"/>
        <v>0</v>
      </c>
      <c r="AR35" s="129">
        <f t="shared" si="8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20"/>
      <c r="U36" s="145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65"/>
      <c r="AH36" s="205"/>
      <c r="AI36" s="5">
        <f t="shared" si="1"/>
        <v>0</v>
      </c>
      <c r="AJ36" s="6">
        <f t="shared" si="2"/>
        <v>0</v>
      </c>
      <c r="AK36" s="7">
        <f t="shared" si="3"/>
        <v>0</v>
      </c>
      <c r="AL36" s="5">
        <f t="shared" si="4"/>
        <v>0</v>
      </c>
      <c r="AM36" s="6">
        <f t="shared" si="5"/>
        <v>0</v>
      </c>
      <c r="AN36" s="7">
        <f t="shared" si="6"/>
        <v>0</v>
      </c>
      <c r="AO36" s="61">
        <f t="shared" si="9"/>
        <v>0</v>
      </c>
      <c r="AP36" s="61">
        <f>Mars!AP36-AO36</f>
        <v>0</v>
      </c>
      <c r="AQ36" s="129">
        <f t="shared" si="7"/>
        <v>0</v>
      </c>
      <c r="AR36" s="129">
        <f t="shared" si="8"/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/>
      <c r="G37" s="20"/>
      <c r="H37" s="20"/>
      <c r="I37" s="20"/>
      <c r="J37" s="20"/>
      <c r="K37" s="20" t="s">
        <v>19</v>
      </c>
      <c r="L37" s="20"/>
      <c r="M37" s="20"/>
      <c r="N37" s="20"/>
      <c r="O37" s="20"/>
      <c r="P37" s="20"/>
      <c r="Q37" s="20"/>
      <c r="R37" s="20"/>
      <c r="S37" s="20"/>
      <c r="T37" s="20"/>
      <c r="U37" s="145"/>
      <c r="V37" s="20" t="s">
        <v>19</v>
      </c>
      <c r="W37" s="20" t="s">
        <v>19</v>
      </c>
      <c r="X37" s="20" t="s">
        <v>19</v>
      </c>
      <c r="Y37" s="20" t="s">
        <v>19</v>
      </c>
      <c r="Z37" s="20"/>
      <c r="AA37" s="20"/>
      <c r="AB37" s="20"/>
      <c r="AC37" s="20" t="s">
        <v>19</v>
      </c>
      <c r="AD37" s="20"/>
      <c r="AE37" s="20"/>
      <c r="AF37" s="20"/>
      <c r="AG37" s="65"/>
      <c r="AH37" s="205"/>
      <c r="AI37" s="5">
        <f t="shared" si="1"/>
        <v>0</v>
      </c>
      <c r="AJ37" s="6">
        <f t="shared" si="2"/>
        <v>0</v>
      </c>
      <c r="AK37" s="7">
        <f t="shared" si="3"/>
        <v>0</v>
      </c>
      <c r="AL37" s="5">
        <f t="shared" si="4"/>
        <v>6</v>
      </c>
      <c r="AM37" s="6">
        <f t="shared" si="5"/>
        <v>0</v>
      </c>
      <c r="AN37" s="7">
        <f t="shared" si="6"/>
        <v>0</v>
      </c>
      <c r="AO37" s="62">
        <f t="shared" si="9"/>
        <v>6</v>
      </c>
      <c r="AP37" s="62">
        <f>Mars!AP37-AO37</f>
        <v>33</v>
      </c>
      <c r="AQ37" s="131">
        <f t="shared" si="7"/>
        <v>0</v>
      </c>
      <c r="AR37" s="131">
        <f t="shared" si="8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01"/>
      <c r="F38" s="101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46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63"/>
      <c r="AH38" s="203"/>
      <c r="AI38" s="5">
        <f t="shared" ref="AI38:AI44" si="10">COUNTIF($D38:$AG38,$AI$6)</f>
        <v>0</v>
      </c>
      <c r="AJ38" s="6">
        <f t="shared" ref="AJ38:AJ44" si="11">COUNTIF($D38:$AG38,$AJ$6)</f>
        <v>0</v>
      </c>
      <c r="AK38" s="7">
        <f t="shared" ref="AK38:AK44" si="12">COUNTIF($D38:$AG38,$AK$6)</f>
        <v>0</v>
      </c>
      <c r="AL38" s="5">
        <f t="shared" ref="AL38:AL44" si="13">COUNTIF($D38:$AG38,$AL$6)</f>
        <v>0</v>
      </c>
      <c r="AM38" s="6">
        <f t="shared" ref="AM38:AM44" si="14">COUNTIF($D38:$AG38,$AM$6)</f>
        <v>0</v>
      </c>
      <c r="AN38" s="7">
        <f t="shared" ref="AN38:AN44" si="15">COUNTIF($D38:$AG38,$AN$6)</f>
        <v>0</v>
      </c>
      <c r="AO38" s="82">
        <f t="shared" ref="AO38:AO44" si="16">AI38+AJ38/2+AK38/2+AL38+AM38/2+AN38/2</f>
        <v>0</v>
      </c>
      <c r="AP38" s="82">
        <f>Mars!AP38-AO38</f>
        <v>50</v>
      </c>
      <c r="AQ38" s="132">
        <f t="shared" ref="AQ38:AQ44" si="17">COUNTIF($D38:$AG38,$AQ$6)</f>
        <v>0</v>
      </c>
      <c r="AR38" s="132">
        <f t="shared" ref="AR38:AR44" si="18">COUNTIF($D38:$AG38,$AR$6)</f>
        <v>0</v>
      </c>
    </row>
    <row r="39" spans="1:44" ht="15.75" thickBot="1">
      <c r="A39" s="198"/>
      <c r="B39" s="199"/>
      <c r="C39" s="168" t="str">
        <f>variables!A45</f>
        <v>veilleur 2</v>
      </c>
      <c r="D39" s="27"/>
      <c r="E39" s="19"/>
      <c r="F39" s="19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143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64"/>
      <c r="AH39" s="204"/>
      <c r="AI39" s="5">
        <f t="shared" si="10"/>
        <v>0</v>
      </c>
      <c r="AJ39" s="6">
        <f t="shared" si="11"/>
        <v>0</v>
      </c>
      <c r="AK39" s="7">
        <f t="shared" si="12"/>
        <v>0</v>
      </c>
      <c r="AL39" s="5">
        <f t="shared" si="13"/>
        <v>0</v>
      </c>
      <c r="AM39" s="6">
        <f t="shared" si="14"/>
        <v>0</v>
      </c>
      <c r="AN39" s="7">
        <f t="shared" si="15"/>
        <v>0</v>
      </c>
      <c r="AO39" s="61">
        <f t="shared" si="16"/>
        <v>0</v>
      </c>
      <c r="AP39" s="61">
        <f>Mars!AP39-AO39</f>
        <v>50</v>
      </c>
      <c r="AQ39" s="129">
        <f t="shared" si="17"/>
        <v>0</v>
      </c>
      <c r="AR39" s="129">
        <f t="shared" si="18"/>
        <v>0</v>
      </c>
    </row>
    <row r="40" spans="1:44" ht="15.75" thickBot="1">
      <c r="A40" s="198"/>
      <c r="B40" s="199"/>
      <c r="C40" s="168" t="str">
        <f>variables!A46</f>
        <v>veilleur 3</v>
      </c>
      <c r="D40" s="27"/>
      <c r="E40" s="19"/>
      <c r="F40" s="19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143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64"/>
      <c r="AH40" s="204"/>
      <c r="AI40" s="5">
        <f t="shared" si="10"/>
        <v>0</v>
      </c>
      <c r="AJ40" s="6">
        <f t="shared" si="11"/>
        <v>0</v>
      </c>
      <c r="AK40" s="7">
        <f t="shared" si="12"/>
        <v>0</v>
      </c>
      <c r="AL40" s="5">
        <f t="shared" si="13"/>
        <v>0</v>
      </c>
      <c r="AM40" s="6">
        <f t="shared" si="14"/>
        <v>0</v>
      </c>
      <c r="AN40" s="7">
        <f t="shared" si="15"/>
        <v>0</v>
      </c>
      <c r="AO40" s="61">
        <f t="shared" si="16"/>
        <v>0</v>
      </c>
      <c r="AP40" s="61">
        <f>Mars!AP40-AO40</f>
        <v>50</v>
      </c>
      <c r="AQ40" s="129">
        <f t="shared" si="17"/>
        <v>0</v>
      </c>
      <c r="AR40" s="129">
        <f t="shared" si="18"/>
        <v>0</v>
      </c>
    </row>
    <row r="41" spans="1:44" ht="15.75" thickBot="1">
      <c r="A41" s="198"/>
      <c r="B41" s="199"/>
      <c r="C41" s="168" t="str">
        <f>variables!A47</f>
        <v>veilleur 4</v>
      </c>
      <c r="D41" s="27"/>
      <c r="E41" s="19"/>
      <c r="F41" s="19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143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64"/>
      <c r="AH41" s="204"/>
      <c r="AI41" s="5">
        <f t="shared" si="10"/>
        <v>0</v>
      </c>
      <c r="AJ41" s="6">
        <f t="shared" si="11"/>
        <v>0</v>
      </c>
      <c r="AK41" s="7">
        <f t="shared" si="12"/>
        <v>0</v>
      </c>
      <c r="AL41" s="5">
        <f t="shared" si="13"/>
        <v>0</v>
      </c>
      <c r="AM41" s="6">
        <f t="shared" si="14"/>
        <v>0</v>
      </c>
      <c r="AN41" s="7">
        <f t="shared" si="15"/>
        <v>0</v>
      </c>
      <c r="AO41" s="61">
        <f t="shared" si="16"/>
        <v>0</v>
      </c>
      <c r="AP41" s="61">
        <f>Mars!AP41-AO41</f>
        <v>44</v>
      </c>
      <c r="AQ41" s="129">
        <f t="shared" si="17"/>
        <v>0</v>
      </c>
      <c r="AR41" s="129">
        <f t="shared" si="18"/>
        <v>0</v>
      </c>
    </row>
    <row r="42" spans="1:44" ht="15.75" thickBot="1">
      <c r="A42" s="198"/>
      <c r="B42" s="199"/>
      <c r="C42" s="168" t="str">
        <f>variables!A48</f>
        <v>veilleur 5</v>
      </c>
      <c r="D42" s="27"/>
      <c r="E42" s="19"/>
      <c r="F42" s="19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143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64"/>
      <c r="AH42" s="204"/>
      <c r="AI42" s="5">
        <f t="shared" si="10"/>
        <v>0</v>
      </c>
      <c r="AJ42" s="6">
        <f t="shared" si="11"/>
        <v>0</v>
      </c>
      <c r="AK42" s="7">
        <f t="shared" si="12"/>
        <v>0</v>
      </c>
      <c r="AL42" s="5">
        <f t="shared" si="13"/>
        <v>0</v>
      </c>
      <c r="AM42" s="6">
        <f t="shared" si="14"/>
        <v>0</v>
      </c>
      <c r="AN42" s="7">
        <f t="shared" si="15"/>
        <v>0</v>
      </c>
      <c r="AO42" s="61">
        <f t="shared" si="16"/>
        <v>0</v>
      </c>
      <c r="AP42" s="61">
        <f>Mars!AP42-AO42</f>
        <v>50</v>
      </c>
      <c r="AQ42" s="129">
        <f t="shared" si="17"/>
        <v>0</v>
      </c>
      <c r="AR42" s="129">
        <f t="shared" si="18"/>
        <v>0</v>
      </c>
    </row>
    <row r="43" spans="1:44" ht="15.75" thickBot="1">
      <c r="A43" s="198"/>
      <c r="B43" s="199"/>
      <c r="C43" s="168" t="str">
        <f>variables!A49</f>
        <v>veilleur 6</v>
      </c>
      <c r="D43" s="27"/>
      <c r="E43" s="19"/>
      <c r="F43" s="19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143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64"/>
      <c r="AH43" s="204"/>
      <c r="AI43" s="5">
        <f t="shared" si="10"/>
        <v>0</v>
      </c>
      <c r="AJ43" s="6">
        <f t="shared" si="11"/>
        <v>0</v>
      </c>
      <c r="AK43" s="7">
        <f t="shared" si="12"/>
        <v>0</v>
      </c>
      <c r="AL43" s="5">
        <f t="shared" si="13"/>
        <v>0</v>
      </c>
      <c r="AM43" s="6">
        <f t="shared" si="14"/>
        <v>0</v>
      </c>
      <c r="AN43" s="7">
        <f t="shared" si="15"/>
        <v>0</v>
      </c>
      <c r="AO43" s="61">
        <f t="shared" si="16"/>
        <v>0</v>
      </c>
      <c r="AP43" s="61">
        <f>Mars!AP43-AO43</f>
        <v>30</v>
      </c>
      <c r="AQ43" s="129">
        <f t="shared" si="17"/>
        <v>0</v>
      </c>
      <c r="AR43" s="129">
        <f t="shared" si="18"/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02"/>
      <c r="F44" s="102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4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66"/>
      <c r="AH44" s="205"/>
      <c r="AI44" s="5">
        <f t="shared" si="10"/>
        <v>0</v>
      </c>
      <c r="AJ44" s="6">
        <f t="shared" si="11"/>
        <v>0</v>
      </c>
      <c r="AK44" s="7">
        <f t="shared" si="12"/>
        <v>0</v>
      </c>
      <c r="AL44" s="5">
        <f t="shared" si="13"/>
        <v>0</v>
      </c>
      <c r="AM44" s="6">
        <f t="shared" si="14"/>
        <v>0</v>
      </c>
      <c r="AN44" s="7">
        <f t="shared" si="15"/>
        <v>0</v>
      </c>
      <c r="AO44" s="72">
        <f t="shared" si="16"/>
        <v>0</v>
      </c>
      <c r="AP44" s="72">
        <f>Mars!AP44-AO44</f>
        <v>30</v>
      </c>
      <c r="AQ44" s="130">
        <f t="shared" si="17"/>
        <v>0</v>
      </c>
      <c r="AR44" s="130">
        <f t="shared" si="18"/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/>
      <c r="E45" s="24"/>
      <c r="F45" s="24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151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69"/>
      <c r="AH45" s="206"/>
      <c r="AI45" s="5">
        <f>COUNTIF($D45:$AG45,$AI$6)</f>
        <v>0</v>
      </c>
      <c r="AJ45" s="6">
        <f>COUNTIF($D45:$AG45,$AJ$6)</f>
        <v>0</v>
      </c>
      <c r="AK45" s="7">
        <f>COUNTIF($D45:$AG45,$AK$6)</f>
        <v>0</v>
      </c>
      <c r="AL45" s="5">
        <f>COUNTIF($D45:$AG45,$AL$6)</f>
        <v>0</v>
      </c>
      <c r="AM45" s="6">
        <f>COUNTIF($D45:$AG45,$AM$6)</f>
        <v>0</v>
      </c>
      <c r="AN45" s="7">
        <f>COUNTIF($D45:$AG45,$AN$6)</f>
        <v>0</v>
      </c>
      <c r="AO45" s="96">
        <f t="shared" si="9"/>
        <v>0</v>
      </c>
      <c r="AP45" s="96">
        <f>Mars!AP45-AO45</f>
        <v>28.5</v>
      </c>
      <c r="AQ45" s="133">
        <f>COUNTIF($D45:$AG45,$AQ$6)</f>
        <v>0</v>
      </c>
      <c r="AR45" s="133">
        <f>COUNTIF($D45:$AG45,$AR$6)</f>
        <v>0</v>
      </c>
    </row>
  </sheetData>
  <sheetProtection selectLockedCells="1" selectUnlockedCells="1"/>
  <mergeCells count="7">
    <mergeCell ref="A45:B45"/>
    <mergeCell ref="A38:B44"/>
    <mergeCell ref="C2:AG2"/>
    <mergeCell ref="A6:B6"/>
    <mergeCell ref="A7:B16"/>
    <mergeCell ref="A17:B25"/>
    <mergeCell ref="A26:B37"/>
  </mergeCells>
  <conditionalFormatting sqref="D45:AH45 D7:AH37">
    <cfRule type="cellIs" dxfId="172" priority="12" operator="equal">
      <formula>"R"</formula>
    </cfRule>
    <cfRule type="cellIs" dxfId="171" priority="13" operator="equal">
      <formula>"A"</formula>
    </cfRule>
    <cfRule type="cellIs" dxfId="170" priority="14" operator="equal">
      <formula>"M"</formula>
    </cfRule>
    <cfRule type="cellIs" dxfId="169" priority="15" operator="equal">
      <formula>"F"</formula>
    </cfRule>
    <cfRule type="cellIs" dxfId="168" priority="16" operator="equal">
      <formula>"P/"</formula>
    </cfRule>
    <cfRule type="cellIs" dxfId="167" priority="17" operator="equal">
      <formula>"/P"</formula>
    </cfRule>
    <cfRule type="cellIs" dxfId="166" priority="18" operator="equal">
      <formula>"P"</formula>
    </cfRule>
    <cfRule type="expression" dxfId="165" priority="22">
      <formula>WEEKDAY(D$6,2)&gt;5</formula>
    </cfRule>
  </conditionalFormatting>
  <conditionalFormatting sqref="D38:AH44">
    <cfRule type="cellIs" dxfId="164" priority="1" operator="equal">
      <formula>"R"</formula>
    </cfRule>
    <cfRule type="cellIs" dxfId="163" priority="2" operator="equal">
      <formula>"A"</formula>
    </cfRule>
    <cfRule type="cellIs" dxfId="162" priority="3" operator="equal">
      <formula>"M"</formula>
    </cfRule>
    <cfRule type="cellIs" dxfId="161" priority="4" operator="equal">
      <formula>"F"</formula>
    </cfRule>
    <cfRule type="cellIs" dxfId="160" priority="5" operator="equal">
      <formula>"P/"</formula>
    </cfRule>
    <cfRule type="cellIs" dxfId="159" priority="6" operator="equal">
      <formula>"/P"</formula>
    </cfRule>
    <cfRule type="cellIs" dxfId="158" priority="7" operator="equal">
      <formula>"P"</formula>
    </cfRule>
    <cfRule type="expression" dxfId="157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3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" operator="equal" id="{00C6A07C-8F65-401C-968C-A8638A4A5932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20" operator="equal" id="{34A8FA84-9FED-4576-A44E-708F2A45C451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21" operator="equal" id="{48B672BD-4741-4529-ADDE-60B720104704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D45:AH45 D7:AH37</xm:sqref>
        </x14:conditionalFormatting>
        <x14:conditionalFormatting xmlns:xm="http://schemas.microsoft.com/office/excel/2006/main">
          <x14:cfRule type="cellIs" priority="8" operator="equal" id="{7CC02424-62AE-49BF-BFBA-B2E7F9C1857E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A788550C-87AB-4BDF-9BC8-6DD224DEE2A9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57A23402-CFB8-4A07-899E-53D24A197B14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D38:AH44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C7" sqref="C7:C45"/>
    </sheetView>
  </sheetViews>
  <sheetFormatPr baseColWidth="10" defaultRowHeight="15"/>
  <cols>
    <col min="3" max="3" width="24.28515625" bestFit="1" customWidth="1"/>
    <col min="4" max="33" width="5.5703125" customWidth="1"/>
    <col min="34" max="34" width="4.85546875" bestFit="1" customWidth="1"/>
    <col min="35" max="35" width="3.42578125" hidden="1" customWidth="1"/>
    <col min="36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4.140625" style="112" customWidth="1"/>
    <col min="44" max="44" width="4.7109375" style="112" customWidth="1"/>
  </cols>
  <sheetData>
    <row r="1" spans="1:44">
      <c r="AO1" s="1"/>
      <c r="AP1" s="1"/>
      <c r="AQ1" s="103"/>
      <c r="AR1" s="103"/>
    </row>
    <row r="2" spans="1:44" ht="28.5">
      <c r="A2" s="50">
        <v>44682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O2" s="1"/>
      <c r="AP2" s="1"/>
      <c r="AQ2" s="103"/>
      <c r="AR2" s="103"/>
    </row>
    <row r="3" spans="1:44">
      <c r="AO3" s="1"/>
      <c r="AP3" s="1"/>
      <c r="AQ3" s="103"/>
      <c r="AR3" s="103"/>
    </row>
    <row r="4" spans="1:44">
      <c r="AO4" s="1"/>
      <c r="AP4" s="1"/>
      <c r="AQ4" s="103"/>
      <c r="AR4" s="103"/>
    </row>
    <row r="5" spans="1:44" ht="15.75" thickBot="1">
      <c r="AO5" s="1"/>
      <c r="AP5" s="1"/>
      <c r="AQ5" s="103"/>
      <c r="AR5" s="103"/>
    </row>
    <row r="6" spans="1:44" s="48" customFormat="1" ht="30.75" thickBot="1">
      <c r="A6" s="178"/>
      <c r="B6" s="178"/>
      <c r="C6" s="40" t="s">
        <v>1</v>
      </c>
      <c r="D6" s="41">
        <v>44682</v>
      </c>
      <c r="E6" s="42">
        <f>D6+1</f>
        <v>44683</v>
      </c>
      <c r="F6" s="42">
        <f t="shared" ref="F6:AH6" si="0">E6+1</f>
        <v>44684</v>
      </c>
      <c r="G6" s="42">
        <f t="shared" si="0"/>
        <v>44685</v>
      </c>
      <c r="H6" s="42">
        <f t="shared" si="0"/>
        <v>44686</v>
      </c>
      <c r="I6" s="42">
        <f t="shared" si="0"/>
        <v>44687</v>
      </c>
      <c r="J6" s="42">
        <f t="shared" si="0"/>
        <v>44688</v>
      </c>
      <c r="K6" s="42">
        <f t="shared" si="0"/>
        <v>44689</v>
      </c>
      <c r="L6" s="42">
        <f t="shared" si="0"/>
        <v>44690</v>
      </c>
      <c r="M6" s="42">
        <f t="shared" si="0"/>
        <v>44691</v>
      </c>
      <c r="N6" s="42">
        <f t="shared" si="0"/>
        <v>44692</v>
      </c>
      <c r="O6" s="42">
        <f t="shared" si="0"/>
        <v>44693</v>
      </c>
      <c r="P6" s="42">
        <f t="shared" si="0"/>
        <v>44694</v>
      </c>
      <c r="Q6" s="42">
        <f t="shared" si="0"/>
        <v>44695</v>
      </c>
      <c r="R6" s="42">
        <f t="shared" si="0"/>
        <v>44696</v>
      </c>
      <c r="S6" s="42">
        <f t="shared" si="0"/>
        <v>44697</v>
      </c>
      <c r="T6" s="42">
        <f t="shared" si="0"/>
        <v>44698</v>
      </c>
      <c r="U6" s="42">
        <f t="shared" si="0"/>
        <v>44699</v>
      </c>
      <c r="V6" s="42">
        <f t="shared" si="0"/>
        <v>44700</v>
      </c>
      <c r="W6" s="42">
        <f t="shared" si="0"/>
        <v>44701</v>
      </c>
      <c r="X6" s="42">
        <f t="shared" si="0"/>
        <v>44702</v>
      </c>
      <c r="Y6" s="42">
        <f t="shared" si="0"/>
        <v>44703</v>
      </c>
      <c r="Z6" s="42">
        <f t="shared" si="0"/>
        <v>44704</v>
      </c>
      <c r="AA6" s="42">
        <f t="shared" si="0"/>
        <v>44705</v>
      </c>
      <c r="AB6" s="42">
        <f t="shared" si="0"/>
        <v>44706</v>
      </c>
      <c r="AC6" s="42">
        <f t="shared" si="0"/>
        <v>44707</v>
      </c>
      <c r="AD6" s="42">
        <f t="shared" si="0"/>
        <v>44708</v>
      </c>
      <c r="AE6" s="42">
        <f t="shared" si="0"/>
        <v>44709</v>
      </c>
      <c r="AF6" s="42">
        <f t="shared" si="0"/>
        <v>44710</v>
      </c>
      <c r="AG6" s="42">
        <f t="shared" si="0"/>
        <v>44711</v>
      </c>
      <c r="AH6" s="42">
        <f t="shared" si="0"/>
        <v>44712</v>
      </c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104" t="s">
        <v>5</v>
      </c>
      <c r="AR6" s="105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/>
      <c r="H7" s="15"/>
      <c r="I7" s="15" t="s">
        <v>19</v>
      </c>
      <c r="J7" s="15"/>
      <c r="K7" s="15"/>
      <c r="L7" s="15"/>
      <c r="M7" s="15"/>
      <c r="N7" s="23"/>
      <c r="O7" s="15"/>
      <c r="P7" s="15"/>
      <c r="Q7" s="15"/>
      <c r="R7" s="15"/>
      <c r="S7" s="15"/>
      <c r="T7" s="15"/>
      <c r="U7" s="15"/>
      <c r="V7" s="15"/>
      <c r="W7" s="15" t="s">
        <v>19</v>
      </c>
      <c r="X7" s="15"/>
      <c r="Y7" s="15"/>
      <c r="Z7" s="15"/>
      <c r="AA7" s="15"/>
      <c r="AB7" s="15"/>
      <c r="AC7" s="146"/>
      <c r="AD7" s="15"/>
      <c r="AE7" s="15"/>
      <c r="AF7" s="15"/>
      <c r="AG7" s="63"/>
      <c r="AH7" s="26"/>
      <c r="AI7" s="5">
        <f t="shared" ref="AI7:AI45" si="1">COUNTIF($D7:$AH7,$AI$6)</f>
        <v>0</v>
      </c>
      <c r="AJ7" s="6">
        <f t="shared" ref="AJ7:AJ45" si="2">COUNTIF($D7:$AH7,$AJ$6)</f>
        <v>0</v>
      </c>
      <c r="AK7" s="7">
        <f t="shared" ref="AK7:AK45" si="3">COUNTIF($D7:$AH7,$AK$6)</f>
        <v>0</v>
      </c>
      <c r="AL7" s="5">
        <f>COUNTIF($D7:$AH7,$AL$6)</f>
        <v>2</v>
      </c>
      <c r="AM7" s="6">
        <f>COUNTIF($D7:$AH7,$AM$6)</f>
        <v>0</v>
      </c>
      <c r="AN7" s="7">
        <f>COUNTIF($D7:$AH7,$AN$6)</f>
        <v>0</v>
      </c>
      <c r="AO7" s="60">
        <f>AI7+AJ7/2+AK7/2+AL7+AM7/2+AN7/2</f>
        <v>2</v>
      </c>
      <c r="AP7" s="60">
        <f>Avril!AP7-AO7</f>
        <v>33</v>
      </c>
      <c r="AQ7" s="128">
        <f t="shared" ref="AQ7:AQ45" si="4">COUNTIF($D7:$AH7,$AQ$6)</f>
        <v>0</v>
      </c>
      <c r="AR7" s="128">
        <f t="shared" ref="AR7:AR45" si="5">COUNTIF($D7:$AH7,$AR$6)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4"/>
      <c r="J8" s="4"/>
      <c r="K8" s="4"/>
      <c r="L8" s="4"/>
      <c r="M8" s="4"/>
      <c r="N8" s="4" t="s">
        <v>19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143"/>
      <c r="AD8" s="4" t="s">
        <v>19</v>
      </c>
      <c r="AE8" s="4"/>
      <c r="AF8" s="4"/>
      <c r="AG8" s="64"/>
      <c r="AH8" s="28"/>
      <c r="AI8" s="5">
        <f t="shared" si="1"/>
        <v>0</v>
      </c>
      <c r="AJ8" s="6">
        <f t="shared" si="2"/>
        <v>0</v>
      </c>
      <c r="AK8" s="7">
        <f t="shared" si="3"/>
        <v>0</v>
      </c>
      <c r="AL8" s="5">
        <f t="shared" ref="AL8:AL45" si="6">COUNTIF($D8:$AH8,$AL$6)</f>
        <v>2</v>
      </c>
      <c r="AM8" s="6">
        <f t="shared" ref="AM8:AM45" si="7">COUNTIF($D8:$AH8,$AM$6)</f>
        <v>0</v>
      </c>
      <c r="AN8" s="7">
        <f t="shared" ref="AN8:AN45" si="8">COUNTIF($D8:$AH8,$AN$6)</f>
        <v>0</v>
      </c>
      <c r="AO8" s="61">
        <f t="shared" ref="AO8:AO45" si="9">AI8+AJ8/2+AK8/2+AL8+AM8/2+AN8/2</f>
        <v>2</v>
      </c>
      <c r="AP8" s="61">
        <f>Avril!AP8-AO8</f>
        <v>30.5</v>
      </c>
      <c r="AQ8" s="129">
        <f t="shared" si="4"/>
        <v>0</v>
      </c>
      <c r="AR8" s="129">
        <f t="shared" si="5"/>
        <v>0</v>
      </c>
    </row>
    <row r="9" spans="1:44" ht="15.75" thickBot="1">
      <c r="A9" s="181"/>
      <c r="B9" s="182"/>
      <c r="C9" s="168" t="str">
        <f>variables!A15</f>
        <v>bureau 1</v>
      </c>
      <c r="D9" s="27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143"/>
      <c r="AD9" s="4" t="s">
        <v>19</v>
      </c>
      <c r="AE9" s="4"/>
      <c r="AF9" s="4"/>
      <c r="AG9" s="64" t="s">
        <v>19</v>
      </c>
      <c r="AH9" s="28" t="s">
        <v>19</v>
      </c>
      <c r="AI9" s="5">
        <f t="shared" si="1"/>
        <v>0</v>
      </c>
      <c r="AJ9" s="6">
        <f t="shared" si="2"/>
        <v>0</v>
      </c>
      <c r="AK9" s="7">
        <f t="shared" si="3"/>
        <v>0</v>
      </c>
      <c r="AL9" s="5">
        <f t="shared" si="6"/>
        <v>3</v>
      </c>
      <c r="AM9" s="6">
        <f t="shared" si="7"/>
        <v>0</v>
      </c>
      <c r="AN9" s="7">
        <f t="shared" si="8"/>
        <v>0</v>
      </c>
      <c r="AO9" s="61">
        <f t="shared" si="9"/>
        <v>3</v>
      </c>
      <c r="AP9" s="61">
        <f>Avril!AP9-AO9</f>
        <v>35</v>
      </c>
      <c r="AQ9" s="129">
        <f t="shared" si="4"/>
        <v>0</v>
      </c>
      <c r="AR9" s="129">
        <f t="shared" si="5"/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 t="s">
        <v>19</v>
      </c>
      <c r="AA10" s="4" t="s">
        <v>19</v>
      </c>
      <c r="AB10" s="4" t="s">
        <v>19</v>
      </c>
      <c r="AC10" s="143"/>
      <c r="AD10" s="4" t="s">
        <v>19</v>
      </c>
      <c r="AE10" s="4"/>
      <c r="AF10" s="4"/>
      <c r="AG10" s="64"/>
      <c r="AH10" s="28"/>
      <c r="AI10" s="5">
        <f t="shared" si="1"/>
        <v>0</v>
      </c>
      <c r="AJ10" s="6">
        <f t="shared" si="2"/>
        <v>0</v>
      </c>
      <c r="AK10" s="7">
        <f t="shared" si="3"/>
        <v>0</v>
      </c>
      <c r="AL10" s="5">
        <f t="shared" si="6"/>
        <v>4</v>
      </c>
      <c r="AM10" s="6">
        <f t="shared" si="7"/>
        <v>0</v>
      </c>
      <c r="AN10" s="7">
        <f t="shared" si="8"/>
        <v>0</v>
      </c>
      <c r="AO10" s="61">
        <f t="shared" si="9"/>
        <v>4</v>
      </c>
      <c r="AP10" s="61">
        <f>Avril!AP10-AO10</f>
        <v>22</v>
      </c>
      <c r="AQ10" s="129">
        <f t="shared" si="4"/>
        <v>0</v>
      </c>
      <c r="AR10" s="129">
        <f t="shared" si="5"/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143"/>
      <c r="AD11" s="4"/>
      <c r="AE11" s="4"/>
      <c r="AF11" s="4"/>
      <c r="AG11" s="64"/>
      <c r="AH11" s="28"/>
      <c r="AI11" s="5">
        <f t="shared" si="1"/>
        <v>0</v>
      </c>
      <c r="AJ11" s="6">
        <f t="shared" si="2"/>
        <v>0</v>
      </c>
      <c r="AK11" s="7">
        <f t="shared" si="3"/>
        <v>0</v>
      </c>
      <c r="AL11" s="5">
        <f t="shared" si="6"/>
        <v>0</v>
      </c>
      <c r="AM11" s="6">
        <f t="shared" si="7"/>
        <v>0</v>
      </c>
      <c r="AN11" s="7">
        <f t="shared" si="8"/>
        <v>0</v>
      </c>
      <c r="AO11" s="61">
        <f t="shared" si="9"/>
        <v>0</v>
      </c>
      <c r="AP11" s="61">
        <f>Avril!AP11-AO11</f>
        <v>66</v>
      </c>
      <c r="AQ11" s="129">
        <f t="shared" si="4"/>
        <v>0</v>
      </c>
      <c r="AR11" s="129">
        <f t="shared" si="5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4"/>
      <c r="S12" s="4"/>
      <c r="T12" s="4"/>
      <c r="U12" s="13"/>
      <c r="V12" s="4"/>
      <c r="W12" s="4"/>
      <c r="X12" s="4"/>
      <c r="Y12" s="4"/>
      <c r="Z12" s="4"/>
      <c r="AA12" s="4"/>
      <c r="AB12" s="4"/>
      <c r="AC12" s="143"/>
      <c r="AD12" s="4"/>
      <c r="AE12" s="4"/>
      <c r="AF12" s="4"/>
      <c r="AG12" s="64"/>
      <c r="AH12" s="28"/>
      <c r="AI12" s="5">
        <f t="shared" si="1"/>
        <v>0</v>
      </c>
      <c r="AJ12" s="6">
        <f t="shared" si="2"/>
        <v>0</v>
      </c>
      <c r="AK12" s="7">
        <f t="shared" si="3"/>
        <v>0</v>
      </c>
      <c r="AL12" s="5">
        <f t="shared" si="6"/>
        <v>0</v>
      </c>
      <c r="AM12" s="6">
        <f t="shared" si="7"/>
        <v>0</v>
      </c>
      <c r="AN12" s="7">
        <f t="shared" si="8"/>
        <v>0</v>
      </c>
      <c r="AO12" s="61">
        <f t="shared" si="9"/>
        <v>0</v>
      </c>
      <c r="AP12" s="61">
        <f>Avril!AP12-AO12</f>
        <v>15</v>
      </c>
      <c r="AQ12" s="129">
        <f t="shared" si="4"/>
        <v>0</v>
      </c>
      <c r="AR12" s="129">
        <f t="shared" si="5"/>
        <v>0</v>
      </c>
    </row>
    <row r="13" spans="1:44" ht="15.75" thickBot="1">
      <c r="A13" s="181"/>
      <c r="B13" s="182"/>
      <c r="C13" s="168" t="str">
        <f>variables!A19</f>
        <v>bureau 5</v>
      </c>
      <c r="D13" s="27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 t="s">
        <v>19</v>
      </c>
      <c r="AA13" s="4" t="s">
        <v>19</v>
      </c>
      <c r="AB13" s="4" t="s">
        <v>19</v>
      </c>
      <c r="AC13" s="143"/>
      <c r="AD13" s="4" t="s">
        <v>19</v>
      </c>
      <c r="AE13" s="4"/>
      <c r="AF13" s="4"/>
      <c r="AG13" s="64"/>
      <c r="AH13" s="28"/>
      <c r="AI13" s="5">
        <f t="shared" si="1"/>
        <v>0</v>
      </c>
      <c r="AJ13" s="6">
        <f t="shared" si="2"/>
        <v>0</v>
      </c>
      <c r="AK13" s="7">
        <f t="shared" si="3"/>
        <v>0</v>
      </c>
      <c r="AL13" s="5">
        <f t="shared" si="6"/>
        <v>4</v>
      </c>
      <c r="AM13" s="6">
        <f t="shared" si="7"/>
        <v>0</v>
      </c>
      <c r="AN13" s="7">
        <f t="shared" si="8"/>
        <v>0</v>
      </c>
      <c r="AO13" s="61">
        <f t="shared" si="9"/>
        <v>4</v>
      </c>
      <c r="AP13" s="61">
        <f>Avril!AP13-AO13</f>
        <v>32</v>
      </c>
      <c r="AQ13" s="129">
        <f t="shared" si="4"/>
        <v>0</v>
      </c>
      <c r="AR13" s="129">
        <f t="shared" si="5"/>
        <v>0</v>
      </c>
    </row>
    <row r="14" spans="1:44" ht="15.75" thickBot="1">
      <c r="A14" s="181"/>
      <c r="B14" s="182"/>
      <c r="C14" s="168" t="str">
        <f>variables!A20</f>
        <v>bureau 6</v>
      </c>
      <c r="D14" s="33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145"/>
      <c r="AD14" s="20"/>
      <c r="AE14" s="20"/>
      <c r="AF14" s="20"/>
      <c r="AG14" s="65"/>
      <c r="AH14" s="34"/>
      <c r="AI14" s="5">
        <f t="shared" si="1"/>
        <v>0</v>
      </c>
      <c r="AJ14" s="6">
        <f t="shared" si="2"/>
        <v>0</v>
      </c>
      <c r="AK14" s="7">
        <f t="shared" si="3"/>
        <v>0</v>
      </c>
      <c r="AL14" s="5">
        <f t="shared" si="6"/>
        <v>0</v>
      </c>
      <c r="AM14" s="6">
        <f t="shared" si="7"/>
        <v>0</v>
      </c>
      <c r="AN14" s="7">
        <f t="shared" si="8"/>
        <v>0</v>
      </c>
      <c r="AO14" s="72">
        <f t="shared" si="9"/>
        <v>0</v>
      </c>
      <c r="AP14" s="72">
        <f>Avril!AP14-AO14</f>
        <v>62.5</v>
      </c>
      <c r="AQ14" s="130">
        <f t="shared" si="4"/>
        <v>0</v>
      </c>
      <c r="AR14" s="130">
        <f t="shared" si="5"/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46"/>
      <c r="AD15" s="15"/>
      <c r="AE15" s="15"/>
      <c r="AF15" s="15"/>
      <c r="AG15" s="63"/>
      <c r="AH15" s="26"/>
      <c r="AI15" s="5">
        <f t="shared" si="1"/>
        <v>0</v>
      </c>
      <c r="AJ15" s="6">
        <f t="shared" si="2"/>
        <v>0</v>
      </c>
      <c r="AK15" s="7">
        <f t="shared" si="3"/>
        <v>0</v>
      </c>
      <c r="AL15" s="5">
        <f t="shared" si="6"/>
        <v>0</v>
      </c>
      <c r="AM15" s="6">
        <f t="shared" si="7"/>
        <v>0</v>
      </c>
      <c r="AN15" s="7">
        <f t="shared" si="8"/>
        <v>0</v>
      </c>
      <c r="AO15" s="60">
        <f t="shared" si="9"/>
        <v>0</v>
      </c>
      <c r="AP15" s="60">
        <f>Avril!AP15-AO15</f>
        <v>24</v>
      </c>
      <c r="AQ15" s="128">
        <f t="shared" si="4"/>
        <v>0</v>
      </c>
      <c r="AR15" s="128">
        <f t="shared" si="5"/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47"/>
      <c r="AD16" s="17"/>
      <c r="AE16" s="17"/>
      <c r="AF16" s="17"/>
      <c r="AG16" s="66"/>
      <c r="AH16" s="31"/>
      <c r="AI16" s="5">
        <f t="shared" si="1"/>
        <v>0</v>
      </c>
      <c r="AJ16" s="6">
        <f t="shared" si="2"/>
        <v>0</v>
      </c>
      <c r="AK16" s="7">
        <f t="shared" si="3"/>
        <v>0</v>
      </c>
      <c r="AL16" s="5">
        <f t="shared" si="6"/>
        <v>0</v>
      </c>
      <c r="AM16" s="6">
        <f t="shared" si="7"/>
        <v>0</v>
      </c>
      <c r="AN16" s="7">
        <f t="shared" si="8"/>
        <v>0</v>
      </c>
      <c r="AO16" s="62">
        <f t="shared" si="9"/>
        <v>0</v>
      </c>
      <c r="AP16" s="62">
        <f>Avril!AP16-AO16</f>
        <v>42.5</v>
      </c>
      <c r="AQ16" s="131">
        <f t="shared" si="4"/>
        <v>0</v>
      </c>
      <c r="AR16" s="131">
        <f t="shared" si="5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23"/>
      <c r="R17" s="15"/>
      <c r="S17" s="15"/>
      <c r="T17" s="15"/>
      <c r="U17" s="15"/>
      <c r="V17" s="15"/>
      <c r="W17" s="15"/>
      <c r="X17" s="15"/>
      <c r="Y17" s="15"/>
      <c r="Z17" s="15" t="s">
        <v>19</v>
      </c>
      <c r="AA17" s="15" t="s">
        <v>19</v>
      </c>
      <c r="AB17" s="15" t="s">
        <v>19</v>
      </c>
      <c r="AC17" s="146"/>
      <c r="AD17" s="15" t="s">
        <v>19</v>
      </c>
      <c r="AE17" s="15"/>
      <c r="AF17" s="15"/>
      <c r="AG17" s="63"/>
      <c r="AH17" s="26"/>
      <c r="AI17" s="5">
        <f t="shared" si="1"/>
        <v>0</v>
      </c>
      <c r="AJ17" s="6">
        <f t="shared" si="2"/>
        <v>0</v>
      </c>
      <c r="AK17" s="7">
        <f t="shared" si="3"/>
        <v>0</v>
      </c>
      <c r="AL17" s="5">
        <f t="shared" si="6"/>
        <v>4</v>
      </c>
      <c r="AM17" s="6">
        <f t="shared" si="7"/>
        <v>0</v>
      </c>
      <c r="AN17" s="7">
        <f t="shared" si="8"/>
        <v>0</v>
      </c>
      <c r="AO17" s="82">
        <f t="shared" si="9"/>
        <v>4</v>
      </c>
      <c r="AP17" s="82">
        <f>Avril!AP17-AO17</f>
        <v>44.5</v>
      </c>
      <c r="AQ17" s="132">
        <f t="shared" si="4"/>
        <v>0</v>
      </c>
      <c r="AR17" s="132">
        <f t="shared" si="5"/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 t="s">
        <v>19</v>
      </c>
      <c r="T18" s="19" t="s">
        <v>19</v>
      </c>
      <c r="U18" s="19" t="s">
        <v>19</v>
      </c>
      <c r="V18" s="19" t="s">
        <v>19</v>
      </c>
      <c r="W18" s="19" t="s">
        <v>19</v>
      </c>
      <c r="X18" s="19"/>
      <c r="Y18" s="19"/>
      <c r="Z18" s="19"/>
      <c r="AA18" s="19"/>
      <c r="AB18" s="19"/>
      <c r="AC18" s="148"/>
      <c r="AD18" s="19"/>
      <c r="AE18" s="19"/>
      <c r="AF18" s="19"/>
      <c r="AG18" s="67"/>
      <c r="AH18" s="28"/>
      <c r="AI18" s="5">
        <f t="shared" si="1"/>
        <v>0</v>
      </c>
      <c r="AJ18" s="6">
        <f t="shared" si="2"/>
        <v>0</v>
      </c>
      <c r="AK18" s="7">
        <f t="shared" si="3"/>
        <v>0</v>
      </c>
      <c r="AL18" s="5">
        <f t="shared" si="6"/>
        <v>5</v>
      </c>
      <c r="AM18" s="6">
        <f t="shared" si="7"/>
        <v>0</v>
      </c>
      <c r="AN18" s="7">
        <f t="shared" si="8"/>
        <v>0</v>
      </c>
      <c r="AO18" s="61">
        <f t="shared" si="9"/>
        <v>5</v>
      </c>
      <c r="AP18" s="61">
        <f>Avril!AP18-AO18</f>
        <v>31.5</v>
      </c>
      <c r="AQ18" s="129">
        <f t="shared" si="4"/>
        <v>0</v>
      </c>
      <c r="AR18" s="129">
        <f t="shared" si="5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44"/>
      <c r="AD19" s="13"/>
      <c r="AE19" s="13"/>
      <c r="AF19" s="13"/>
      <c r="AG19" s="68"/>
      <c r="AH19" s="28"/>
      <c r="AI19" s="5">
        <f t="shared" si="1"/>
        <v>0</v>
      </c>
      <c r="AJ19" s="6">
        <f t="shared" si="2"/>
        <v>0</v>
      </c>
      <c r="AK19" s="7">
        <f t="shared" si="3"/>
        <v>0</v>
      </c>
      <c r="AL19" s="5">
        <f t="shared" si="6"/>
        <v>0</v>
      </c>
      <c r="AM19" s="6">
        <f t="shared" si="7"/>
        <v>0</v>
      </c>
      <c r="AN19" s="7">
        <f t="shared" si="8"/>
        <v>0</v>
      </c>
      <c r="AO19" s="61">
        <f t="shared" si="9"/>
        <v>0</v>
      </c>
      <c r="AP19" s="61">
        <f>Avril!AP19-AO19</f>
        <v>30</v>
      </c>
      <c r="AQ19" s="129">
        <f t="shared" si="4"/>
        <v>0</v>
      </c>
      <c r="AR19" s="129">
        <f t="shared" si="5"/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4"/>
      <c r="J20" s="4"/>
      <c r="K20" s="4"/>
      <c r="L20" s="4" t="s">
        <v>19</v>
      </c>
      <c r="M20" s="4" t="s">
        <v>19</v>
      </c>
      <c r="N20" s="4" t="s">
        <v>19</v>
      </c>
      <c r="O20" s="4" t="s">
        <v>19</v>
      </c>
      <c r="P20" s="4" t="s">
        <v>19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143"/>
      <c r="AD20" s="4"/>
      <c r="AE20" s="4"/>
      <c r="AF20" s="4"/>
      <c r="AG20" s="64"/>
      <c r="AH20" s="28"/>
      <c r="AI20" s="5">
        <f t="shared" si="1"/>
        <v>0</v>
      </c>
      <c r="AJ20" s="6">
        <f t="shared" si="2"/>
        <v>0</v>
      </c>
      <c r="AK20" s="7">
        <f t="shared" si="3"/>
        <v>0</v>
      </c>
      <c r="AL20" s="5">
        <f t="shared" si="6"/>
        <v>5</v>
      </c>
      <c r="AM20" s="6">
        <f t="shared" si="7"/>
        <v>0</v>
      </c>
      <c r="AN20" s="7">
        <f t="shared" si="8"/>
        <v>0</v>
      </c>
      <c r="AO20" s="61">
        <f t="shared" si="9"/>
        <v>5</v>
      </c>
      <c r="AP20" s="61">
        <f>Avril!AP20-AO20</f>
        <v>47</v>
      </c>
      <c r="AQ20" s="129">
        <f t="shared" si="4"/>
        <v>0</v>
      </c>
      <c r="AR20" s="129">
        <f t="shared" si="5"/>
        <v>0</v>
      </c>
    </row>
    <row r="21" spans="1:44" ht="15.75" thickBot="1">
      <c r="A21" s="193"/>
      <c r="B21" s="192"/>
      <c r="C21" s="168" t="str">
        <f>variables!A27</f>
        <v>technique 4</v>
      </c>
      <c r="D21" s="29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 t="s">
        <v>19</v>
      </c>
      <c r="X21" s="13"/>
      <c r="Y21" s="13"/>
      <c r="Z21" s="13"/>
      <c r="AA21" s="13"/>
      <c r="AB21" s="13"/>
      <c r="AC21" s="144"/>
      <c r="AD21" s="13" t="s">
        <v>19</v>
      </c>
      <c r="AE21" s="13"/>
      <c r="AF21" s="13"/>
      <c r="AG21" s="68"/>
      <c r="AH21" s="28"/>
      <c r="AI21" s="5">
        <f t="shared" si="1"/>
        <v>0</v>
      </c>
      <c r="AJ21" s="6">
        <f t="shared" si="2"/>
        <v>0</v>
      </c>
      <c r="AK21" s="7">
        <f t="shared" si="3"/>
        <v>0</v>
      </c>
      <c r="AL21" s="5">
        <f t="shared" si="6"/>
        <v>2</v>
      </c>
      <c r="AM21" s="6">
        <f t="shared" si="7"/>
        <v>0</v>
      </c>
      <c r="AN21" s="7">
        <f t="shared" si="8"/>
        <v>0</v>
      </c>
      <c r="AO21" s="61">
        <f t="shared" si="9"/>
        <v>2</v>
      </c>
      <c r="AP21" s="61">
        <f>Avril!AP21-AO21</f>
        <v>31.5</v>
      </c>
      <c r="AQ21" s="129">
        <f t="shared" si="4"/>
        <v>0</v>
      </c>
      <c r="AR21" s="129">
        <f t="shared" si="5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 t="s">
        <v>19</v>
      </c>
      <c r="T22" s="19" t="s">
        <v>19</v>
      </c>
      <c r="U22" s="19" t="s">
        <v>19</v>
      </c>
      <c r="V22" s="19" t="s">
        <v>19</v>
      </c>
      <c r="W22" s="19" t="s">
        <v>19</v>
      </c>
      <c r="X22" s="19"/>
      <c r="Y22" s="19"/>
      <c r="Z22" s="19"/>
      <c r="AA22" s="19"/>
      <c r="AB22" s="19"/>
      <c r="AC22" s="148"/>
      <c r="AD22" s="19"/>
      <c r="AE22" s="19"/>
      <c r="AF22" s="19"/>
      <c r="AG22" s="67"/>
      <c r="AH22" s="28"/>
      <c r="AI22" s="5">
        <f t="shared" si="1"/>
        <v>0</v>
      </c>
      <c r="AJ22" s="6">
        <f t="shared" si="2"/>
        <v>0</v>
      </c>
      <c r="AK22" s="7">
        <f t="shared" si="3"/>
        <v>0</v>
      </c>
      <c r="AL22" s="5">
        <f t="shared" si="6"/>
        <v>5</v>
      </c>
      <c r="AM22" s="6">
        <f t="shared" si="7"/>
        <v>0</v>
      </c>
      <c r="AN22" s="7">
        <f t="shared" si="8"/>
        <v>0</v>
      </c>
      <c r="AO22" s="61">
        <f t="shared" si="9"/>
        <v>5</v>
      </c>
      <c r="AP22" s="61">
        <f>Avril!AP22-AO22</f>
        <v>16</v>
      </c>
      <c r="AQ22" s="129">
        <f t="shared" si="4"/>
        <v>0</v>
      </c>
      <c r="AR22" s="129">
        <f t="shared" si="5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47"/>
      <c r="AD23" s="17"/>
      <c r="AE23" s="17"/>
      <c r="AF23" s="17"/>
      <c r="AG23" s="66"/>
      <c r="AH23" s="31"/>
      <c r="AI23" s="5">
        <f t="shared" si="1"/>
        <v>0</v>
      </c>
      <c r="AJ23" s="6">
        <f t="shared" si="2"/>
        <v>0</v>
      </c>
      <c r="AK23" s="7">
        <f t="shared" si="3"/>
        <v>0</v>
      </c>
      <c r="AL23" s="5">
        <f t="shared" si="6"/>
        <v>0</v>
      </c>
      <c r="AM23" s="6">
        <f t="shared" si="7"/>
        <v>0</v>
      </c>
      <c r="AN23" s="7">
        <f t="shared" si="8"/>
        <v>0</v>
      </c>
      <c r="AO23" s="72">
        <f t="shared" si="9"/>
        <v>0</v>
      </c>
      <c r="AP23" s="72">
        <f>Avril!AP23-AO23</f>
        <v>50</v>
      </c>
      <c r="AQ23" s="130">
        <f t="shared" si="4"/>
        <v>0</v>
      </c>
      <c r="AR23" s="130">
        <f t="shared" si="5"/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 t="s">
        <v>19</v>
      </c>
      <c r="V24" s="13" t="s">
        <v>19</v>
      </c>
      <c r="W24" s="13" t="s">
        <v>19</v>
      </c>
      <c r="X24" s="13"/>
      <c r="Y24" s="13"/>
      <c r="Z24" s="13"/>
      <c r="AA24" s="13"/>
      <c r="AB24" s="13"/>
      <c r="AC24" s="144"/>
      <c r="AD24" s="13"/>
      <c r="AE24" s="13"/>
      <c r="AF24" s="13"/>
      <c r="AG24" s="68"/>
      <c r="AH24" s="32"/>
      <c r="AI24" s="5">
        <f t="shared" si="1"/>
        <v>0</v>
      </c>
      <c r="AJ24" s="6">
        <f t="shared" si="2"/>
        <v>0</v>
      </c>
      <c r="AK24" s="7">
        <f t="shared" si="3"/>
        <v>0</v>
      </c>
      <c r="AL24" s="5">
        <f t="shared" si="6"/>
        <v>3</v>
      </c>
      <c r="AM24" s="6">
        <f t="shared" si="7"/>
        <v>0</v>
      </c>
      <c r="AN24" s="7">
        <f t="shared" si="8"/>
        <v>0</v>
      </c>
      <c r="AO24" s="60">
        <f t="shared" si="9"/>
        <v>3</v>
      </c>
      <c r="AP24" s="60">
        <f>Avril!AP24-AO24</f>
        <v>26</v>
      </c>
      <c r="AQ24" s="128">
        <f t="shared" si="4"/>
        <v>0</v>
      </c>
      <c r="AR24" s="128">
        <f t="shared" si="5"/>
        <v>0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 t="s">
        <v>19</v>
      </c>
      <c r="AA25" s="20" t="s">
        <v>19</v>
      </c>
      <c r="AB25" s="20" t="s">
        <v>19</v>
      </c>
      <c r="AC25" s="145"/>
      <c r="AD25" s="20" t="s">
        <v>19</v>
      </c>
      <c r="AE25" s="20"/>
      <c r="AF25" s="20"/>
      <c r="AG25" s="65"/>
      <c r="AH25" s="34"/>
      <c r="AI25" s="5">
        <f t="shared" si="1"/>
        <v>0</v>
      </c>
      <c r="AJ25" s="6">
        <f t="shared" si="2"/>
        <v>0</v>
      </c>
      <c r="AK25" s="7">
        <f t="shared" si="3"/>
        <v>0</v>
      </c>
      <c r="AL25" s="5">
        <f t="shared" si="6"/>
        <v>4</v>
      </c>
      <c r="AM25" s="6">
        <f t="shared" si="7"/>
        <v>0</v>
      </c>
      <c r="AN25" s="7">
        <f t="shared" si="8"/>
        <v>0</v>
      </c>
      <c r="AO25" s="62">
        <f t="shared" si="9"/>
        <v>4</v>
      </c>
      <c r="AP25" s="62">
        <f>Avril!AP25-AO25</f>
        <v>26.5</v>
      </c>
      <c r="AQ25" s="131">
        <f t="shared" si="4"/>
        <v>0</v>
      </c>
      <c r="AR25" s="131">
        <f t="shared" si="5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46"/>
      <c r="AD26" s="15" t="s">
        <v>19</v>
      </c>
      <c r="AE26" s="15"/>
      <c r="AF26" s="15"/>
      <c r="AG26" s="63"/>
      <c r="AH26" s="26"/>
      <c r="AI26" s="5">
        <f t="shared" si="1"/>
        <v>0</v>
      </c>
      <c r="AJ26" s="6">
        <f t="shared" si="2"/>
        <v>0</v>
      </c>
      <c r="AK26" s="7">
        <f t="shared" si="3"/>
        <v>0</v>
      </c>
      <c r="AL26" s="5">
        <f t="shared" si="6"/>
        <v>1</v>
      </c>
      <c r="AM26" s="6">
        <f t="shared" si="7"/>
        <v>0</v>
      </c>
      <c r="AN26" s="7">
        <f t="shared" si="8"/>
        <v>0</v>
      </c>
      <c r="AO26" s="82">
        <f t="shared" si="9"/>
        <v>1</v>
      </c>
      <c r="AP26" s="82">
        <f>Avril!AP26-AO26</f>
        <v>24</v>
      </c>
      <c r="AQ26" s="132">
        <f t="shared" si="4"/>
        <v>0</v>
      </c>
      <c r="AR26" s="132">
        <f t="shared" si="5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44"/>
      <c r="AD27" s="13"/>
      <c r="AE27" s="13"/>
      <c r="AF27" s="13"/>
      <c r="AG27" s="68"/>
      <c r="AH27" s="28"/>
      <c r="AI27" s="5">
        <f t="shared" si="1"/>
        <v>0</v>
      </c>
      <c r="AJ27" s="6">
        <f t="shared" si="2"/>
        <v>0</v>
      </c>
      <c r="AK27" s="7">
        <f t="shared" si="3"/>
        <v>0</v>
      </c>
      <c r="AL27" s="5">
        <f t="shared" si="6"/>
        <v>0</v>
      </c>
      <c r="AM27" s="6">
        <f t="shared" si="7"/>
        <v>0</v>
      </c>
      <c r="AN27" s="7">
        <f t="shared" si="8"/>
        <v>0</v>
      </c>
      <c r="AO27" s="61">
        <f t="shared" si="9"/>
        <v>0</v>
      </c>
      <c r="AP27" s="61">
        <f>Avril!AP27-AO27</f>
        <v>35</v>
      </c>
      <c r="AQ27" s="129">
        <f t="shared" si="4"/>
        <v>0</v>
      </c>
      <c r="AR27" s="129">
        <f t="shared" si="5"/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143"/>
      <c r="AD28" s="4"/>
      <c r="AE28" s="4"/>
      <c r="AF28" s="4"/>
      <c r="AG28" s="64"/>
      <c r="AH28" s="28"/>
      <c r="AI28" s="5">
        <f t="shared" si="1"/>
        <v>0</v>
      </c>
      <c r="AJ28" s="6">
        <f t="shared" si="2"/>
        <v>0</v>
      </c>
      <c r="AK28" s="7">
        <f t="shared" si="3"/>
        <v>0</v>
      </c>
      <c r="AL28" s="5">
        <f t="shared" si="6"/>
        <v>0</v>
      </c>
      <c r="AM28" s="6">
        <f t="shared" si="7"/>
        <v>0</v>
      </c>
      <c r="AN28" s="7">
        <f t="shared" si="8"/>
        <v>0</v>
      </c>
      <c r="AO28" s="61">
        <f t="shared" si="9"/>
        <v>0</v>
      </c>
      <c r="AP28" s="61">
        <f>Avril!AP28-AO28</f>
        <v>27.5</v>
      </c>
      <c r="AQ28" s="129">
        <f t="shared" si="4"/>
        <v>0</v>
      </c>
      <c r="AR28" s="129">
        <f t="shared" si="5"/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143"/>
      <c r="AD29" s="4"/>
      <c r="AE29" s="4"/>
      <c r="AF29" s="4"/>
      <c r="AG29" s="64"/>
      <c r="AH29" s="28"/>
      <c r="AI29" s="5">
        <f t="shared" si="1"/>
        <v>0</v>
      </c>
      <c r="AJ29" s="6">
        <f t="shared" si="2"/>
        <v>0</v>
      </c>
      <c r="AK29" s="7">
        <f t="shared" si="3"/>
        <v>0</v>
      </c>
      <c r="AL29" s="5">
        <f t="shared" si="6"/>
        <v>0</v>
      </c>
      <c r="AM29" s="6">
        <f t="shared" si="7"/>
        <v>0</v>
      </c>
      <c r="AN29" s="7">
        <f t="shared" si="8"/>
        <v>0</v>
      </c>
      <c r="AO29" s="61">
        <f t="shared" si="9"/>
        <v>0</v>
      </c>
      <c r="AP29" s="61">
        <f>Avril!AP29-AO29</f>
        <v>28.5</v>
      </c>
      <c r="AQ29" s="129">
        <f t="shared" si="4"/>
        <v>0</v>
      </c>
      <c r="AR29" s="129">
        <f t="shared" si="5"/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145"/>
      <c r="AD30" s="20"/>
      <c r="AE30" s="20"/>
      <c r="AF30" s="20"/>
      <c r="AG30" s="65"/>
      <c r="AH30" s="28"/>
      <c r="AI30" s="5">
        <f t="shared" si="1"/>
        <v>0</v>
      </c>
      <c r="AJ30" s="6">
        <f t="shared" si="2"/>
        <v>0</v>
      </c>
      <c r="AK30" s="7">
        <f t="shared" si="3"/>
        <v>0</v>
      </c>
      <c r="AL30" s="5">
        <f t="shared" si="6"/>
        <v>0</v>
      </c>
      <c r="AM30" s="6">
        <f t="shared" si="7"/>
        <v>0</v>
      </c>
      <c r="AN30" s="7">
        <f t="shared" si="8"/>
        <v>0</v>
      </c>
      <c r="AO30" s="61">
        <f t="shared" si="9"/>
        <v>0</v>
      </c>
      <c r="AP30" s="61">
        <f>Avril!AP30-AO30</f>
        <v>57.5</v>
      </c>
      <c r="AQ30" s="129">
        <f t="shared" si="4"/>
        <v>0</v>
      </c>
      <c r="AR30" s="129">
        <f t="shared" si="5"/>
        <v>0</v>
      </c>
    </row>
    <row r="31" spans="1:44" ht="15.75" thickBot="1">
      <c r="A31" s="198"/>
      <c r="B31" s="199"/>
      <c r="C31" s="168" t="str">
        <f>variables!A37</f>
        <v>ménage 5</v>
      </c>
      <c r="D31" s="30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47"/>
      <c r="AD31" s="17"/>
      <c r="AE31" s="17"/>
      <c r="AF31" s="17"/>
      <c r="AG31" s="66"/>
      <c r="AH31" s="31"/>
      <c r="AI31" s="5">
        <f t="shared" si="1"/>
        <v>0</v>
      </c>
      <c r="AJ31" s="6">
        <f t="shared" si="2"/>
        <v>0</v>
      </c>
      <c r="AK31" s="7">
        <f t="shared" si="3"/>
        <v>0</v>
      </c>
      <c r="AL31" s="5">
        <f t="shared" si="6"/>
        <v>0</v>
      </c>
      <c r="AM31" s="6">
        <f t="shared" si="7"/>
        <v>0</v>
      </c>
      <c r="AN31" s="7">
        <f t="shared" si="8"/>
        <v>0</v>
      </c>
      <c r="AO31" s="72">
        <f t="shared" si="9"/>
        <v>0</v>
      </c>
      <c r="AP31" s="72">
        <f>Avril!AP31-AO31</f>
        <v>65</v>
      </c>
      <c r="AQ31" s="130">
        <f t="shared" si="4"/>
        <v>0</v>
      </c>
      <c r="AR31" s="130">
        <f t="shared" si="5"/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44"/>
      <c r="AD32" s="13"/>
      <c r="AE32" s="13"/>
      <c r="AF32" s="13"/>
      <c r="AG32" s="68"/>
      <c r="AH32" s="32"/>
      <c r="AI32" s="5">
        <f t="shared" si="1"/>
        <v>0</v>
      </c>
      <c r="AJ32" s="6">
        <f t="shared" si="2"/>
        <v>0</v>
      </c>
      <c r="AK32" s="7">
        <f t="shared" si="3"/>
        <v>0</v>
      </c>
      <c r="AL32" s="5">
        <f t="shared" si="6"/>
        <v>0</v>
      </c>
      <c r="AM32" s="6">
        <f t="shared" si="7"/>
        <v>0</v>
      </c>
      <c r="AN32" s="7">
        <f t="shared" si="8"/>
        <v>0</v>
      </c>
      <c r="AO32" s="60">
        <f t="shared" si="9"/>
        <v>0</v>
      </c>
      <c r="AP32" s="60">
        <f>Avril!AP32-AO32</f>
        <v>50</v>
      </c>
      <c r="AQ32" s="128">
        <f t="shared" si="4"/>
        <v>0</v>
      </c>
      <c r="AR32" s="128">
        <f t="shared" si="5"/>
        <v>0</v>
      </c>
    </row>
    <row r="33" spans="1:44" ht="15.75" thickBot="1">
      <c r="A33" s="198"/>
      <c r="B33" s="199"/>
      <c r="C33" s="168" t="str">
        <f>variables!A39</f>
        <v>ménage 7</v>
      </c>
      <c r="D33" s="27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 t="s">
        <v>19</v>
      </c>
      <c r="Q33" s="4"/>
      <c r="R33" s="4"/>
      <c r="S33" s="4"/>
      <c r="T33" s="4"/>
      <c r="U33" s="4"/>
      <c r="V33" s="4"/>
      <c r="W33" s="4"/>
      <c r="X33" s="4"/>
      <c r="Y33" s="13"/>
      <c r="Z33" s="13"/>
      <c r="AA33" s="13"/>
      <c r="AB33" s="13" t="s">
        <v>19</v>
      </c>
      <c r="AC33" s="144"/>
      <c r="AD33" s="13"/>
      <c r="AE33" s="13"/>
      <c r="AF33" s="13"/>
      <c r="AG33" s="68"/>
      <c r="AH33" s="28"/>
      <c r="AI33" s="5">
        <f t="shared" si="1"/>
        <v>0</v>
      </c>
      <c r="AJ33" s="6">
        <f t="shared" si="2"/>
        <v>0</v>
      </c>
      <c r="AK33" s="7">
        <f t="shared" si="3"/>
        <v>0</v>
      </c>
      <c r="AL33" s="5">
        <f t="shared" si="6"/>
        <v>2</v>
      </c>
      <c r="AM33" s="6">
        <f t="shared" si="7"/>
        <v>0</v>
      </c>
      <c r="AN33" s="7">
        <f t="shared" si="8"/>
        <v>0</v>
      </c>
      <c r="AO33" s="61">
        <f t="shared" si="9"/>
        <v>2</v>
      </c>
      <c r="AP33" s="61">
        <f>Avril!AP33-AO33</f>
        <v>31</v>
      </c>
      <c r="AQ33" s="129">
        <f t="shared" si="4"/>
        <v>0</v>
      </c>
      <c r="AR33" s="129">
        <f t="shared" si="5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143"/>
      <c r="AD34" s="4"/>
      <c r="AE34" s="4"/>
      <c r="AF34" s="4"/>
      <c r="AG34" s="64"/>
      <c r="AH34" s="28"/>
      <c r="AI34" s="5">
        <f t="shared" si="1"/>
        <v>0</v>
      </c>
      <c r="AJ34" s="6">
        <f t="shared" si="2"/>
        <v>0</v>
      </c>
      <c r="AK34" s="7">
        <f t="shared" si="3"/>
        <v>0</v>
      </c>
      <c r="AL34" s="5">
        <f t="shared" si="6"/>
        <v>0</v>
      </c>
      <c r="AM34" s="6">
        <f t="shared" si="7"/>
        <v>0</v>
      </c>
      <c r="AN34" s="7">
        <f t="shared" si="8"/>
        <v>0</v>
      </c>
      <c r="AO34" s="61">
        <f t="shared" si="9"/>
        <v>0</v>
      </c>
      <c r="AP34" s="61">
        <f>Avril!AP34-AO34</f>
        <v>1.5</v>
      </c>
      <c r="AQ34" s="129">
        <f t="shared" si="4"/>
        <v>0</v>
      </c>
      <c r="AR34" s="129">
        <f t="shared" si="5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145"/>
      <c r="AD35" s="20"/>
      <c r="AE35" s="20"/>
      <c r="AF35" s="20"/>
      <c r="AG35" s="65"/>
      <c r="AH35" s="28"/>
      <c r="AI35" s="5">
        <f t="shared" si="1"/>
        <v>0</v>
      </c>
      <c r="AJ35" s="6">
        <f t="shared" si="2"/>
        <v>0</v>
      </c>
      <c r="AK35" s="7">
        <f t="shared" si="3"/>
        <v>0</v>
      </c>
      <c r="AL35" s="5">
        <f t="shared" si="6"/>
        <v>0</v>
      </c>
      <c r="AM35" s="6">
        <f t="shared" si="7"/>
        <v>0</v>
      </c>
      <c r="AN35" s="7">
        <f t="shared" si="8"/>
        <v>0</v>
      </c>
      <c r="AO35" s="61">
        <f t="shared" si="9"/>
        <v>0</v>
      </c>
      <c r="AP35" s="61">
        <f>Avril!AP35-AO35</f>
        <v>72</v>
      </c>
      <c r="AQ35" s="129">
        <f t="shared" si="4"/>
        <v>0</v>
      </c>
      <c r="AR35" s="129">
        <f t="shared" si="5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145"/>
      <c r="AD36" s="20"/>
      <c r="AE36" s="20"/>
      <c r="AF36" s="20"/>
      <c r="AG36" s="65"/>
      <c r="AH36" s="28"/>
      <c r="AI36" s="5">
        <f t="shared" si="1"/>
        <v>0</v>
      </c>
      <c r="AJ36" s="6">
        <f t="shared" si="2"/>
        <v>0</v>
      </c>
      <c r="AK36" s="7">
        <f t="shared" si="3"/>
        <v>0</v>
      </c>
      <c r="AL36" s="5">
        <f t="shared" si="6"/>
        <v>0</v>
      </c>
      <c r="AM36" s="6">
        <f t="shared" si="7"/>
        <v>0</v>
      </c>
      <c r="AN36" s="7">
        <f t="shared" si="8"/>
        <v>0</v>
      </c>
      <c r="AO36" s="61">
        <f t="shared" si="9"/>
        <v>0</v>
      </c>
      <c r="AP36" s="61">
        <f>Avril!AP36-AO36</f>
        <v>0</v>
      </c>
      <c r="AQ36" s="129">
        <f t="shared" si="4"/>
        <v>0</v>
      </c>
      <c r="AR36" s="129">
        <f t="shared" si="5"/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/>
      <c r="G37" s="20" t="s">
        <v>19</v>
      </c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 t="s">
        <v>19</v>
      </c>
      <c r="X37" s="20"/>
      <c r="Y37" s="20"/>
      <c r="Z37" s="20"/>
      <c r="AA37" s="20"/>
      <c r="AB37" s="20"/>
      <c r="AC37" s="145"/>
      <c r="AD37" s="20"/>
      <c r="AE37" s="20"/>
      <c r="AF37" s="20"/>
      <c r="AG37" s="65"/>
      <c r="AH37" s="34"/>
      <c r="AI37" s="5">
        <f t="shared" si="1"/>
        <v>0</v>
      </c>
      <c r="AJ37" s="6">
        <f t="shared" si="2"/>
        <v>0</v>
      </c>
      <c r="AK37" s="7">
        <f t="shared" si="3"/>
        <v>0</v>
      </c>
      <c r="AL37" s="5">
        <f t="shared" si="6"/>
        <v>2</v>
      </c>
      <c r="AM37" s="6">
        <f t="shared" si="7"/>
        <v>0</v>
      </c>
      <c r="AN37" s="7">
        <f t="shared" si="8"/>
        <v>0</v>
      </c>
      <c r="AO37" s="62">
        <f t="shared" si="9"/>
        <v>2</v>
      </c>
      <c r="AP37" s="62">
        <f>Avril!AP37-AO37</f>
        <v>31</v>
      </c>
      <c r="AQ37" s="131">
        <f t="shared" si="4"/>
        <v>0</v>
      </c>
      <c r="AR37" s="131">
        <f t="shared" si="5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01"/>
      <c r="F38" s="101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46"/>
      <c r="AD38" s="15"/>
      <c r="AE38" s="15"/>
      <c r="AF38" s="15"/>
      <c r="AG38" s="63"/>
      <c r="AH38" s="26"/>
      <c r="AI38" s="5">
        <f t="shared" si="1"/>
        <v>0</v>
      </c>
      <c r="AJ38" s="6">
        <f t="shared" si="2"/>
        <v>0</v>
      </c>
      <c r="AK38" s="7">
        <f t="shared" si="3"/>
        <v>0</v>
      </c>
      <c r="AL38" s="5">
        <f t="shared" si="6"/>
        <v>0</v>
      </c>
      <c r="AM38" s="6">
        <f t="shared" si="7"/>
        <v>0</v>
      </c>
      <c r="AN38" s="7">
        <f t="shared" si="8"/>
        <v>0</v>
      </c>
      <c r="AO38" s="82">
        <f t="shared" ref="AO38:AO44" si="10">AI38+AJ38/2+AK38/2+AL38+AM38/2+AN38/2</f>
        <v>0</v>
      </c>
      <c r="AP38" s="82">
        <f>Avril!AP38-AO38</f>
        <v>50</v>
      </c>
      <c r="AQ38" s="132">
        <f t="shared" si="4"/>
        <v>0</v>
      </c>
      <c r="AR38" s="132">
        <f t="shared" si="5"/>
        <v>0</v>
      </c>
    </row>
    <row r="39" spans="1:44" ht="15.75" thickBot="1">
      <c r="A39" s="198"/>
      <c r="B39" s="199"/>
      <c r="C39" s="168" t="str">
        <f>variables!A45</f>
        <v>veilleur 2</v>
      </c>
      <c r="D39" s="27"/>
      <c r="E39" s="19"/>
      <c r="F39" s="19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143"/>
      <c r="AD39" s="4"/>
      <c r="AE39" s="4"/>
      <c r="AF39" s="4"/>
      <c r="AG39" s="64"/>
      <c r="AH39" s="28"/>
      <c r="AI39" s="5">
        <f t="shared" si="1"/>
        <v>0</v>
      </c>
      <c r="AJ39" s="6">
        <f t="shared" si="2"/>
        <v>0</v>
      </c>
      <c r="AK39" s="7">
        <f t="shared" si="3"/>
        <v>0</v>
      </c>
      <c r="AL39" s="5">
        <f t="shared" si="6"/>
        <v>0</v>
      </c>
      <c r="AM39" s="6">
        <f t="shared" si="7"/>
        <v>0</v>
      </c>
      <c r="AN39" s="7">
        <f t="shared" si="8"/>
        <v>0</v>
      </c>
      <c r="AO39" s="61">
        <f t="shared" si="10"/>
        <v>0</v>
      </c>
      <c r="AP39" s="61">
        <f>Avril!AP39-AO39</f>
        <v>50</v>
      </c>
      <c r="AQ39" s="129">
        <f t="shared" si="4"/>
        <v>0</v>
      </c>
      <c r="AR39" s="129">
        <f t="shared" si="5"/>
        <v>0</v>
      </c>
    </row>
    <row r="40" spans="1:44" ht="15.75" thickBot="1">
      <c r="A40" s="198"/>
      <c r="B40" s="199"/>
      <c r="C40" s="168" t="str">
        <f>variables!A46</f>
        <v>veilleur 3</v>
      </c>
      <c r="D40" s="27"/>
      <c r="E40" s="19"/>
      <c r="F40" s="19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143"/>
      <c r="AD40" s="4"/>
      <c r="AE40" s="4"/>
      <c r="AF40" s="4"/>
      <c r="AG40" s="64"/>
      <c r="AH40" s="28"/>
      <c r="AI40" s="5">
        <f t="shared" si="1"/>
        <v>0</v>
      </c>
      <c r="AJ40" s="6">
        <f t="shared" si="2"/>
        <v>0</v>
      </c>
      <c r="AK40" s="7">
        <f t="shared" si="3"/>
        <v>0</v>
      </c>
      <c r="AL40" s="5">
        <f t="shared" si="6"/>
        <v>0</v>
      </c>
      <c r="AM40" s="6">
        <f t="shared" si="7"/>
        <v>0</v>
      </c>
      <c r="AN40" s="7">
        <f t="shared" si="8"/>
        <v>0</v>
      </c>
      <c r="AO40" s="61">
        <f t="shared" si="10"/>
        <v>0</v>
      </c>
      <c r="AP40" s="61">
        <f>Avril!AP40-AO40</f>
        <v>50</v>
      </c>
      <c r="AQ40" s="129">
        <f t="shared" si="4"/>
        <v>0</v>
      </c>
      <c r="AR40" s="129">
        <f t="shared" si="5"/>
        <v>0</v>
      </c>
    </row>
    <row r="41" spans="1:44" ht="15.75" thickBot="1">
      <c r="A41" s="198"/>
      <c r="B41" s="199"/>
      <c r="C41" s="168" t="str">
        <f>variables!A47</f>
        <v>veilleur 4</v>
      </c>
      <c r="D41" s="27"/>
      <c r="E41" s="19"/>
      <c r="F41" s="19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143"/>
      <c r="AD41" s="4"/>
      <c r="AE41" s="4"/>
      <c r="AF41" s="4"/>
      <c r="AG41" s="64"/>
      <c r="AH41" s="28"/>
      <c r="AI41" s="5">
        <f t="shared" si="1"/>
        <v>0</v>
      </c>
      <c r="AJ41" s="6">
        <f t="shared" si="2"/>
        <v>0</v>
      </c>
      <c r="AK41" s="7">
        <f t="shared" si="3"/>
        <v>0</v>
      </c>
      <c r="AL41" s="5">
        <f t="shared" si="6"/>
        <v>0</v>
      </c>
      <c r="AM41" s="6">
        <f t="shared" si="7"/>
        <v>0</v>
      </c>
      <c r="AN41" s="7">
        <f t="shared" si="8"/>
        <v>0</v>
      </c>
      <c r="AO41" s="61">
        <f t="shared" si="10"/>
        <v>0</v>
      </c>
      <c r="AP41" s="61">
        <f>Avril!AP41-AO41</f>
        <v>44</v>
      </c>
      <c r="AQ41" s="129">
        <f t="shared" si="4"/>
        <v>0</v>
      </c>
      <c r="AR41" s="129">
        <f t="shared" si="5"/>
        <v>0</v>
      </c>
    </row>
    <row r="42" spans="1:44" ht="15.75" thickBot="1">
      <c r="A42" s="198"/>
      <c r="B42" s="199"/>
      <c r="C42" s="168" t="str">
        <f>variables!A48</f>
        <v>veilleur 5</v>
      </c>
      <c r="D42" s="27"/>
      <c r="E42" s="19"/>
      <c r="F42" s="19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143"/>
      <c r="AD42" s="4"/>
      <c r="AE42" s="4"/>
      <c r="AF42" s="4"/>
      <c r="AG42" s="64"/>
      <c r="AH42" s="28"/>
      <c r="AI42" s="5">
        <f t="shared" si="1"/>
        <v>0</v>
      </c>
      <c r="AJ42" s="6">
        <f t="shared" si="2"/>
        <v>0</v>
      </c>
      <c r="AK42" s="7">
        <f t="shared" si="3"/>
        <v>0</v>
      </c>
      <c r="AL42" s="5">
        <f t="shared" si="6"/>
        <v>0</v>
      </c>
      <c r="AM42" s="6">
        <f t="shared" si="7"/>
        <v>0</v>
      </c>
      <c r="AN42" s="7">
        <f t="shared" si="8"/>
        <v>0</v>
      </c>
      <c r="AO42" s="61">
        <f t="shared" si="10"/>
        <v>0</v>
      </c>
      <c r="AP42" s="61">
        <f>Avril!AP42-AO42</f>
        <v>50</v>
      </c>
      <c r="AQ42" s="129">
        <f t="shared" si="4"/>
        <v>0</v>
      </c>
      <c r="AR42" s="129">
        <f t="shared" si="5"/>
        <v>0</v>
      </c>
    </row>
    <row r="43" spans="1:44" ht="15.75" thickBot="1">
      <c r="A43" s="198"/>
      <c r="B43" s="199"/>
      <c r="C43" s="168" t="str">
        <f>variables!A49</f>
        <v>veilleur 6</v>
      </c>
      <c r="D43" s="27"/>
      <c r="E43" s="19"/>
      <c r="F43" s="19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143"/>
      <c r="AD43" s="4"/>
      <c r="AE43" s="4"/>
      <c r="AF43" s="4"/>
      <c r="AG43" s="64"/>
      <c r="AH43" s="28"/>
      <c r="AI43" s="5">
        <f t="shared" si="1"/>
        <v>0</v>
      </c>
      <c r="AJ43" s="6">
        <f t="shared" si="2"/>
        <v>0</v>
      </c>
      <c r="AK43" s="7">
        <f t="shared" si="3"/>
        <v>0</v>
      </c>
      <c r="AL43" s="5">
        <f t="shared" si="6"/>
        <v>0</v>
      </c>
      <c r="AM43" s="6">
        <f t="shared" si="7"/>
        <v>0</v>
      </c>
      <c r="AN43" s="7">
        <f t="shared" si="8"/>
        <v>0</v>
      </c>
      <c r="AO43" s="61">
        <f t="shared" si="10"/>
        <v>0</v>
      </c>
      <c r="AP43" s="61">
        <f>Avril!AP43-AO43</f>
        <v>30</v>
      </c>
      <c r="AQ43" s="129">
        <f t="shared" si="4"/>
        <v>0</v>
      </c>
      <c r="AR43" s="129">
        <f t="shared" si="5"/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02"/>
      <c r="F44" s="102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47"/>
      <c r="AD44" s="17"/>
      <c r="AE44" s="17"/>
      <c r="AF44" s="17"/>
      <c r="AG44" s="66"/>
      <c r="AH44" s="31"/>
      <c r="AI44" s="5">
        <f t="shared" si="1"/>
        <v>0</v>
      </c>
      <c r="AJ44" s="6">
        <f t="shared" si="2"/>
        <v>0</v>
      </c>
      <c r="AK44" s="7">
        <f t="shared" si="3"/>
        <v>0</v>
      </c>
      <c r="AL44" s="5">
        <f t="shared" si="6"/>
        <v>0</v>
      </c>
      <c r="AM44" s="6">
        <f t="shared" si="7"/>
        <v>0</v>
      </c>
      <c r="AN44" s="7">
        <f t="shared" si="8"/>
        <v>0</v>
      </c>
      <c r="AO44" s="72">
        <f t="shared" si="10"/>
        <v>0</v>
      </c>
      <c r="AP44" s="72">
        <f>Avril!AP44-AO44</f>
        <v>30</v>
      </c>
      <c r="AQ44" s="130">
        <f t="shared" si="4"/>
        <v>0</v>
      </c>
      <c r="AR44" s="130">
        <f t="shared" si="5"/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/>
      <c r="E45" s="24"/>
      <c r="F45" s="24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151"/>
      <c r="AD45" s="22"/>
      <c r="AE45" s="22"/>
      <c r="AF45" s="22"/>
      <c r="AG45" s="69"/>
      <c r="AH45" s="36"/>
      <c r="AI45" s="5">
        <f t="shared" si="1"/>
        <v>0</v>
      </c>
      <c r="AJ45" s="6">
        <f t="shared" si="2"/>
        <v>0</v>
      </c>
      <c r="AK45" s="7">
        <f t="shared" si="3"/>
        <v>0</v>
      </c>
      <c r="AL45" s="5">
        <f t="shared" si="6"/>
        <v>0</v>
      </c>
      <c r="AM45" s="6">
        <f t="shared" si="7"/>
        <v>0</v>
      </c>
      <c r="AN45" s="7">
        <f t="shared" si="8"/>
        <v>0</v>
      </c>
      <c r="AO45" s="96">
        <f t="shared" si="9"/>
        <v>0</v>
      </c>
      <c r="AP45" s="96">
        <f>Avril!AP45-AO45</f>
        <v>28.5</v>
      </c>
      <c r="AQ45" s="133">
        <f t="shared" si="4"/>
        <v>0</v>
      </c>
      <c r="AR45" s="133">
        <f t="shared" si="5"/>
        <v>0</v>
      </c>
    </row>
  </sheetData>
  <sheetProtection selectLockedCells="1" selectUnlockedCells="1"/>
  <mergeCells count="7">
    <mergeCell ref="A45:B45"/>
    <mergeCell ref="A38:B44"/>
    <mergeCell ref="C2:AH2"/>
    <mergeCell ref="A6:B6"/>
    <mergeCell ref="A7:B16"/>
    <mergeCell ref="A17:B25"/>
    <mergeCell ref="A26:B37"/>
  </mergeCells>
  <conditionalFormatting sqref="D45:AH45 D7:AH37">
    <cfRule type="cellIs" dxfId="150" priority="23" operator="equal">
      <formula>"R"</formula>
    </cfRule>
    <cfRule type="cellIs" dxfId="149" priority="24" operator="equal">
      <formula>"A"</formula>
    </cfRule>
    <cfRule type="cellIs" dxfId="148" priority="25" operator="equal">
      <formula>"M"</formula>
    </cfRule>
    <cfRule type="cellIs" dxfId="147" priority="26" operator="equal">
      <formula>"F"</formula>
    </cfRule>
    <cfRule type="cellIs" dxfId="146" priority="27" operator="equal">
      <formula>"P/"</formula>
    </cfRule>
    <cfRule type="cellIs" dxfId="145" priority="28" operator="equal">
      <formula>"/P"</formula>
    </cfRule>
    <cfRule type="cellIs" dxfId="144" priority="29" operator="equal">
      <formula>"P"</formula>
    </cfRule>
    <cfRule type="expression" dxfId="143" priority="33">
      <formula>WEEKDAY(D$6,2)&gt;5</formula>
    </cfRule>
  </conditionalFormatting>
  <conditionalFormatting sqref="AH38:AH44">
    <cfRule type="cellIs" dxfId="142" priority="12" operator="equal">
      <formula>"R"</formula>
    </cfRule>
    <cfRule type="cellIs" dxfId="141" priority="13" operator="equal">
      <formula>"A"</formula>
    </cfRule>
    <cfRule type="cellIs" dxfId="140" priority="14" operator="equal">
      <formula>"M"</formula>
    </cfRule>
    <cfRule type="cellIs" dxfId="139" priority="15" operator="equal">
      <formula>"F"</formula>
    </cfRule>
    <cfRule type="cellIs" dxfId="138" priority="16" operator="equal">
      <formula>"P/"</formula>
    </cfRule>
    <cfRule type="cellIs" dxfId="137" priority="17" operator="equal">
      <formula>"/P"</formula>
    </cfRule>
    <cfRule type="cellIs" dxfId="136" priority="18" operator="equal">
      <formula>"P"</formula>
    </cfRule>
    <cfRule type="expression" dxfId="135" priority="22">
      <formula>WEEKDAY(AH$6,2)&gt;5</formula>
    </cfRule>
  </conditionalFormatting>
  <conditionalFormatting sqref="D38:AG44">
    <cfRule type="cellIs" dxfId="134" priority="1" operator="equal">
      <formula>"R"</formula>
    </cfRule>
    <cfRule type="cellIs" dxfId="133" priority="2" operator="equal">
      <formula>"A"</formula>
    </cfRule>
    <cfRule type="cellIs" dxfId="132" priority="3" operator="equal">
      <formula>"M"</formula>
    </cfRule>
    <cfRule type="cellIs" dxfId="131" priority="4" operator="equal">
      <formula>"F"</formula>
    </cfRule>
    <cfRule type="cellIs" dxfId="130" priority="5" operator="equal">
      <formula>"P/"</formula>
    </cfRule>
    <cfRule type="cellIs" dxfId="129" priority="6" operator="equal">
      <formula>"/P"</formula>
    </cfRule>
    <cfRule type="cellIs" dxfId="128" priority="7" operator="equal">
      <formula>"P"</formula>
    </cfRule>
    <cfRule type="expression" dxfId="127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2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0" operator="equal" id="{5ACDEFDB-4F5C-4D45-9500-BF1D55436A65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31" operator="equal" id="{66365BC1-4C5C-4FC1-B18F-031E02CC5173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32" operator="equal" id="{3327A817-CD37-47AD-91C6-F326D9409713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D45:AH45 D7:AH37</xm:sqref>
        </x14:conditionalFormatting>
        <x14:conditionalFormatting xmlns:xm="http://schemas.microsoft.com/office/excel/2006/main">
          <x14:cfRule type="cellIs" priority="19" operator="equal" id="{4680C83A-A7D3-4B08-8536-1B9ED8FF1E44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20" operator="equal" id="{9015D6CE-74E1-4D57-81FC-05032F5F9145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21" operator="equal" id="{85686085-3844-4C7D-9B45-6CE07EBE7154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AH38:AH44</xm:sqref>
        </x14:conditionalFormatting>
        <x14:conditionalFormatting xmlns:xm="http://schemas.microsoft.com/office/excel/2006/main">
          <x14:cfRule type="cellIs" priority="8" operator="equal" id="{61224F66-3154-43C8-85BD-A96C7B8CD74D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92CF1252-CE7F-4655-A75C-39C3F464247A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26359D7A-4C06-4141-BFBE-FB24827039A2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D38:AG44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AG9" sqref="AG9"/>
    </sheetView>
  </sheetViews>
  <sheetFormatPr baseColWidth="10" defaultRowHeight="15"/>
  <cols>
    <col min="3" max="3" width="24.28515625" bestFit="1" customWidth="1"/>
    <col min="4" max="32" width="5.5703125" customWidth="1"/>
    <col min="33" max="33" width="4.85546875" bestFit="1" customWidth="1"/>
    <col min="34" max="34" width="4.85546875" hidden="1" customWidth="1"/>
    <col min="35" max="35" width="3.42578125" hidden="1" customWidth="1"/>
    <col min="36" max="37" width="4.28515625" hidden="1" customWidth="1"/>
    <col min="38" max="38" width="3.28515625" hidden="1" customWidth="1"/>
    <col min="39" max="39" width="3" hidden="1" customWidth="1"/>
    <col min="40" max="40" width="2.140625" hidden="1" customWidth="1"/>
    <col min="43" max="43" width="4.140625" style="112" customWidth="1"/>
    <col min="44" max="44" width="4.7109375" style="112" customWidth="1"/>
  </cols>
  <sheetData>
    <row r="1" spans="1:44">
      <c r="AO1" s="1"/>
      <c r="AP1" s="1"/>
      <c r="AQ1" s="103"/>
      <c r="AR1" s="103"/>
    </row>
    <row r="2" spans="1:44" ht="28.5">
      <c r="A2" s="50">
        <v>44713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3"/>
      <c r="AO2" s="1"/>
      <c r="AP2" s="1"/>
      <c r="AQ2" s="103"/>
      <c r="AR2" s="103"/>
    </row>
    <row r="3" spans="1:44">
      <c r="AO3" s="1"/>
      <c r="AP3" s="1"/>
      <c r="AQ3" s="103"/>
      <c r="AR3" s="103"/>
    </row>
    <row r="4" spans="1:44">
      <c r="AO4" s="1"/>
      <c r="AP4" s="1"/>
      <c r="AQ4" s="103"/>
      <c r="AR4" s="103"/>
    </row>
    <row r="5" spans="1:44" ht="15.75" thickBot="1">
      <c r="AO5" s="1"/>
      <c r="AP5" s="1"/>
      <c r="AQ5" s="103"/>
      <c r="AR5" s="103"/>
    </row>
    <row r="6" spans="1:44" s="48" customFormat="1" ht="30.75" thickBot="1">
      <c r="A6" s="178"/>
      <c r="B6" s="178"/>
      <c r="C6" s="40" t="s">
        <v>1</v>
      </c>
      <c r="D6" s="41">
        <v>44713</v>
      </c>
      <c r="E6" s="42">
        <f>D6+1</f>
        <v>44714</v>
      </c>
      <c r="F6" s="42">
        <f t="shared" ref="F6:AG6" si="0">E6+1</f>
        <v>44715</v>
      </c>
      <c r="G6" s="42">
        <f t="shared" si="0"/>
        <v>44716</v>
      </c>
      <c r="H6" s="42">
        <f t="shared" si="0"/>
        <v>44717</v>
      </c>
      <c r="I6" s="42">
        <f t="shared" si="0"/>
        <v>44718</v>
      </c>
      <c r="J6" s="42">
        <f t="shared" si="0"/>
        <v>44719</v>
      </c>
      <c r="K6" s="42">
        <f t="shared" si="0"/>
        <v>44720</v>
      </c>
      <c r="L6" s="42">
        <f t="shared" si="0"/>
        <v>44721</v>
      </c>
      <c r="M6" s="42">
        <f t="shared" si="0"/>
        <v>44722</v>
      </c>
      <c r="N6" s="42">
        <f t="shared" si="0"/>
        <v>44723</v>
      </c>
      <c r="O6" s="42">
        <f t="shared" si="0"/>
        <v>44724</v>
      </c>
      <c r="P6" s="42">
        <f t="shared" si="0"/>
        <v>44725</v>
      </c>
      <c r="Q6" s="42">
        <f t="shared" si="0"/>
        <v>44726</v>
      </c>
      <c r="R6" s="42">
        <f t="shared" si="0"/>
        <v>44727</v>
      </c>
      <c r="S6" s="42">
        <f t="shared" si="0"/>
        <v>44728</v>
      </c>
      <c r="T6" s="42">
        <f t="shared" si="0"/>
        <v>44729</v>
      </c>
      <c r="U6" s="42">
        <f t="shared" si="0"/>
        <v>44730</v>
      </c>
      <c r="V6" s="42">
        <f t="shared" si="0"/>
        <v>44731</v>
      </c>
      <c r="W6" s="42">
        <f t="shared" si="0"/>
        <v>44732</v>
      </c>
      <c r="X6" s="42">
        <f t="shared" si="0"/>
        <v>44733</v>
      </c>
      <c r="Y6" s="42">
        <f t="shared" si="0"/>
        <v>44734</v>
      </c>
      <c r="Z6" s="42">
        <f t="shared" si="0"/>
        <v>44735</v>
      </c>
      <c r="AA6" s="42">
        <f t="shared" si="0"/>
        <v>44736</v>
      </c>
      <c r="AB6" s="42">
        <f t="shared" si="0"/>
        <v>44737</v>
      </c>
      <c r="AC6" s="42">
        <f t="shared" si="0"/>
        <v>44738</v>
      </c>
      <c r="AD6" s="42">
        <f t="shared" si="0"/>
        <v>44739</v>
      </c>
      <c r="AE6" s="42">
        <f t="shared" si="0"/>
        <v>44740</v>
      </c>
      <c r="AF6" s="42">
        <f t="shared" si="0"/>
        <v>44741</v>
      </c>
      <c r="AG6" s="42">
        <f t="shared" si="0"/>
        <v>44742</v>
      </c>
      <c r="AH6" s="42"/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104" t="s">
        <v>5</v>
      </c>
      <c r="AR6" s="105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/>
      <c r="H7" s="15"/>
      <c r="I7" s="152"/>
      <c r="J7" s="15"/>
      <c r="K7" s="15"/>
      <c r="L7" s="15"/>
      <c r="M7" s="15" t="s">
        <v>19</v>
      </c>
      <c r="N7" s="23"/>
      <c r="O7" s="15"/>
      <c r="P7" s="15"/>
      <c r="Q7" s="15"/>
      <c r="R7" s="15"/>
      <c r="S7" s="15"/>
      <c r="T7" s="15" t="s">
        <v>19</v>
      </c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63"/>
      <c r="AH7" s="203"/>
      <c r="AI7" s="5">
        <f t="shared" ref="AI7:AI37" si="1">COUNTIF($D7:$AG7,$AI$6)</f>
        <v>0</v>
      </c>
      <c r="AJ7" s="6">
        <f t="shared" ref="AJ7:AJ37" si="2">COUNTIF($D7:$AG7,$AJ$6)</f>
        <v>0</v>
      </c>
      <c r="AK7" s="7">
        <f t="shared" ref="AK7:AK37" si="3">COUNTIF($D7:$AG7,$AK$6)</f>
        <v>0</v>
      </c>
      <c r="AL7" s="5">
        <f t="shared" ref="AL7:AL37" si="4">COUNTIF($D7:$AG7,$AL$6)</f>
        <v>2</v>
      </c>
      <c r="AM7" s="6">
        <f t="shared" ref="AM7:AM37" si="5">COUNTIF($D7:$AG7,$AM$6)</f>
        <v>0</v>
      </c>
      <c r="AN7" s="7">
        <f t="shared" ref="AN7:AN37" si="6">COUNTIF($D7:$AG7,$AN$6)</f>
        <v>0</v>
      </c>
      <c r="AO7" s="60">
        <f>AI7+AJ7/2+AK7/2+AL7+AM7/2+AN7/2</f>
        <v>2</v>
      </c>
      <c r="AP7" s="60">
        <f>Mai!AP7-AO7</f>
        <v>31</v>
      </c>
      <c r="AQ7" s="128">
        <f t="shared" ref="AQ7:AQ37" si="7">COUNTIF($D7:$AG7,$AQ$6)</f>
        <v>0</v>
      </c>
      <c r="AR7" s="128">
        <f t="shared" ref="AR7:AR37" si="8">COUNTIF($D7:$AG7,$AR$6)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153"/>
      <c r="J8" s="4"/>
      <c r="K8" s="4"/>
      <c r="L8" s="4"/>
      <c r="M8" s="4"/>
      <c r="N8" s="4"/>
      <c r="O8" s="4"/>
      <c r="P8" s="4"/>
      <c r="Q8" s="4"/>
      <c r="R8" s="4" t="s">
        <v>19</v>
      </c>
      <c r="S8" s="4"/>
      <c r="T8" s="4"/>
      <c r="U8" s="4"/>
      <c r="V8" s="4"/>
      <c r="W8" s="4"/>
      <c r="X8" s="4"/>
      <c r="Y8" s="4" t="s">
        <v>19</v>
      </c>
      <c r="Z8" s="4"/>
      <c r="AA8" s="4"/>
      <c r="AB8" s="4"/>
      <c r="AC8" s="4"/>
      <c r="AD8" s="4"/>
      <c r="AE8" s="4"/>
      <c r="AF8" s="4"/>
      <c r="AG8" s="64"/>
      <c r="AH8" s="204"/>
      <c r="AI8" s="5">
        <f t="shared" si="1"/>
        <v>0</v>
      </c>
      <c r="AJ8" s="6">
        <f t="shared" si="2"/>
        <v>0</v>
      </c>
      <c r="AK8" s="7">
        <f t="shared" si="3"/>
        <v>0</v>
      </c>
      <c r="AL8" s="5">
        <f t="shared" si="4"/>
        <v>2</v>
      </c>
      <c r="AM8" s="6">
        <f t="shared" si="5"/>
        <v>0</v>
      </c>
      <c r="AN8" s="7">
        <f t="shared" si="6"/>
        <v>0</v>
      </c>
      <c r="AO8" s="61">
        <f t="shared" ref="AO8:AO45" si="9">AI8+AJ8/2+AK8/2+AL8+AM8/2+AN8/2</f>
        <v>2</v>
      </c>
      <c r="AP8" s="61">
        <f>Mai!AP8-AO8</f>
        <v>28.5</v>
      </c>
      <c r="AQ8" s="129">
        <f t="shared" si="7"/>
        <v>0</v>
      </c>
      <c r="AR8" s="129">
        <f t="shared" si="8"/>
        <v>0</v>
      </c>
    </row>
    <row r="9" spans="1:44" ht="15.75" thickBot="1">
      <c r="A9" s="181"/>
      <c r="B9" s="182"/>
      <c r="C9" s="168" t="str">
        <f>variables!A15</f>
        <v>bureau 1</v>
      </c>
      <c r="D9" s="27" t="s">
        <v>19</v>
      </c>
      <c r="E9" s="4" t="s">
        <v>19</v>
      </c>
      <c r="F9" s="4" t="s">
        <v>19</v>
      </c>
      <c r="G9" s="4"/>
      <c r="H9" s="4"/>
      <c r="I9" s="153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 t="s">
        <v>19</v>
      </c>
      <c r="AE9" s="4" t="s">
        <v>19</v>
      </c>
      <c r="AF9" s="4" t="s">
        <v>19</v>
      </c>
      <c r="AG9" s="64" t="s">
        <v>19</v>
      </c>
      <c r="AH9" s="204"/>
      <c r="AI9" s="5">
        <f t="shared" si="1"/>
        <v>0</v>
      </c>
      <c r="AJ9" s="6">
        <f t="shared" si="2"/>
        <v>0</v>
      </c>
      <c r="AK9" s="7">
        <f t="shared" si="3"/>
        <v>0</v>
      </c>
      <c r="AL9" s="5">
        <f t="shared" si="4"/>
        <v>7</v>
      </c>
      <c r="AM9" s="6">
        <f t="shared" si="5"/>
        <v>0</v>
      </c>
      <c r="AN9" s="7">
        <f t="shared" si="6"/>
        <v>0</v>
      </c>
      <c r="AO9" s="61">
        <f t="shared" si="9"/>
        <v>7</v>
      </c>
      <c r="AP9" s="61">
        <f>Mai!AP9-AO9</f>
        <v>28</v>
      </c>
      <c r="AQ9" s="129">
        <f t="shared" si="7"/>
        <v>0</v>
      </c>
      <c r="AR9" s="129">
        <f t="shared" si="8"/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153"/>
      <c r="J10" s="4"/>
      <c r="K10" s="4"/>
      <c r="L10" s="4"/>
      <c r="M10" s="4"/>
      <c r="N10" s="4"/>
      <c r="O10" s="4"/>
      <c r="P10" s="4"/>
      <c r="Q10" s="4"/>
      <c r="R10" s="4" t="s">
        <v>19</v>
      </c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64"/>
      <c r="AH10" s="204"/>
      <c r="AI10" s="5">
        <f t="shared" si="1"/>
        <v>0</v>
      </c>
      <c r="AJ10" s="6">
        <f t="shared" si="2"/>
        <v>0</v>
      </c>
      <c r="AK10" s="7">
        <f t="shared" si="3"/>
        <v>0</v>
      </c>
      <c r="AL10" s="5">
        <f t="shared" si="4"/>
        <v>1</v>
      </c>
      <c r="AM10" s="6">
        <f t="shared" si="5"/>
        <v>0</v>
      </c>
      <c r="AN10" s="7">
        <f t="shared" si="6"/>
        <v>0</v>
      </c>
      <c r="AO10" s="61">
        <f t="shared" si="9"/>
        <v>1</v>
      </c>
      <c r="AP10" s="61">
        <f>Mai!AP10-AO10</f>
        <v>21</v>
      </c>
      <c r="AQ10" s="129">
        <f t="shared" si="7"/>
        <v>0</v>
      </c>
      <c r="AR10" s="129">
        <f t="shared" si="8"/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153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64"/>
      <c r="AH11" s="204"/>
      <c r="AI11" s="5">
        <f t="shared" si="1"/>
        <v>0</v>
      </c>
      <c r="AJ11" s="6">
        <f t="shared" si="2"/>
        <v>0</v>
      </c>
      <c r="AK11" s="7">
        <f t="shared" si="3"/>
        <v>0</v>
      </c>
      <c r="AL11" s="5">
        <f t="shared" si="4"/>
        <v>0</v>
      </c>
      <c r="AM11" s="6">
        <f t="shared" si="5"/>
        <v>0</v>
      </c>
      <c r="AN11" s="7">
        <f t="shared" si="6"/>
        <v>0</v>
      </c>
      <c r="AO11" s="61">
        <f t="shared" si="9"/>
        <v>0</v>
      </c>
      <c r="AP11" s="61">
        <f>Mai!AP11-AO11</f>
        <v>66</v>
      </c>
      <c r="AQ11" s="129">
        <f t="shared" si="7"/>
        <v>0</v>
      </c>
      <c r="AR11" s="129">
        <f t="shared" si="8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54"/>
      <c r="J12" s="13"/>
      <c r="K12" s="13"/>
      <c r="L12" s="13"/>
      <c r="M12" s="13"/>
      <c r="N12" s="13"/>
      <c r="O12" s="13"/>
      <c r="P12" s="13"/>
      <c r="Q12" s="13"/>
      <c r="R12" s="4"/>
      <c r="S12" s="4"/>
      <c r="T12" s="4"/>
      <c r="U12" s="13"/>
      <c r="V12" s="4"/>
      <c r="W12" s="4"/>
      <c r="X12" s="4" t="s">
        <v>20</v>
      </c>
      <c r="Y12" s="4" t="s">
        <v>19</v>
      </c>
      <c r="Z12" s="4" t="s">
        <v>19</v>
      </c>
      <c r="AA12" s="4"/>
      <c r="AB12" s="4"/>
      <c r="AC12" s="4"/>
      <c r="AD12" s="4"/>
      <c r="AE12" s="4" t="s">
        <v>20</v>
      </c>
      <c r="AF12" s="4" t="s">
        <v>19</v>
      </c>
      <c r="AG12" s="64" t="s">
        <v>19</v>
      </c>
      <c r="AH12" s="204"/>
      <c r="AI12" s="5">
        <f t="shared" si="1"/>
        <v>0</v>
      </c>
      <c r="AJ12" s="6">
        <f t="shared" si="2"/>
        <v>0</v>
      </c>
      <c r="AK12" s="7">
        <f t="shared" si="3"/>
        <v>0</v>
      </c>
      <c r="AL12" s="5">
        <f t="shared" si="4"/>
        <v>4</v>
      </c>
      <c r="AM12" s="6">
        <f t="shared" si="5"/>
        <v>2</v>
      </c>
      <c r="AN12" s="7">
        <f t="shared" si="6"/>
        <v>0</v>
      </c>
      <c r="AO12" s="61">
        <f t="shared" si="9"/>
        <v>5</v>
      </c>
      <c r="AP12" s="61">
        <f>Mai!AP12-AO12</f>
        <v>10</v>
      </c>
      <c r="AQ12" s="129">
        <f t="shared" si="7"/>
        <v>0</v>
      </c>
      <c r="AR12" s="129">
        <f t="shared" si="8"/>
        <v>0</v>
      </c>
    </row>
    <row r="13" spans="1:44" ht="15.75" thickBot="1">
      <c r="A13" s="181"/>
      <c r="B13" s="182"/>
      <c r="C13" s="168" t="str">
        <f>variables!A19</f>
        <v>bureau 5</v>
      </c>
      <c r="D13" s="27"/>
      <c r="E13" s="4"/>
      <c r="F13" s="4"/>
      <c r="G13" s="4"/>
      <c r="H13" s="4"/>
      <c r="I13" s="153"/>
      <c r="J13" s="4"/>
      <c r="K13" s="4"/>
      <c r="L13" s="4"/>
      <c r="M13" s="4"/>
      <c r="N13" s="4"/>
      <c r="O13" s="4"/>
      <c r="P13" s="4"/>
      <c r="Q13" s="4"/>
      <c r="R13" s="4"/>
      <c r="S13" s="4"/>
      <c r="T13" s="4" t="s">
        <v>19</v>
      </c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64"/>
      <c r="AH13" s="204"/>
      <c r="AI13" s="5">
        <f t="shared" si="1"/>
        <v>0</v>
      </c>
      <c r="AJ13" s="6">
        <f t="shared" si="2"/>
        <v>0</v>
      </c>
      <c r="AK13" s="7">
        <f t="shared" si="3"/>
        <v>0</v>
      </c>
      <c r="AL13" s="5">
        <f t="shared" si="4"/>
        <v>1</v>
      </c>
      <c r="AM13" s="6">
        <f t="shared" si="5"/>
        <v>0</v>
      </c>
      <c r="AN13" s="7">
        <f t="shared" si="6"/>
        <v>0</v>
      </c>
      <c r="AO13" s="61">
        <f t="shared" si="9"/>
        <v>1</v>
      </c>
      <c r="AP13" s="61">
        <f>Mai!AP13-AO13</f>
        <v>31</v>
      </c>
      <c r="AQ13" s="129">
        <f t="shared" si="7"/>
        <v>0</v>
      </c>
      <c r="AR13" s="129">
        <f t="shared" si="8"/>
        <v>0</v>
      </c>
    </row>
    <row r="14" spans="1:44" ht="15.75" thickBot="1">
      <c r="A14" s="181"/>
      <c r="B14" s="182"/>
      <c r="C14" s="168" t="str">
        <f>variables!A20</f>
        <v>bureau 6</v>
      </c>
      <c r="D14" s="33"/>
      <c r="E14" s="20"/>
      <c r="F14" s="20"/>
      <c r="G14" s="20"/>
      <c r="H14" s="20"/>
      <c r="I14" s="155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65"/>
      <c r="AH14" s="205"/>
      <c r="AI14" s="5">
        <f t="shared" si="1"/>
        <v>0</v>
      </c>
      <c r="AJ14" s="6">
        <f t="shared" si="2"/>
        <v>0</v>
      </c>
      <c r="AK14" s="7">
        <f t="shared" si="3"/>
        <v>0</v>
      </c>
      <c r="AL14" s="5">
        <f t="shared" si="4"/>
        <v>0</v>
      </c>
      <c r="AM14" s="6">
        <f t="shared" si="5"/>
        <v>0</v>
      </c>
      <c r="AN14" s="7">
        <f t="shared" si="6"/>
        <v>0</v>
      </c>
      <c r="AO14" s="72">
        <f t="shared" si="9"/>
        <v>0</v>
      </c>
      <c r="AP14" s="72">
        <f>Mai!AP14-AO14</f>
        <v>62.5</v>
      </c>
      <c r="AQ14" s="130">
        <f t="shared" si="7"/>
        <v>0</v>
      </c>
      <c r="AR14" s="130">
        <f t="shared" si="8"/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2"/>
      <c r="J15" s="15"/>
      <c r="K15" s="15"/>
      <c r="L15" s="15"/>
      <c r="M15" s="15"/>
      <c r="N15" s="15"/>
      <c r="O15" s="15"/>
      <c r="P15" s="15" t="s">
        <v>19</v>
      </c>
      <c r="Q15" s="15" t="s">
        <v>19</v>
      </c>
      <c r="R15" s="15" t="s">
        <v>19</v>
      </c>
      <c r="S15" s="15" t="s">
        <v>19</v>
      </c>
      <c r="T15" s="15" t="s">
        <v>19</v>
      </c>
      <c r="U15" s="15"/>
      <c r="V15" s="15"/>
      <c r="W15" s="15" t="s">
        <v>19</v>
      </c>
      <c r="X15" s="15" t="s">
        <v>19</v>
      </c>
      <c r="Y15" s="15" t="s">
        <v>19</v>
      </c>
      <c r="Z15" s="15" t="s">
        <v>19</v>
      </c>
      <c r="AA15" s="15" t="s">
        <v>19</v>
      </c>
      <c r="AB15" s="15"/>
      <c r="AC15" s="15"/>
      <c r="AD15" s="15"/>
      <c r="AE15" s="15"/>
      <c r="AF15" s="15"/>
      <c r="AG15" s="63"/>
      <c r="AH15" s="203"/>
      <c r="AI15" s="5">
        <f t="shared" si="1"/>
        <v>0</v>
      </c>
      <c r="AJ15" s="6">
        <f t="shared" si="2"/>
        <v>0</v>
      </c>
      <c r="AK15" s="7">
        <f t="shared" si="3"/>
        <v>0</v>
      </c>
      <c r="AL15" s="5">
        <f t="shared" si="4"/>
        <v>10</v>
      </c>
      <c r="AM15" s="6">
        <f t="shared" si="5"/>
        <v>0</v>
      </c>
      <c r="AN15" s="7">
        <f t="shared" si="6"/>
        <v>0</v>
      </c>
      <c r="AO15" s="60">
        <f t="shared" si="9"/>
        <v>10</v>
      </c>
      <c r="AP15" s="60">
        <f>Mai!AP15-AO15</f>
        <v>14</v>
      </c>
      <c r="AQ15" s="128">
        <f t="shared" si="7"/>
        <v>0</v>
      </c>
      <c r="AR15" s="128">
        <f t="shared" si="8"/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56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66"/>
      <c r="AH16" s="205"/>
      <c r="AI16" s="5">
        <f t="shared" si="1"/>
        <v>0</v>
      </c>
      <c r="AJ16" s="6">
        <f t="shared" si="2"/>
        <v>0</v>
      </c>
      <c r="AK16" s="7">
        <f t="shared" si="3"/>
        <v>0</v>
      </c>
      <c r="AL16" s="5">
        <f t="shared" si="4"/>
        <v>0</v>
      </c>
      <c r="AM16" s="6">
        <f t="shared" si="5"/>
        <v>0</v>
      </c>
      <c r="AN16" s="7">
        <f t="shared" si="6"/>
        <v>0</v>
      </c>
      <c r="AO16" s="62">
        <f t="shared" si="9"/>
        <v>0</v>
      </c>
      <c r="AP16" s="62">
        <f>Mai!AP16-AO16</f>
        <v>42.5</v>
      </c>
      <c r="AQ16" s="131">
        <f t="shared" si="7"/>
        <v>0</v>
      </c>
      <c r="AR16" s="131">
        <f t="shared" si="8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2"/>
      <c r="J17" s="15"/>
      <c r="K17" s="15"/>
      <c r="L17" s="15"/>
      <c r="M17" s="15"/>
      <c r="N17" s="15"/>
      <c r="O17" s="15"/>
      <c r="P17" s="15"/>
      <c r="Q17" s="23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63"/>
      <c r="AH17" s="203"/>
      <c r="AI17" s="5">
        <f t="shared" si="1"/>
        <v>0</v>
      </c>
      <c r="AJ17" s="6">
        <f t="shared" si="2"/>
        <v>0</v>
      </c>
      <c r="AK17" s="7">
        <f t="shared" si="3"/>
        <v>0</v>
      </c>
      <c r="AL17" s="5">
        <f t="shared" si="4"/>
        <v>0</v>
      </c>
      <c r="AM17" s="6">
        <f t="shared" si="5"/>
        <v>0</v>
      </c>
      <c r="AN17" s="7">
        <f t="shared" si="6"/>
        <v>0</v>
      </c>
      <c r="AO17" s="60">
        <f t="shared" si="9"/>
        <v>0</v>
      </c>
      <c r="AP17" s="60">
        <f>Mai!AP17-AO17</f>
        <v>44.5</v>
      </c>
      <c r="AQ17" s="128">
        <f t="shared" si="7"/>
        <v>0</v>
      </c>
      <c r="AR17" s="128">
        <f t="shared" si="8"/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/>
      <c r="G18" s="19"/>
      <c r="H18" s="19"/>
      <c r="I18" s="157"/>
      <c r="J18" s="19"/>
      <c r="K18" s="19"/>
      <c r="L18" s="19"/>
      <c r="M18" s="19"/>
      <c r="N18" s="19"/>
      <c r="O18" s="19"/>
      <c r="P18" s="19" t="s">
        <v>19</v>
      </c>
      <c r="Q18" s="19" t="s">
        <v>19</v>
      </c>
      <c r="R18" s="19" t="s">
        <v>19</v>
      </c>
      <c r="S18" s="19" t="s">
        <v>19</v>
      </c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67"/>
      <c r="AH18" s="204"/>
      <c r="AI18" s="5">
        <f t="shared" si="1"/>
        <v>0</v>
      </c>
      <c r="AJ18" s="6">
        <f t="shared" si="2"/>
        <v>0</v>
      </c>
      <c r="AK18" s="7">
        <f t="shared" si="3"/>
        <v>0</v>
      </c>
      <c r="AL18" s="5">
        <f t="shared" si="4"/>
        <v>4</v>
      </c>
      <c r="AM18" s="6">
        <f t="shared" si="5"/>
        <v>0</v>
      </c>
      <c r="AN18" s="7">
        <f t="shared" si="6"/>
        <v>0</v>
      </c>
      <c r="AO18" s="61">
        <f t="shared" si="9"/>
        <v>4</v>
      </c>
      <c r="AP18" s="61">
        <f>Mai!AP18-AO18</f>
        <v>27.5</v>
      </c>
      <c r="AQ18" s="129">
        <f t="shared" si="7"/>
        <v>0</v>
      </c>
      <c r="AR18" s="129">
        <f t="shared" si="8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153"/>
      <c r="J19" s="4"/>
      <c r="K19" s="4"/>
      <c r="L19" s="4"/>
      <c r="M19" s="4"/>
      <c r="N19" s="4"/>
      <c r="O19" s="4"/>
      <c r="P19" s="4"/>
      <c r="Q19" s="4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68"/>
      <c r="AH19" s="204"/>
      <c r="AI19" s="5">
        <f t="shared" si="1"/>
        <v>0</v>
      </c>
      <c r="AJ19" s="6">
        <f t="shared" si="2"/>
        <v>0</v>
      </c>
      <c r="AK19" s="7">
        <f t="shared" si="3"/>
        <v>0</v>
      </c>
      <c r="AL19" s="5">
        <f t="shared" si="4"/>
        <v>0</v>
      </c>
      <c r="AM19" s="6">
        <f t="shared" si="5"/>
        <v>0</v>
      </c>
      <c r="AN19" s="7">
        <f t="shared" si="6"/>
        <v>0</v>
      </c>
      <c r="AO19" s="61">
        <f t="shared" si="9"/>
        <v>0</v>
      </c>
      <c r="AP19" s="61">
        <f>Mai!AP19-AO19</f>
        <v>30</v>
      </c>
      <c r="AQ19" s="129">
        <f t="shared" si="7"/>
        <v>0</v>
      </c>
      <c r="AR19" s="129">
        <f t="shared" si="8"/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153"/>
      <c r="J20" s="4" t="s">
        <v>19</v>
      </c>
      <c r="K20" s="4" t="s">
        <v>19</v>
      </c>
      <c r="L20" s="4" t="s">
        <v>19</v>
      </c>
      <c r="M20" s="4" t="s">
        <v>19</v>
      </c>
      <c r="N20" s="4"/>
      <c r="O20" s="4"/>
      <c r="P20" s="4"/>
      <c r="Q20" s="4"/>
      <c r="R20" s="4"/>
      <c r="S20" s="4"/>
      <c r="T20" s="4"/>
      <c r="U20" s="4"/>
      <c r="V20" s="4"/>
      <c r="W20" s="4" t="s">
        <v>19</v>
      </c>
      <c r="X20" s="4" t="s">
        <v>19</v>
      </c>
      <c r="Y20" s="4" t="s">
        <v>19</v>
      </c>
      <c r="Z20" s="4" t="s">
        <v>19</v>
      </c>
      <c r="AA20" s="4" t="s">
        <v>19</v>
      </c>
      <c r="AB20" s="4"/>
      <c r="AC20" s="4"/>
      <c r="AD20" s="4"/>
      <c r="AE20" s="4"/>
      <c r="AF20" s="4"/>
      <c r="AG20" s="64"/>
      <c r="AH20" s="204"/>
      <c r="AI20" s="5">
        <f t="shared" si="1"/>
        <v>0</v>
      </c>
      <c r="AJ20" s="6">
        <f t="shared" si="2"/>
        <v>0</v>
      </c>
      <c r="AK20" s="7">
        <f t="shared" si="3"/>
        <v>0</v>
      </c>
      <c r="AL20" s="5">
        <f t="shared" si="4"/>
        <v>9</v>
      </c>
      <c r="AM20" s="6">
        <f t="shared" si="5"/>
        <v>0</v>
      </c>
      <c r="AN20" s="7">
        <f t="shared" si="6"/>
        <v>0</v>
      </c>
      <c r="AO20" s="61">
        <f t="shared" si="9"/>
        <v>9</v>
      </c>
      <c r="AP20" s="61">
        <f>Mai!AP20-AO20</f>
        <v>38</v>
      </c>
      <c r="AQ20" s="129">
        <f t="shared" si="7"/>
        <v>0</v>
      </c>
      <c r="AR20" s="129">
        <f t="shared" si="8"/>
        <v>0</v>
      </c>
    </row>
    <row r="21" spans="1:44" ht="15.75" thickBot="1">
      <c r="A21" s="193"/>
      <c r="B21" s="192"/>
      <c r="C21" s="168" t="str">
        <f>variables!A27</f>
        <v>technique 4</v>
      </c>
      <c r="D21" s="29"/>
      <c r="E21" s="13"/>
      <c r="F21" s="13"/>
      <c r="G21" s="13"/>
      <c r="H21" s="13"/>
      <c r="I21" s="154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68"/>
      <c r="AH21" s="204"/>
      <c r="AI21" s="5">
        <f t="shared" si="1"/>
        <v>0</v>
      </c>
      <c r="AJ21" s="6">
        <f t="shared" si="2"/>
        <v>0</v>
      </c>
      <c r="AK21" s="7">
        <f t="shared" si="3"/>
        <v>0</v>
      </c>
      <c r="AL21" s="5">
        <f t="shared" si="4"/>
        <v>0</v>
      </c>
      <c r="AM21" s="6">
        <f t="shared" si="5"/>
        <v>0</v>
      </c>
      <c r="AN21" s="7">
        <f t="shared" si="6"/>
        <v>0</v>
      </c>
      <c r="AO21" s="61">
        <f t="shared" si="9"/>
        <v>0</v>
      </c>
      <c r="AP21" s="61">
        <f>Mai!AP21-AO21</f>
        <v>31.5</v>
      </c>
      <c r="AQ21" s="129">
        <f t="shared" si="7"/>
        <v>0</v>
      </c>
      <c r="AR21" s="129">
        <f t="shared" si="8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57"/>
      <c r="J22" s="19" t="s">
        <v>19</v>
      </c>
      <c r="K22" s="19" t="s">
        <v>19</v>
      </c>
      <c r="L22" s="19" t="s">
        <v>19</v>
      </c>
      <c r="M22" s="19" t="s">
        <v>19</v>
      </c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67"/>
      <c r="AH22" s="204"/>
      <c r="AI22" s="5">
        <f t="shared" si="1"/>
        <v>0</v>
      </c>
      <c r="AJ22" s="6">
        <f t="shared" si="2"/>
        <v>0</v>
      </c>
      <c r="AK22" s="7">
        <f t="shared" si="3"/>
        <v>0</v>
      </c>
      <c r="AL22" s="5">
        <f t="shared" si="4"/>
        <v>4</v>
      </c>
      <c r="AM22" s="6">
        <f t="shared" si="5"/>
        <v>0</v>
      </c>
      <c r="AN22" s="7">
        <f t="shared" si="6"/>
        <v>0</v>
      </c>
      <c r="AO22" s="61">
        <f t="shared" si="9"/>
        <v>4</v>
      </c>
      <c r="AP22" s="61">
        <f>Mai!AP22-AO22</f>
        <v>12</v>
      </c>
      <c r="AQ22" s="129">
        <f t="shared" si="7"/>
        <v>0</v>
      </c>
      <c r="AR22" s="129">
        <f t="shared" si="8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56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66"/>
      <c r="AH23" s="205"/>
      <c r="AI23" s="5">
        <f t="shared" si="1"/>
        <v>0</v>
      </c>
      <c r="AJ23" s="6">
        <f t="shared" si="2"/>
        <v>0</v>
      </c>
      <c r="AK23" s="7">
        <f t="shared" si="3"/>
        <v>0</v>
      </c>
      <c r="AL23" s="5">
        <f t="shared" si="4"/>
        <v>0</v>
      </c>
      <c r="AM23" s="6">
        <f t="shared" si="5"/>
        <v>0</v>
      </c>
      <c r="AN23" s="7">
        <f t="shared" si="6"/>
        <v>0</v>
      </c>
      <c r="AO23" s="62">
        <f t="shared" si="9"/>
        <v>0</v>
      </c>
      <c r="AP23" s="62">
        <f>Mai!AP23-AO23</f>
        <v>50</v>
      </c>
      <c r="AQ23" s="131">
        <f t="shared" si="7"/>
        <v>0</v>
      </c>
      <c r="AR23" s="131">
        <f t="shared" si="8"/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/>
      <c r="F24" s="13"/>
      <c r="G24" s="13"/>
      <c r="H24" s="13"/>
      <c r="I24" s="154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68"/>
      <c r="AH24" s="204"/>
      <c r="AI24" s="5">
        <f t="shared" si="1"/>
        <v>0</v>
      </c>
      <c r="AJ24" s="6">
        <f t="shared" si="2"/>
        <v>0</v>
      </c>
      <c r="AK24" s="7">
        <f t="shared" si="3"/>
        <v>0</v>
      </c>
      <c r="AL24" s="5">
        <f t="shared" si="4"/>
        <v>0</v>
      </c>
      <c r="AM24" s="6">
        <f t="shared" si="5"/>
        <v>0</v>
      </c>
      <c r="AN24" s="7">
        <f t="shared" si="6"/>
        <v>0</v>
      </c>
      <c r="AO24" s="82">
        <f t="shared" si="9"/>
        <v>0</v>
      </c>
      <c r="AP24" s="82">
        <f>Mai!AP24-AO24</f>
        <v>26</v>
      </c>
      <c r="AQ24" s="132">
        <f t="shared" si="7"/>
        <v>0</v>
      </c>
      <c r="AR24" s="132">
        <f t="shared" si="8"/>
        <v>0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155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65"/>
      <c r="AH25" s="205"/>
      <c r="AI25" s="5">
        <f t="shared" si="1"/>
        <v>0</v>
      </c>
      <c r="AJ25" s="6">
        <f t="shared" si="2"/>
        <v>0</v>
      </c>
      <c r="AK25" s="7">
        <f t="shared" si="3"/>
        <v>0</v>
      </c>
      <c r="AL25" s="5">
        <f t="shared" si="4"/>
        <v>0</v>
      </c>
      <c r="AM25" s="6">
        <f t="shared" si="5"/>
        <v>0</v>
      </c>
      <c r="AN25" s="7">
        <f t="shared" si="6"/>
        <v>0</v>
      </c>
      <c r="AO25" s="72">
        <f t="shared" si="9"/>
        <v>0</v>
      </c>
      <c r="AP25" s="72">
        <f>Mai!AP25-AO25</f>
        <v>26.5</v>
      </c>
      <c r="AQ25" s="130">
        <f t="shared" si="7"/>
        <v>0</v>
      </c>
      <c r="AR25" s="130">
        <f t="shared" si="8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2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63"/>
      <c r="AH26" s="203"/>
      <c r="AI26" s="5">
        <f t="shared" si="1"/>
        <v>0</v>
      </c>
      <c r="AJ26" s="6">
        <f t="shared" si="2"/>
        <v>0</v>
      </c>
      <c r="AK26" s="7">
        <f t="shared" si="3"/>
        <v>0</v>
      </c>
      <c r="AL26" s="5">
        <f t="shared" si="4"/>
        <v>0</v>
      </c>
      <c r="AM26" s="6">
        <f t="shared" si="5"/>
        <v>0</v>
      </c>
      <c r="AN26" s="7">
        <f t="shared" si="6"/>
        <v>0</v>
      </c>
      <c r="AO26" s="60">
        <f t="shared" si="9"/>
        <v>0</v>
      </c>
      <c r="AP26" s="60">
        <f>Mai!AP26-AO26</f>
        <v>24</v>
      </c>
      <c r="AQ26" s="128">
        <f t="shared" si="7"/>
        <v>0</v>
      </c>
      <c r="AR26" s="128">
        <f t="shared" si="8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54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68"/>
      <c r="AH27" s="204"/>
      <c r="AI27" s="5">
        <f t="shared" si="1"/>
        <v>0</v>
      </c>
      <c r="AJ27" s="6">
        <f t="shared" si="2"/>
        <v>0</v>
      </c>
      <c r="AK27" s="7">
        <f t="shared" si="3"/>
        <v>0</v>
      </c>
      <c r="AL27" s="5">
        <f t="shared" si="4"/>
        <v>0</v>
      </c>
      <c r="AM27" s="6">
        <f t="shared" si="5"/>
        <v>0</v>
      </c>
      <c r="AN27" s="7">
        <f t="shared" si="6"/>
        <v>0</v>
      </c>
      <c r="AO27" s="61">
        <f t="shared" si="9"/>
        <v>0</v>
      </c>
      <c r="AP27" s="61">
        <f>Mai!AP27-AO27</f>
        <v>35</v>
      </c>
      <c r="AQ27" s="129">
        <f t="shared" si="7"/>
        <v>0</v>
      </c>
      <c r="AR27" s="129">
        <f t="shared" si="8"/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153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64"/>
      <c r="AH28" s="204"/>
      <c r="AI28" s="5">
        <f t="shared" si="1"/>
        <v>0</v>
      </c>
      <c r="AJ28" s="6">
        <f t="shared" si="2"/>
        <v>0</v>
      </c>
      <c r="AK28" s="7">
        <f t="shared" si="3"/>
        <v>0</v>
      </c>
      <c r="AL28" s="5">
        <f t="shared" si="4"/>
        <v>0</v>
      </c>
      <c r="AM28" s="6">
        <f t="shared" si="5"/>
        <v>0</v>
      </c>
      <c r="AN28" s="7">
        <f t="shared" si="6"/>
        <v>0</v>
      </c>
      <c r="AO28" s="61">
        <f t="shared" si="9"/>
        <v>0</v>
      </c>
      <c r="AP28" s="61">
        <f>Mai!AP28-AO28</f>
        <v>27.5</v>
      </c>
      <c r="AQ28" s="129">
        <f t="shared" si="7"/>
        <v>0</v>
      </c>
      <c r="AR28" s="129">
        <f t="shared" si="8"/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/>
      <c r="G29" s="4"/>
      <c r="H29" s="4"/>
      <c r="I29" s="153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64"/>
      <c r="AH29" s="204"/>
      <c r="AI29" s="5">
        <f t="shared" si="1"/>
        <v>0</v>
      </c>
      <c r="AJ29" s="6">
        <f t="shared" si="2"/>
        <v>0</v>
      </c>
      <c r="AK29" s="7">
        <f t="shared" si="3"/>
        <v>0</v>
      </c>
      <c r="AL29" s="5">
        <f t="shared" si="4"/>
        <v>0</v>
      </c>
      <c r="AM29" s="6">
        <f t="shared" si="5"/>
        <v>0</v>
      </c>
      <c r="AN29" s="7">
        <f t="shared" si="6"/>
        <v>0</v>
      </c>
      <c r="AO29" s="61">
        <f t="shared" si="9"/>
        <v>0</v>
      </c>
      <c r="AP29" s="61">
        <f>Mai!AP29-AO29</f>
        <v>28.5</v>
      </c>
      <c r="AQ29" s="129">
        <f t="shared" si="7"/>
        <v>0</v>
      </c>
      <c r="AR29" s="129">
        <f t="shared" si="8"/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155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/>
      <c r="AH30" s="205"/>
      <c r="AI30" s="5">
        <f t="shared" si="1"/>
        <v>0</v>
      </c>
      <c r="AJ30" s="6">
        <f t="shared" si="2"/>
        <v>0</v>
      </c>
      <c r="AK30" s="7">
        <f t="shared" si="3"/>
        <v>0</v>
      </c>
      <c r="AL30" s="5">
        <f t="shared" si="4"/>
        <v>0</v>
      </c>
      <c r="AM30" s="6">
        <f t="shared" si="5"/>
        <v>0</v>
      </c>
      <c r="AN30" s="7">
        <f t="shared" si="6"/>
        <v>0</v>
      </c>
      <c r="AO30" s="61">
        <f t="shared" si="9"/>
        <v>0</v>
      </c>
      <c r="AP30" s="61">
        <f>Mai!AP30-AO30</f>
        <v>57.5</v>
      </c>
      <c r="AQ30" s="129">
        <f t="shared" si="7"/>
        <v>0</v>
      </c>
      <c r="AR30" s="129">
        <f t="shared" si="8"/>
        <v>0</v>
      </c>
    </row>
    <row r="31" spans="1:44" ht="15.75" thickBot="1">
      <c r="A31" s="198"/>
      <c r="B31" s="199"/>
      <c r="C31" s="168" t="str">
        <f>variables!A37</f>
        <v>ménage 5</v>
      </c>
      <c r="D31" s="30"/>
      <c r="E31" s="17"/>
      <c r="F31" s="17"/>
      <c r="G31" s="17"/>
      <c r="H31" s="17"/>
      <c r="I31" s="156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66"/>
      <c r="AH31" s="205"/>
      <c r="AI31" s="5">
        <f t="shared" si="1"/>
        <v>0</v>
      </c>
      <c r="AJ31" s="6">
        <f t="shared" si="2"/>
        <v>0</v>
      </c>
      <c r="AK31" s="7">
        <f t="shared" si="3"/>
        <v>0</v>
      </c>
      <c r="AL31" s="5">
        <f t="shared" si="4"/>
        <v>0</v>
      </c>
      <c r="AM31" s="6">
        <f t="shared" si="5"/>
        <v>0</v>
      </c>
      <c r="AN31" s="7">
        <f t="shared" si="6"/>
        <v>0</v>
      </c>
      <c r="AO31" s="62">
        <f t="shared" si="9"/>
        <v>0</v>
      </c>
      <c r="AP31" s="62">
        <f>Mai!AP31-AO31</f>
        <v>65</v>
      </c>
      <c r="AQ31" s="131">
        <f t="shared" si="7"/>
        <v>0</v>
      </c>
      <c r="AR31" s="131">
        <f t="shared" si="8"/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58"/>
      <c r="J32" s="18"/>
      <c r="K32" s="18"/>
      <c r="L32" s="18"/>
      <c r="M32" s="18"/>
      <c r="N32" s="18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68"/>
      <c r="AH32" s="204"/>
      <c r="AI32" s="5">
        <f t="shared" si="1"/>
        <v>0</v>
      </c>
      <c r="AJ32" s="6">
        <f t="shared" si="2"/>
        <v>0</v>
      </c>
      <c r="AK32" s="7">
        <f t="shared" si="3"/>
        <v>0</v>
      </c>
      <c r="AL32" s="5">
        <f t="shared" si="4"/>
        <v>0</v>
      </c>
      <c r="AM32" s="6">
        <f t="shared" si="5"/>
        <v>0</v>
      </c>
      <c r="AN32" s="7">
        <f t="shared" si="6"/>
        <v>0</v>
      </c>
      <c r="AO32" s="82">
        <f t="shared" si="9"/>
        <v>0</v>
      </c>
      <c r="AP32" s="82">
        <f>Mai!AP32-AO32</f>
        <v>50</v>
      </c>
      <c r="AQ32" s="132">
        <f t="shared" si="7"/>
        <v>0</v>
      </c>
      <c r="AR32" s="132">
        <f t="shared" si="8"/>
        <v>0</v>
      </c>
    </row>
    <row r="33" spans="1:44" ht="15.75" thickBot="1">
      <c r="A33" s="198"/>
      <c r="B33" s="199"/>
      <c r="C33" s="168" t="str">
        <f>variables!A39</f>
        <v>ménage 7</v>
      </c>
      <c r="D33" s="27"/>
      <c r="E33" s="4"/>
      <c r="F33" s="4" t="s">
        <v>19</v>
      </c>
      <c r="G33" s="4"/>
      <c r="H33" s="4"/>
      <c r="I33" s="153"/>
      <c r="J33" s="4"/>
      <c r="K33" s="4"/>
      <c r="L33" s="4"/>
      <c r="M33" s="4" t="s">
        <v>19</v>
      </c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13"/>
      <c r="Z33" s="13"/>
      <c r="AA33" s="13" t="s">
        <v>19</v>
      </c>
      <c r="AB33" s="13"/>
      <c r="AC33" s="13"/>
      <c r="AD33" s="13"/>
      <c r="AE33" s="13"/>
      <c r="AF33" s="13"/>
      <c r="AG33" s="68"/>
      <c r="AH33" s="204"/>
      <c r="AI33" s="5">
        <f t="shared" si="1"/>
        <v>0</v>
      </c>
      <c r="AJ33" s="6">
        <f t="shared" si="2"/>
        <v>0</v>
      </c>
      <c r="AK33" s="7">
        <f t="shared" si="3"/>
        <v>0</v>
      </c>
      <c r="AL33" s="5">
        <f t="shared" si="4"/>
        <v>3</v>
      </c>
      <c r="AM33" s="6">
        <f t="shared" si="5"/>
        <v>0</v>
      </c>
      <c r="AN33" s="7">
        <f t="shared" si="6"/>
        <v>0</v>
      </c>
      <c r="AO33" s="61">
        <f t="shared" si="9"/>
        <v>3</v>
      </c>
      <c r="AP33" s="61">
        <f>Mai!AP33-AO33</f>
        <v>28</v>
      </c>
      <c r="AQ33" s="129">
        <f t="shared" si="7"/>
        <v>0</v>
      </c>
      <c r="AR33" s="129">
        <f t="shared" si="8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153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64"/>
      <c r="AH34" s="204"/>
      <c r="AI34" s="5">
        <f t="shared" si="1"/>
        <v>0</v>
      </c>
      <c r="AJ34" s="6">
        <f t="shared" si="2"/>
        <v>0</v>
      </c>
      <c r="AK34" s="7">
        <f t="shared" si="3"/>
        <v>0</v>
      </c>
      <c r="AL34" s="5">
        <f t="shared" si="4"/>
        <v>0</v>
      </c>
      <c r="AM34" s="6">
        <f t="shared" si="5"/>
        <v>0</v>
      </c>
      <c r="AN34" s="7">
        <f t="shared" si="6"/>
        <v>0</v>
      </c>
      <c r="AO34" s="61">
        <f t="shared" si="9"/>
        <v>0</v>
      </c>
      <c r="AP34" s="61">
        <f>Mai!AP34-AO34</f>
        <v>1.5</v>
      </c>
      <c r="AQ34" s="129">
        <f t="shared" si="7"/>
        <v>0</v>
      </c>
      <c r="AR34" s="129">
        <f t="shared" si="8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153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"/>
      <c r="AG35" s="65"/>
      <c r="AH35" s="205"/>
      <c r="AI35" s="5">
        <f t="shared" si="1"/>
        <v>0</v>
      </c>
      <c r="AJ35" s="6">
        <f t="shared" si="2"/>
        <v>0</v>
      </c>
      <c r="AK35" s="7">
        <f t="shared" si="3"/>
        <v>0</v>
      </c>
      <c r="AL35" s="5">
        <f t="shared" si="4"/>
        <v>0</v>
      </c>
      <c r="AM35" s="6">
        <f t="shared" si="5"/>
        <v>0</v>
      </c>
      <c r="AN35" s="7">
        <f t="shared" si="6"/>
        <v>0</v>
      </c>
      <c r="AO35" s="61">
        <f t="shared" si="9"/>
        <v>0</v>
      </c>
      <c r="AP35" s="61">
        <f>Mai!AP35-AO35</f>
        <v>72</v>
      </c>
      <c r="AQ35" s="129">
        <f t="shared" si="7"/>
        <v>0</v>
      </c>
      <c r="AR35" s="129">
        <f t="shared" si="8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153"/>
      <c r="J36" s="4"/>
      <c r="K36" s="4"/>
      <c r="L36" s="4"/>
      <c r="M36" s="4"/>
      <c r="N36" s="4"/>
      <c r="O36" s="4"/>
      <c r="P36" s="4"/>
      <c r="Q36" s="4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65"/>
      <c r="AH36" s="205"/>
      <c r="AI36" s="5">
        <f t="shared" si="1"/>
        <v>0</v>
      </c>
      <c r="AJ36" s="6">
        <f t="shared" si="2"/>
        <v>0</v>
      </c>
      <c r="AK36" s="7">
        <f t="shared" si="3"/>
        <v>0</v>
      </c>
      <c r="AL36" s="5">
        <f t="shared" si="4"/>
        <v>0</v>
      </c>
      <c r="AM36" s="6">
        <f t="shared" si="5"/>
        <v>0</v>
      </c>
      <c r="AN36" s="7">
        <f t="shared" si="6"/>
        <v>0</v>
      </c>
      <c r="AO36" s="61">
        <f t="shared" si="9"/>
        <v>0</v>
      </c>
      <c r="AP36" s="61">
        <f>Mai!AP36-AO36</f>
        <v>0</v>
      </c>
      <c r="AQ36" s="129">
        <f t="shared" si="7"/>
        <v>0</v>
      </c>
      <c r="AR36" s="129">
        <f t="shared" si="8"/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 t="s">
        <v>19</v>
      </c>
      <c r="G37" s="20"/>
      <c r="H37" s="20"/>
      <c r="I37" s="155"/>
      <c r="J37" s="20"/>
      <c r="K37" s="20"/>
      <c r="L37" s="20"/>
      <c r="M37" s="20"/>
      <c r="N37" s="20"/>
      <c r="O37" s="20"/>
      <c r="P37" s="20"/>
      <c r="Q37" s="20"/>
      <c r="R37" s="20" t="s">
        <v>19</v>
      </c>
      <c r="S37" s="20"/>
      <c r="T37" s="20"/>
      <c r="U37" s="20"/>
      <c r="V37" s="20"/>
      <c r="W37" s="20"/>
      <c r="X37" s="20"/>
      <c r="Y37" s="20"/>
      <c r="Z37" s="20"/>
      <c r="AA37" s="20" t="s">
        <v>19</v>
      </c>
      <c r="AB37" s="20"/>
      <c r="AC37" s="20"/>
      <c r="AD37" s="20"/>
      <c r="AE37" s="20"/>
      <c r="AF37" s="20"/>
      <c r="AG37" s="65"/>
      <c r="AH37" s="205"/>
      <c r="AI37" s="5">
        <f t="shared" si="1"/>
        <v>0</v>
      </c>
      <c r="AJ37" s="6">
        <f t="shared" si="2"/>
        <v>0</v>
      </c>
      <c r="AK37" s="7">
        <f t="shared" si="3"/>
        <v>0</v>
      </c>
      <c r="AL37" s="5">
        <f t="shared" si="4"/>
        <v>3</v>
      </c>
      <c r="AM37" s="6">
        <f t="shared" si="5"/>
        <v>0</v>
      </c>
      <c r="AN37" s="7">
        <f t="shared" si="6"/>
        <v>0</v>
      </c>
      <c r="AO37" s="72">
        <f t="shared" si="9"/>
        <v>3</v>
      </c>
      <c r="AP37" s="72">
        <f>Mai!AP37-AO37</f>
        <v>28</v>
      </c>
      <c r="AQ37" s="130">
        <f t="shared" si="7"/>
        <v>0</v>
      </c>
      <c r="AR37" s="130">
        <f t="shared" si="8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01"/>
      <c r="F38" s="101"/>
      <c r="G38" s="15"/>
      <c r="H38" s="15"/>
      <c r="I38" s="152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63"/>
      <c r="AH38" s="203"/>
      <c r="AI38" s="5">
        <f t="shared" ref="AI38:AI44" si="10">COUNTIF($D38:$AG38,$AI$6)</f>
        <v>0</v>
      </c>
      <c r="AJ38" s="6">
        <f t="shared" ref="AJ38:AJ44" si="11">COUNTIF($D38:$AG38,$AJ$6)</f>
        <v>0</v>
      </c>
      <c r="AK38" s="7">
        <f t="shared" ref="AK38:AK44" si="12">COUNTIF($D38:$AG38,$AK$6)</f>
        <v>0</v>
      </c>
      <c r="AL38" s="5">
        <f t="shared" ref="AL38:AL44" si="13">COUNTIF($D38:$AG38,$AL$6)</f>
        <v>0</v>
      </c>
      <c r="AM38" s="6">
        <f t="shared" ref="AM38:AM44" si="14">COUNTIF($D38:$AG38,$AM$6)</f>
        <v>0</v>
      </c>
      <c r="AN38" s="7">
        <f t="shared" ref="AN38:AN44" si="15">COUNTIF($D38:$AG38,$AN$6)</f>
        <v>0</v>
      </c>
      <c r="AO38" s="60">
        <f t="shared" ref="AO38:AO44" si="16">AI38+AJ38/2+AK38/2+AL38+AM38/2+AN38/2</f>
        <v>0</v>
      </c>
      <c r="AP38" s="60">
        <f>Mai!AP38-AO38</f>
        <v>50</v>
      </c>
      <c r="AQ38" s="128">
        <f t="shared" ref="AQ38:AQ44" si="17">COUNTIF($D38:$AG38,$AQ$6)</f>
        <v>0</v>
      </c>
      <c r="AR38" s="128">
        <f t="shared" ref="AR38:AR44" si="18">COUNTIF($D38:$AG38,$AR$6)</f>
        <v>0</v>
      </c>
    </row>
    <row r="39" spans="1:44" ht="15.75" thickBot="1">
      <c r="A39" s="198"/>
      <c r="B39" s="199"/>
      <c r="C39" s="168" t="str">
        <f>variables!A45</f>
        <v>veilleur 2</v>
      </c>
      <c r="D39" s="27"/>
      <c r="E39" s="19"/>
      <c r="F39" s="19"/>
      <c r="G39" s="4"/>
      <c r="H39" s="4"/>
      <c r="I39" s="153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64"/>
      <c r="AH39" s="204"/>
      <c r="AI39" s="5">
        <f t="shared" si="10"/>
        <v>0</v>
      </c>
      <c r="AJ39" s="6">
        <f t="shared" si="11"/>
        <v>0</v>
      </c>
      <c r="AK39" s="7">
        <f t="shared" si="12"/>
        <v>0</v>
      </c>
      <c r="AL39" s="5">
        <f t="shared" si="13"/>
        <v>0</v>
      </c>
      <c r="AM39" s="6">
        <f t="shared" si="14"/>
        <v>0</v>
      </c>
      <c r="AN39" s="7">
        <f t="shared" si="15"/>
        <v>0</v>
      </c>
      <c r="AO39" s="61">
        <f t="shared" si="16"/>
        <v>0</v>
      </c>
      <c r="AP39" s="61">
        <f>Mai!AP39-AO39</f>
        <v>50</v>
      </c>
      <c r="AQ39" s="129">
        <f t="shared" si="17"/>
        <v>0</v>
      </c>
      <c r="AR39" s="129">
        <f t="shared" si="18"/>
        <v>0</v>
      </c>
    </row>
    <row r="40" spans="1:44" ht="15.75" thickBot="1">
      <c r="A40" s="198"/>
      <c r="B40" s="199"/>
      <c r="C40" s="168" t="str">
        <f>variables!A46</f>
        <v>veilleur 3</v>
      </c>
      <c r="D40" s="27"/>
      <c r="E40" s="19"/>
      <c r="F40" s="19"/>
      <c r="G40" s="4"/>
      <c r="H40" s="4"/>
      <c r="I40" s="153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64"/>
      <c r="AH40" s="204"/>
      <c r="AI40" s="5">
        <f t="shared" si="10"/>
        <v>0</v>
      </c>
      <c r="AJ40" s="6">
        <f t="shared" si="11"/>
        <v>0</v>
      </c>
      <c r="AK40" s="7">
        <f t="shared" si="12"/>
        <v>0</v>
      </c>
      <c r="AL40" s="5">
        <f t="shared" si="13"/>
        <v>0</v>
      </c>
      <c r="AM40" s="6">
        <f t="shared" si="14"/>
        <v>0</v>
      </c>
      <c r="AN40" s="7">
        <f t="shared" si="15"/>
        <v>0</v>
      </c>
      <c r="AO40" s="61">
        <f t="shared" si="16"/>
        <v>0</v>
      </c>
      <c r="AP40" s="61">
        <f>Mai!AP40-AO40</f>
        <v>50</v>
      </c>
      <c r="AQ40" s="129">
        <f t="shared" si="17"/>
        <v>0</v>
      </c>
      <c r="AR40" s="129">
        <f t="shared" si="18"/>
        <v>0</v>
      </c>
    </row>
    <row r="41" spans="1:44" ht="15.75" thickBot="1">
      <c r="A41" s="198"/>
      <c r="B41" s="199"/>
      <c r="C41" s="168" t="str">
        <f>variables!A47</f>
        <v>veilleur 4</v>
      </c>
      <c r="D41" s="27"/>
      <c r="E41" s="19"/>
      <c r="F41" s="19"/>
      <c r="G41" s="4"/>
      <c r="H41" s="4"/>
      <c r="I41" s="153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64"/>
      <c r="AH41" s="204"/>
      <c r="AI41" s="5">
        <f t="shared" si="10"/>
        <v>0</v>
      </c>
      <c r="AJ41" s="6">
        <f t="shared" si="11"/>
        <v>0</v>
      </c>
      <c r="AK41" s="7">
        <f t="shared" si="12"/>
        <v>0</v>
      </c>
      <c r="AL41" s="5">
        <f t="shared" si="13"/>
        <v>0</v>
      </c>
      <c r="AM41" s="6">
        <f t="shared" si="14"/>
        <v>0</v>
      </c>
      <c r="AN41" s="7">
        <f t="shared" si="15"/>
        <v>0</v>
      </c>
      <c r="AO41" s="61">
        <f t="shared" si="16"/>
        <v>0</v>
      </c>
      <c r="AP41" s="61">
        <f>Mai!AP41-AO41</f>
        <v>44</v>
      </c>
      <c r="AQ41" s="129">
        <f t="shared" si="17"/>
        <v>0</v>
      </c>
      <c r="AR41" s="129">
        <f t="shared" si="18"/>
        <v>0</v>
      </c>
    </row>
    <row r="42" spans="1:44" ht="15.75" thickBot="1">
      <c r="A42" s="198"/>
      <c r="B42" s="199"/>
      <c r="C42" s="168" t="str">
        <f>variables!A48</f>
        <v>veilleur 5</v>
      </c>
      <c r="D42" s="27"/>
      <c r="E42" s="19"/>
      <c r="F42" s="19"/>
      <c r="G42" s="4"/>
      <c r="H42" s="4"/>
      <c r="I42" s="153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64"/>
      <c r="AH42" s="204"/>
      <c r="AI42" s="5">
        <f t="shared" si="10"/>
        <v>0</v>
      </c>
      <c r="AJ42" s="6">
        <f t="shared" si="11"/>
        <v>0</v>
      </c>
      <c r="AK42" s="7">
        <f t="shared" si="12"/>
        <v>0</v>
      </c>
      <c r="AL42" s="5">
        <f t="shared" si="13"/>
        <v>0</v>
      </c>
      <c r="AM42" s="6">
        <f t="shared" si="14"/>
        <v>0</v>
      </c>
      <c r="AN42" s="7">
        <f t="shared" si="15"/>
        <v>0</v>
      </c>
      <c r="AO42" s="61">
        <f t="shared" si="16"/>
        <v>0</v>
      </c>
      <c r="AP42" s="61">
        <f>Mai!AP42-AO42</f>
        <v>50</v>
      </c>
      <c r="AQ42" s="129">
        <f t="shared" si="17"/>
        <v>0</v>
      </c>
      <c r="AR42" s="129">
        <f t="shared" si="18"/>
        <v>0</v>
      </c>
    </row>
    <row r="43" spans="1:44" ht="15.75" thickBot="1">
      <c r="A43" s="198"/>
      <c r="B43" s="199"/>
      <c r="C43" s="168" t="str">
        <f>variables!A49</f>
        <v>veilleur 6</v>
      </c>
      <c r="D43" s="27"/>
      <c r="E43" s="19"/>
      <c r="F43" s="19"/>
      <c r="G43" s="4"/>
      <c r="H43" s="4"/>
      <c r="I43" s="153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64"/>
      <c r="AH43" s="204"/>
      <c r="AI43" s="5">
        <f t="shared" si="10"/>
        <v>0</v>
      </c>
      <c r="AJ43" s="6">
        <f t="shared" si="11"/>
        <v>0</v>
      </c>
      <c r="AK43" s="7">
        <f t="shared" si="12"/>
        <v>0</v>
      </c>
      <c r="AL43" s="5">
        <f t="shared" si="13"/>
        <v>0</v>
      </c>
      <c r="AM43" s="6">
        <f t="shared" si="14"/>
        <v>0</v>
      </c>
      <c r="AN43" s="7">
        <f t="shared" si="15"/>
        <v>0</v>
      </c>
      <c r="AO43" s="61">
        <f t="shared" si="16"/>
        <v>0</v>
      </c>
      <c r="AP43" s="61">
        <f>Mai!AP43-AO43</f>
        <v>30</v>
      </c>
      <c r="AQ43" s="129">
        <f t="shared" si="17"/>
        <v>0</v>
      </c>
      <c r="AR43" s="129">
        <f t="shared" si="18"/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02"/>
      <c r="F44" s="102"/>
      <c r="G44" s="17"/>
      <c r="H44" s="17"/>
      <c r="I44" s="156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66"/>
      <c r="AH44" s="205"/>
      <c r="AI44" s="5">
        <f t="shared" si="10"/>
        <v>0</v>
      </c>
      <c r="AJ44" s="6">
        <f t="shared" si="11"/>
        <v>0</v>
      </c>
      <c r="AK44" s="7">
        <f t="shared" si="12"/>
        <v>0</v>
      </c>
      <c r="AL44" s="5">
        <f t="shared" si="13"/>
        <v>0</v>
      </c>
      <c r="AM44" s="6">
        <f t="shared" si="14"/>
        <v>0</v>
      </c>
      <c r="AN44" s="7">
        <f t="shared" si="15"/>
        <v>0</v>
      </c>
      <c r="AO44" s="62">
        <f t="shared" si="16"/>
        <v>0</v>
      </c>
      <c r="AP44" s="62">
        <f>Mai!AP44-AO44</f>
        <v>30</v>
      </c>
      <c r="AQ44" s="131">
        <f t="shared" si="17"/>
        <v>0</v>
      </c>
      <c r="AR44" s="131">
        <f t="shared" si="18"/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/>
      <c r="E45" s="24"/>
      <c r="F45" s="24"/>
      <c r="G45" s="22"/>
      <c r="H45" s="22"/>
      <c r="I45" s="159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69"/>
      <c r="AH45" s="206"/>
      <c r="AI45" s="5">
        <f>COUNTIF($D45:$AG45,$AI$6)</f>
        <v>0</v>
      </c>
      <c r="AJ45" s="6">
        <f>COUNTIF($D45:$AG45,$AJ$6)</f>
        <v>0</v>
      </c>
      <c r="AK45" s="7">
        <f>COUNTIF($D45:$AG45,$AK$6)</f>
        <v>0</v>
      </c>
      <c r="AL45" s="5">
        <f>COUNTIF($D45:$AG45,$AL$6)</f>
        <v>0</v>
      </c>
      <c r="AM45" s="6">
        <f>COUNTIF($D45:$AG45,$AM$6)</f>
        <v>0</v>
      </c>
      <c r="AN45" s="7">
        <f>COUNTIF($D45:$AG45,$AN$6)</f>
        <v>0</v>
      </c>
      <c r="AO45" s="100">
        <f t="shared" si="9"/>
        <v>0</v>
      </c>
      <c r="AP45" s="100">
        <f>Mai!AP45-AO45</f>
        <v>28.5</v>
      </c>
      <c r="AQ45" s="134">
        <f>COUNTIF($D45:$AG45,$AQ$6)</f>
        <v>0</v>
      </c>
      <c r="AR45" s="134">
        <f>COUNTIF($D45:$AG45,$AR$6)</f>
        <v>0</v>
      </c>
    </row>
  </sheetData>
  <sheetProtection selectLockedCells="1" selectUnlockedCells="1"/>
  <mergeCells count="7">
    <mergeCell ref="A45:B45"/>
    <mergeCell ref="A38:B44"/>
    <mergeCell ref="C2:AG2"/>
    <mergeCell ref="A6:B6"/>
    <mergeCell ref="A7:B16"/>
    <mergeCell ref="A17:B25"/>
    <mergeCell ref="A26:B37"/>
  </mergeCells>
  <conditionalFormatting sqref="D45:AH45 D7:AH37">
    <cfRule type="cellIs" dxfId="117" priority="12" operator="equal">
      <formula>"R"</formula>
    </cfRule>
    <cfRule type="cellIs" dxfId="116" priority="13" operator="equal">
      <formula>"A"</formula>
    </cfRule>
    <cfRule type="cellIs" dxfId="115" priority="14" operator="equal">
      <formula>"M"</formula>
    </cfRule>
    <cfRule type="cellIs" dxfId="114" priority="15" operator="equal">
      <formula>"F"</formula>
    </cfRule>
    <cfRule type="cellIs" dxfId="113" priority="16" operator="equal">
      <formula>"P/"</formula>
    </cfRule>
    <cfRule type="cellIs" dxfId="112" priority="17" operator="equal">
      <formula>"/P"</formula>
    </cfRule>
    <cfRule type="cellIs" dxfId="111" priority="18" operator="equal">
      <formula>"P"</formula>
    </cfRule>
    <cfRule type="expression" dxfId="110" priority="22">
      <formula>WEEKDAY(D$6,2)&gt;5</formula>
    </cfRule>
  </conditionalFormatting>
  <conditionalFormatting sqref="D38:AH44">
    <cfRule type="cellIs" dxfId="109" priority="1" operator="equal">
      <formula>"R"</formula>
    </cfRule>
    <cfRule type="cellIs" dxfId="108" priority="2" operator="equal">
      <formula>"A"</formula>
    </cfRule>
    <cfRule type="cellIs" dxfId="107" priority="3" operator="equal">
      <formula>"M"</formula>
    </cfRule>
    <cfRule type="cellIs" dxfId="106" priority="4" operator="equal">
      <formula>"F"</formula>
    </cfRule>
    <cfRule type="cellIs" dxfId="105" priority="5" operator="equal">
      <formula>"P/"</formula>
    </cfRule>
    <cfRule type="cellIs" dxfId="104" priority="6" operator="equal">
      <formula>"/P"</formula>
    </cfRule>
    <cfRule type="cellIs" dxfId="103" priority="7" operator="equal">
      <formula>"P"</formula>
    </cfRule>
    <cfRule type="expression" dxfId="102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3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" operator="equal" id="{E56071A1-00F0-4F14-8204-36C4E6630E56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20" operator="equal" id="{8B32055B-A525-483B-AB60-22AD0655EAD1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21" operator="equal" id="{44086DD9-42A2-4EE2-B665-3446FD1200C0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D45:AH45 D7:AH37</xm:sqref>
        </x14:conditionalFormatting>
        <x14:conditionalFormatting xmlns:xm="http://schemas.microsoft.com/office/excel/2006/main">
          <x14:cfRule type="cellIs" priority="8" operator="equal" id="{935D94B3-E8D3-49B8-8225-D34BFF956D32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6A60A6B2-7079-40A3-ACD8-89059B4CB05B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EB7C9A1C-AE06-4014-B3F7-4A93B0D3EC9F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D38:AH44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C7" sqref="C7:C45"/>
    </sheetView>
  </sheetViews>
  <sheetFormatPr baseColWidth="10" defaultRowHeight="15"/>
  <cols>
    <col min="3" max="3" width="24.28515625" bestFit="1" customWidth="1"/>
    <col min="4" max="33" width="5.5703125" customWidth="1"/>
    <col min="34" max="34" width="4.85546875" bestFit="1" customWidth="1"/>
    <col min="35" max="35" width="6.85546875" hidden="1" customWidth="1"/>
    <col min="36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4.140625" customWidth="1"/>
    <col min="44" max="44" width="4.7109375" customWidth="1"/>
  </cols>
  <sheetData>
    <row r="1" spans="1:44">
      <c r="AO1" s="1"/>
      <c r="AP1" s="1"/>
      <c r="AQ1" s="1"/>
      <c r="AR1" s="1"/>
    </row>
    <row r="2" spans="1:44" ht="28.5">
      <c r="A2" s="50">
        <v>44743</v>
      </c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O2" s="1"/>
      <c r="AP2" s="1"/>
      <c r="AQ2" s="1"/>
      <c r="AR2" s="1"/>
    </row>
    <row r="3" spans="1:44">
      <c r="AO3" s="1"/>
      <c r="AP3" s="1"/>
      <c r="AQ3" s="1"/>
      <c r="AR3" s="1"/>
    </row>
    <row r="4" spans="1:44">
      <c r="AO4" s="1"/>
      <c r="AP4" s="1"/>
      <c r="AQ4" s="1"/>
      <c r="AR4" s="1"/>
    </row>
    <row r="5" spans="1:44" ht="15.75" thickBot="1">
      <c r="AO5" s="1"/>
      <c r="AP5" s="1"/>
      <c r="AQ5" s="1"/>
      <c r="AR5" s="1"/>
    </row>
    <row r="6" spans="1:44" s="48" customFormat="1" ht="30.75" thickBot="1">
      <c r="A6" s="178"/>
      <c r="B6" s="178"/>
      <c r="C6" s="40" t="s">
        <v>1</v>
      </c>
      <c r="D6" s="41">
        <v>44743</v>
      </c>
      <c r="E6" s="42">
        <f>D6+1</f>
        <v>44744</v>
      </c>
      <c r="F6" s="42">
        <f t="shared" ref="F6:AH6" si="0">E6+1</f>
        <v>44745</v>
      </c>
      <c r="G6" s="42">
        <f t="shared" si="0"/>
        <v>44746</v>
      </c>
      <c r="H6" s="42">
        <f t="shared" si="0"/>
        <v>44747</v>
      </c>
      <c r="I6" s="42">
        <f t="shared" si="0"/>
        <v>44748</v>
      </c>
      <c r="J6" s="42">
        <f t="shared" si="0"/>
        <v>44749</v>
      </c>
      <c r="K6" s="42">
        <f t="shared" si="0"/>
        <v>44750</v>
      </c>
      <c r="L6" s="42">
        <f t="shared" si="0"/>
        <v>44751</v>
      </c>
      <c r="M6" s="42">
        <f t="shared" si="0"/>
        <v>44752</v>
      </c>
      <c r="N6" s="42">
        <f t="shared" si="0"/>
        <v>44753</v>
      </c>
      <c r="O6" s="42">
        <f t="shared" si="0"/>
        <v>44754</v>
      </c>
      <c r="P6" s="42">
        <f t="shared" si="0"/>
        <v>44755</v>
      </c>
      <c r="Q6" s="42">
        <f t="shared" si="0"/>
        <v>44756</v>
      </c>
      <c r="R6" s="42">
        <f t="shared" si="0"/>
        <v>44757</v>
      </c>
      <c r="S6" s="42">
        <f t="shared" si="0"/>
        <v>44758</v>
      </c>
      <c r="T6" s="42">
        <f t="shared" si="0"/>
        <v>44759</v>
      </c>
      <c r="U6" s="42">
        <f t="shared" si="0"/>
        <v>44760</v>
      </c>
      <c r="V6" s="42">
        <f t="shared" si="0"/>
        <v>44761</v>
      </c>
      <c r="W6" s="42">
        <f t="shared" si="0"/>
        <v>44762</v>
      </c>
      <c r="X6" s="42">
        <f t="shared" si="0"/>
        <v>44763</v>
      </c>
      <c r="Y6" s="42">
        <f t="shared" si="0"/>
        <v>44764</v>
      </c>
      <c r="Z6" s="42">
        <f t="shared" si="0"/>
        <v>44765</v>
      </c>
      <c r="AA6" s="42">
        <f t="shared" si="0"/>
        <v>44766</v>
      </c>
      <c r="AB6" s="42">
        <f t="shared" si="0"/>
        <v>44767</v>
      </c>
      <c r="AC6" s="42">
        <f t="shared" si="0"/>
        <v>44768</v>
      </c>
      <c r="AD6" s="42">
        <f t="shared" si="0"/>
        <v>44769</v>
      </c>
      <c r="AE6" s="42">
        <f t="shared" si="0"/>
        <v>44770</v>
      </c>
      <c r="AF6" s="42">
        <f t="shared" si="0"/>
        <v>44771</v>
      </c>
      <c r="AG6" s="42">
        <f t="shared" si="0"/>
        <v>44772</v>
      </c>
      <c r="AH6" s="42">
        <f t="shared" si="0"/>
        <v>44773</v>
      </c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55" t="s">
        <v>5</v>
      </c>
      <c r="AR6" s="47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/>
      <c r="H7" s="15"/>
      <c r="I7" s="15" t="s">
        <v>19</v>
      </c>
      <c r="J7" s="15" t="s">
        <v>19</v>
      </c>
      <c r="K7" s="15" t="s">
        <v>19</v>
      </c>
      <c r="L7" s="15"/>
      <c r="M7" s="15"/>
      <c r="N7" s="169" t="s">
        <v>19</v>
      </c>
      <c r="O7" s="169" t="s">
        <v>19</v>
      </c>
      <c r="P7" s="169" t="s">
        <v>19</v>
      </c>
      <c r="Q7" s="160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63"/>
      <c r="AH7" s="26"/>
      <c r="AI7" s="5">
        <f t="shared" ref="AI7:AI45" si="1">COUNTIF($D7:$AH7,$AI$6)</f>
        <v>0</v>
      </c>
      <c r="AJ7" s="6">
        <f t="shared" ref="AJ7:AJ45" si="2">COUNTIF($D7:$AH7,$AJ$6)</f>
        <v>0</v>
      </c>
      <c r="AK7" s="7">
        <f t="shared" ref="AK7:AK45" si="3">COUNTIF($D7:$AH7,$AK$6)</f>
        <v>0</v>
      </c>
      <c r="AL7" s="5">
        <f>COUNTIF($D7:$AH7,$AL$6)</f>
        <v>6</v>
      </c>
      <c r="AM7" s="6">
        <f>COUNTIF($D7:$AH7,$AM$6)</f>
        <v>0</v>
      </c>
      <c r="AN7" s="7">
        <f>COUNTIF($D7:$AH7,$AN$6)</f>
        <v>0</v>
      </c>
      <c r="AO7" s="60">
        <f>AI7+AJ7/2+AK7/2+AL7+AM7/2+AN7/2</f>
        <v>6</v>
      </c>
      <c r="AP7" s="60">
        <f>Juin!AP7-AO7</f>
        <v>25</v>
      </c>
      <c r="AQ7" s="119">
        <f t="shared" ref="AQ7:AQ45" si="4">COUNTIF($D7:$AH7,$AQ$6)</f>
        <v>0</v>
      </c>
      <c r="AR7" s="119">
        <f t="shared" ref="AR7:AR45" si="5">COUNTIF($D7:$AH7,$AR$6)</f>
        <v>0</v>
      </c>
    </row>
    <row r="8" spans="1:44" ht="15.75" thickBot="1">
      <c r="A8" s="181"/>
      <c r="B8" s="182"/>
      <c r="C8" s="168" t="str">
        <f>variables!A14</f>
        <v>Chef bureau</v>
      </c>
      <c r="D8" s="27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161"/>
      <c r="R8" s="4" t="s">
        <v>19</v>
      </c>
      <c r="S8" s="4"/>
      <c r="T8" s="4"/>
      <c r="U8" s="4" t="s">
        <v>19</v>
      </c>
      <c r="V8" s="4" t="s">
        <v>19</v>
      </c>
      <c r="W8" s="4" t="s">
        <v>19</v>
      </c>
      <c r="X8" s="4" t="s">
        <v>19</v>
      </c>
      <c r="Y8" s="4" t="s">
        <v>19</v>
      </c>
      <c r="Z8" s="4"/>
      <c r="AA8" s="4"/>
      <c r="AB8" s="4" t="s">
        <v>19</v>
      </c>
      <c r="AC8" s="4" t="s">
        <v>19</v>
      </c>
      <c r="AD8" s="4" t="s">
        <v>19</v>
      </c>
      <c r="AE8" s="4" t="s">
        <v>19</v>
      </c>
      <c r="AF8" s="4" t="s">
        <v>19</v>
      </c>
      <c r="AG8" s="64"/>
      <c r="AH8" s="28"/>
      <c r="AI8" s="5">
        <f t="shared" si="1"/>
        <v>0</v>
      </c>
      <c r="AJ8" s="6">
        <f t="shared" si="2"/>
        <v>0</v>
      </c>
      <c r="AK8" s="7">
        <f t="shared" si="3"/>
        <v>0</v>
      </c>
      <c r="AL8" s="5">
        <f t="shared" ref="AL8:AL45" si="6">COUNTIF($D8:$AH8,$AL$6)</f>
        <v>11</v>
      </c>
      <c r="AM8" s="6">
        <f t="shared" ref="AM8:AM45" si="7">COUNTIF($D8:$AH8,$AM$6)</f>
        <v>0</v>
      </c>
      <c r="AN8" s="7">
        <f t="shared" ref="AN8:AN45" si="8">COUNTIF($D8:$AH8,$AN$6)</f>
        <v>0</v>
      </c>
      <c r="AO8" s="61">
        <f t="shared" ref="AO8:AO37" si="9">AI8+AJ8/2+AK8/2+AL8+AM8/2+AN8/2</f>
        <v>11</v>
      </c>
      <c r="AP8" s="61">
        <f>Juin!AP8-AO8</f>
        <v>17.5</v>
      </c>
      <c r="AQ8" s="120">
        <f t="shared" si="4"/>
        <v>0</v>
      </c>
      <c r="AR8" s="120">
        <f t="shared" si="5"/>
        <v>0</v>
      </c>
    </row>
    <row r="9" spans="1:44" ht="15.75" thickBot="1">
      <c r="A9" s="181"/>
      <c r="B9" s="182"/>
      <c r="C9" s="168" t="str">
        <f>variables!A15</f>
        <v>bureau 1</v>
      </c>
      <c r="D9" s="27" t="s">
        <v>19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161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64"/>
      <c r="AH9" s="28"/>
      <c r="AI9" s="5">
        <f t="shared" si="1"/>
        <v>0</v>
      </c>
      <c r="AJ9" s="6">
        <f t="shared" si="2"/>
        <v>0</v>
      </c>
      <c r="AK9" s="7">
        <f t="shared" si="3"/>
        <v>0</v>
      </c>
      <c r="AL9" s="5">
        <f t="shared" si="6"/>
        <v>1</v>
      </c>
      <c r="AM9" s="6">
        <f t="shared" si="7"/>
        <v>0</v>
      </c>
      <c r="AN9" s="7">
        <f t="shared" si="8"/>
        <v>0</v>
      </c>
      <c r="AO9" s="61">
        <f t="shared" si="9"/>
        <v>1</v>
      </c>
      <c r="AP9" s="61">
        <f>Juin!AP9-AO9</f>
        <v>27</v>
      </c>
      <c r="AQ9" s="120">
        <f t="shared" si="4"/>
        <v>0</v>
      </c>
      <c r="AR9" s="120">
        <f t="shared" si="5"/>
        <v>0</v>
      </c>
    </row>
    <row r="10" spans="1:44" ht="15.75" thickBot="1">
      <c r="A10" s="181"/>
      <c r="B10" s="182"/>
      <c r="C10" s="168" t="str">
        <f>variables!A16</f>
        <v>bureau 2</v>
      </c>
      <c r="D10" s="27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161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64"/>
      <c r="AH10" s="28"/>
      <c r="AI10" s="5">
        <f t="shared" si="1"/>
        <v>0</v>
      </c>
      <c r="AJ10" s="6">
        <f t="shared" si="2"/>
        <v>0</v>
      </c>
      <c r="AK10" s="7">
        <f t="shared" si="3"/>
        <v>0</v>
      </c>
      <c r="AL10" s="5">
        <f t="shared" si="6"/>
        <v>0</v>
      </c>
      <c r="AM10" s="6">
        <f t="shared" si="7"/>
        <v>0</v>
      </c>
      <c r="AN10" s="7">
        <f t="shared" si="8"/>
        <v>0</v>
      </c>
      <c r="AO10" s="61">
        <f t="shared" si="9"/>
        <v>0</v>
      </c>
      <c r="AP10" s="61">
        <f>Juin!AP10-AO10</f>
        <v>21</v>
      </c>
      <c r="AQ10" s="120">
        <f t="shared" si="4"/>
        <v>0</v>
      </c>
      <c r="AR10" s="120">
        <f t="shared" si="5"/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161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64"/>
      <c r="AH11" s="28"/>
      <c r="AI11" s="5">
        <f t="shared" si="1"/>
        <v>0</v>
      </c>
      <c r="AJ11" s="6">
        <f t="shared" si="2"/>
        <v>0</v>
      </c>
      <c r="AK11" s="7">
        <f t="shared" si="3"/>
        <v>0</v>
      </c>
      <c r="AL11" s="5">
        <f t="shared" si="6"/>
        <v>0</v>
      </c>
      <c r="AM11" s="6">
        <f t="shared" si="7"/>
        <v>0</v>
      </c>
      <c r="AN11" s="7">
        <f t="shared" si="8"/>
        <v>0</v>
      </c>
      <c r="AO11" s="61">
        <f t="shared" si="9"/>
        <v>0</v>
      </c>
      <c r="AP11" s="61">
        <f>Juin!AP11-AO11</f>
        <v>66</v>
      </c>
      <c r="AQ11" s="120">
        <f t="shared" si="4"/>
        <v>0</v>
      </c>
      <c r="AR11" s="120">
        <f t="shared" si="5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62"/>
      <c r="R12" s="4"/>
      <c r="S12" s="4"/>
      <c r="T12" s="4"/>
      <c r="U12" s="13"/>
      <c r="V12" s="4" t="s">
        <v>20</v>
      </c>
      <c r="W12" s="4" t="s">
        <v>19</v>
      </c>
      <c r="X12" s="4" t="s">
        <v>19</v>
      </c>
      <c r="Y12" s="4"/>
      <c r="Z12" s="4"/>
      <c r="AA12" s="4"/>
      <c r="AB12" s="4"/>
      <c r="AC12" s="4"/>
      <c r="AD12" s="4"/>
      <c r="AE12" s="4"/>
      <c r="AF12" s="4"/>
      <c r="AG12" s="64"/>
      <c r="AH12" s="28"/>
      <c r="AI12" s="5">
        <f t="shared" si="1"/>
        <v>0</v>
      </c>
      <c r="AJ12" s="6">
        <f t="shared" si="2"/>
        <v>0</v>
      </c>
      <c r="AK12" s="7">
        <f t="shared" si="3"/>
        <v>0</v>
      </c>
      <c r="AL12" s="5">
        <f t="shared" si="6"/>
        <v>2</v>
      </c>
      <c r="AM12" s="6">
        <f t="shared" si="7"/>
        <v>1</v>
      </c>
      <c r="AN12" s="7">
        <f t="shared" si="8"/>
        <v>0</v>
      </c>
      <c r="AO12" s="61">
        <f t="shared" si="9"/>
        <v>2.5</v>
      </c>
      <c r="AP12" s="61">
        <f>Juin!AP12-AO12</f>
        <v>7.5</v>
      </c>
      <c r="AQ12" s="120">
        <f t="shared" si="4"/>
        <v>0</v>
      </c>
      <c r="AR12" s="120">
        <f t="shared" si="5"/>
        <v>0</v>
      </c>
    </row>
    <row r="13" spans="1:44" ht="15.75" thickBot="1">
      <c r="A13" s="181"/>
      <c r="B13" s="182"/>
      <c r="C13" s="168" t="str">
        <f>variables!A19</f>
        <v>bureau 5</v>
      </c>
      <c r="D13" s="27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161"/>
      <c r="R13" s="4"/>
      <c r="S13" s="4"/>
      <c r="T13" s="4"/>
      <c r="U13" s="4"/>
      <c r="V13" s="4"/>
      <c r="W13" s="4"/>
      <c r="X13" s="4"/>
      <c r="Y13" s="4" t="s">
        <v>19</v>
      </c>
      <c r="Z13" s="4"/>
      <c r="AA13" s="4"/>
      <c r="AB13" s="4" t="s">
        <v>19</v>
      </c>
      <c r="AC13" s="4" t="s">
        <v>19</v>
      </c>
      <c r="AD13" s="4" t="s">
        <v>19</v>
      </c>
      <c r="AE13" s="4" t="s">
        <v>19</v>
      </c>
      <c r="AF13" s="4" t="s">
        <v>19</v>
      </c>
      <c r="AG13" s="64"/>
      <c r="AH13" s="28"/>
      <c r="AI13" s="5">
        <f t="shared" si="1"/>
        <v>0</v>
      </c>
      <c r="AJ13" s="6">
        <f t="shared" si="2"/>
        <v>0</v>
      </c>
      <c r="AK13" s="7">
        <f t="shared" si="3"/>
        <v>0</v>
      </c>
      <c r="AL13" s="5">
        <f t="shared" si="6"/>
        <v>6</v>
      </c>
      <c r="AM13" s="6">
        <f t="shared" si="7"/>
        <v>0</v>
      </c>
      <c r="AN13" s="7">
        <f t="shared" si="8"/>
        <v>0</v>
      </c>
      <c r="AO13" s="61">
        <f t="shared" si="9"/>
        <v>6</v>
      </c>
      <c r="AP13" s="61">
        <f>Juin!AP13-AO13</f>
        <v>25</v>
      </c>
      <c r="AQ13" s="120">
        <f t="shared" si="4"/>
        <v>0</v>
      </c>
      <c r="AR13" s="120">
        <f t="shared" si="5"/>
        <v>0</v>
      </c>
    </row>
    <row r="14" spans="1:44" ht="15.75" thickBot="1">
      <c r="A14" s="181"/>
      <c r="B14" s="182"/>
      <c r="C14" s="168" t="str">
        <f>variables!A20</f>
        <v>bureau 6</v>
      </c>
      <c r="D14" s="33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163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65"/>
      <c r="AH14" s="34"/>
      <c r="AI14" s="5">
        <f t="shared" si="1"/>
        <v>0</v>
      </c>
      <c r="AJ14" s="6">
        <f t="shared" si="2"/>
        <v>0</v>
      </c>
      <c r="AK14" s="7">
        <f t="shared" si="3"/>
        <v>0</v>
      </c>
      <c r="AL14" s="5">
        <f t="shared" si="6"/>
        <v>0</v>
      </c>
      <c r="AM14" s="6">
        <f t="shared" si="7"/>
        <v>0</v>
      </c>
      <c r="AN14" s="7">
        <f t="shared" si="8"/>
        <v>0</v>
      </c>
      <c r="AO14" s="72">
        <f t="shared" si="9"/>
        <v>0</v>
      </c>
      <c r="AP14" s="72">
        <f>Juin!AP14-AO14</f>
        <v>62.5</v>
      </c>
      <c r="AQ14" s="122">
        <f t="shared" si="4"/>
        <v>0</v>
      </c>
      <c r="AR14" s="122">
        <f t="shared" si="5"/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"/>
      <c r="J15" s="15"/>
      <c r="K15" s="15"/>
      <c r="L15" s="15"/>
      <c r="M15" s="15"/>
      <c r="N15" s="15" t="s">
        <v>19</v>
      </c>
      <c r="O15" s="15" t="s">
        <v>19</v>
      </c>
      <c r="P15" s="15" t="s">
        <v>19</v>
      </c>
      <c r="Q15" s="160"/>
      <c r="R15" s="15" t="s">
        <v>19</v>
      </c>
      <c r="S15" s="15"/>
      <c r="T15" s="15"/>
      <c r="U15" s="15" t="s">
        <v>19</v>
      </c>
      <c r="V15" s="15" t="s">
        <v>19</v>
      </c>
      <c r="W15" s="15" t="s">
        <v>19</v>
      </c>
      <c r="X15" s="15" t="s">
        <v>19</v>
      </c>
      <c r="Y15" s="15" t="s">
        <v>19</v>
      </c>
      <c r="Z15" s="15"/>
      <c r="AA15" s="15"/>
      <c r="AB15" s="15" t="s">
        <v>19</v>
      </c>
      <c r="AC15" s="15" t="s">
        <v>19</v>
      </c>
      <c r="AD15" s="15" t="s">
        <v>19</v>
      </c>
      <c r="AE15" s="15" t="s">
        <v>19</v>
      </c>
      <c r="AF15" s="15" t="s">
        <v>19</v>
      </c>
      <c r="AG15" s="63"/>
      <c r="AH15" s="26"/>
      <c r="AI15" s="5">
        <f t="shared" si="1"/>
        <v>0</v>
      </c>
      <c r="AJ15" s="6">
        <f t="shared" si="2"/>
        <v>0</v>
      </c>
      <c r="AK15" s="7">
        <f t="shared" si="3"/>
        <v>0</v>
      </c>
      <c r="AL15" s="5">
        <f t="shared" si="6"/>
        <v>14</v>
      </c>
      <c r="AM15" s="6">
        <f t="shared" si="7"/>
        <v>0</v>
      </c>
      <c r="AN15" s="7">
        <f t="shared" si="8"/>
        <v>0</v>
      </c>
      <c r="AO15" s="60">
        <f t="shared" si="9"/>
        <v>14</v>
      </c>
      <c r="AP15" s="60">
        <f>Juin!AP15-AO15</f>
        <v>0</v>
      </c>
      <c r="AQ15" s="119">
        <f t="shared" si="4"/>
        <v>0</v>
      </c>
      <c r="AR15" s="119">
        <f t="shared" si="5"/>
        <v>0</v>
      </c>
    </row>
    <row r="16" spans="1:44" ht="15.75" thickBot="1">
      <c r="A16" s="185"/>
      <c r="B16" s="186"/>
      <c r="C16" s="168" t="str">
        <f>variables!A22</f>
        <v>accueil 2</v>
      </c>
      <c r="D16" s="30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64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66"/>
      <c r="AH16" s="31"/>
      <c r="AI16" s="5">
        <f t="shared" si="1"/>
        <v>0</v>
      </c>
      <c r="AJ16" s="6">
        <f t="shared" si="2"/>
        <v>0</v>
      </c>
      <c r="AK16" s="7">
        <f t="shared" si="3"/>
        <v>0</v>
      </c>
      <c r="AL16" s="5">
        <f t="shared" si="6"/>
        <v>0</v>
      </c>
      <c r="AM16" s="6">
        <f t="shared" si="7"/>
        <v>0</v>
      </c>
      <c r="AN16" s="7">
        <f t="shared" si="8"/>
        <v>0</v>
      </c>
      <c r="AO16" s="62">
        <f t="shared" si="9"/>
        <v>0</v>
      </c>
      <c r="AP16" s="62">
        <f>Juin!AP16-AO16</f>
        <v>42.5</v>
      </c>
      <c r="AQ16" s="121">
        <f t="shared" si="4"/>
        <v>0</v>
      </c>
      <c r="AR16" s="121">
        <f t="shared" si="5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65"/>
      <c r="R17" s="15" t="s">
        <v>19</v>
      </c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63"/>
      <c r="AH17" s="26"/>
      <c r="AI17" s="5">
        <f t="shared" si="1"/>
        <v>0</v>
      </c>
      <c r="AJ17" s="6">
        <f t="shared" si="2"/>
        <v>0</v>
      </c>
      <c r="AK17" s="7">
        <f t="shared" si="3"/>
        <v>0</v>
      </c>
      <c r="AL17" s="5">
        <f t="shared" si="6"/>
        <v>1</v>
      </c>
      <c r="AM17" s="6">
        <f t="shared" si="7"/>
        <v>0</v>
      </c>
      <c r="AN17" s="7">
        <f t="shared" si="8"/>
        <v>0</v>
      </c>
      <c r="AO17" s="82">
        <f t="shared" si="9"/>
        <v>1</v>
      </c>
      <c r="AP17" s="82">
        <f>Juin!AP17-AO17</f>
        <v>43.5</v>
      </c>
      <c r="AQ17" s="123">
        <f t="shared" si="4"/>
        <v>0</v>
      </c>
      <c r="AR17" s="123">
        <f t="shared" si="5"/>
        <v>0</v>
      </c>
    </row>
    <row r="18" spans="1:44" ht="15.75" thickBot="1">
      <c r="A18" s="189"/>
      <c r="B18" s="190"/>
      <c r="C18" s="168" t="str">
        <f>variables!A24</f>
        <v>technique 1</v>
      </c>
      <c r="D18" s="27"/>
      <c r="E18" s="19"/>
      <c r="F18" s="19"/>
      <c r="G18" s="19"/>
      <c r="H18" s="19"/>
      <c r="I18" s="19"/>
      <c r="J18" s="19"/>
      <c r="K18" s="19"/>
      <c r="L18" s="19"/>
      <c r="M18" s="19"/>
      <c r="N18" s="13" t="s">
        <v>19</v>
      </c>
      <c r="O18" s="13" t="s">
        <v>19</v>
      </c>
      <c r="P18" s="13" t="s">
        <v>19</v>
      </c>
      <c r="Q18" s="161"/>
      <c r="R18" s="13" t="s">
        <v>19</v>
      </c>
      <c r="S18" s="13"/>
      <c r="T18" s="13"/>
      <c r="U18" s="13" t="s">
        <v>19</v>
      </c>
      <c r="V18" s="13" t="s">
        <v>19</v>
      </c>
      <c r="W18" s="13" t="s">
        <v>19</v>
      </c>
      <c r="X18" s="13" t="s">
        <v>19</v>
      </c>
      <c r="Y18" s="13" t="s">
        <v>19</v>
      </c>
      <c r="Z18" s="13"/>
      <c r="AA18" s="13"/>
      <c r="AB18" s="13" t="s">
        <v>19</v>
      </c>
      <c r="AC18" s="13" t="s">
        <v>19</v>
      </c>
      <c r="AD18" s="13" t="s">
        <v>19</v>
      </c>
      <c r="AE18" s="13" t="s">
        <v>19</v>
      </c>
      <c r="AF18" s="13" t="s">
        <v>19</v>
      </c>
      <c r="AG18" s="67"/>
      <c r="AH18" s="28"/>
      <c r="AI18" s="5">
        <f t="shared" si="1"/>
        <v>0</v>
      </c>
      <c r="AJ18" s="6">
        <f t="shared" si="2"/>
        <v>0</v>
      </c>
      <c r="AK18" s="7">
        <f t="shared" si="3"/>
        <v>0</v>
      </c>
      <c r="AL18" s="5">
        <f t="shared" si="6"/>
        <v>14</v>
      </c>
      <c r="AM18" s="6">
        <f t="shared" si="7"/>
        <v>0</v>
      </c>
      <c r="AN18" s="7">
        <f t="shared" si="8"/>
        <v>0</v>
      </c>
      <c r="AO18" s="61">
        <f t="shared" si="9"/>
        <v>14</v>
      </c>
      <c r="AP18" s="61">
        <f>Juin!AP18-AO18</f>
        <v>13.5</v>
      </c>
      <c r="AQ18" s="120">
        <f t="shared" si="4"/>
        <v>0</v>
      </c>
      <c r="AR18" s="120">
        <f t="shared" si="5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161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68"/>
      <c r="AH19" s="28"/>
      <c r="AI19" s="5">
        <f t="shared" si="1"/>
        <v>0</v>
      </c>
      <c r="AJ19" s="6">
        <f t="shared" si="2"/>
        <v>0</v>
      </c>
      <c r="AK19" s="7">
        <f t="shared" si="3"/>
        <v>0</v>
      </c>
      <c r="AL19" s="5">
        <f t="shared" si="6"/>
        <v>0</v>
      </c>
      <c r="AM19" s="6">
        <f t="shared" si="7"/>
        <v>0</v>
      </c>
      <c r="AN19" s="7">
        <f t="shared" si="8"/>
        <v>0</v>
      </c>
      <c r="AO19" s="61">
        <f t="shared" si="9"/>
        <v>0</v>
      </c>
      <c r="AP19" s="61">
        <f>Juin!AP19-AO19</f>
        <v>30</v>
      </c>
      <c r="AQ19" s="120">
        <f t="shared" si="4"/>
        <v>0</v>
      </c>
      <c r="AR19" s="120">
        <f t="shared" si="5"/>
        <v>0</v>
      </c>
    </row>
    <row r="20" spans="1:44" ht="15.75" thickBot="1">
      <c r="A20" s="191"/>
      <c r="B20" s="192"/>
      <c r="C20" s="168" t="str">
        <f>variables!A26</f>
        <v>technique 3</v>
      </c>
      <c r="D20" s="27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61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64"/>
      <c r="AH20" s="28"/>
      <c r="AI20" s="5">
        <f t="shared" si="1"/>
        <v>0</v>
      </c>
      <c r="AJ20" s="6">
        <f t="shared" si="2"/>
        <v>0</v>
      </c>
      <c r="AK20" s="7">
        <f t="shared" si="3"/>
        <v>0</v>
      </c>
      <c r="AL20" s="5">
        <f t="shared" si="6"/>
        <v>0</v>
      </c>
      <c r="AM20" s="6">
        <f t="shared" si="7"/>
        <v>0</v>
      </c>
      <c r="AN20" s="7">
        <f t="shared" si="8"/>
        <v>0</v>
      </c>
      <c r="AO20" s="61">
        <f t="shared" si="9"/>
        <v>0</v>
      </c>
      <c r="AP20" s="61">
        <f>Juin!AP20-AO20</f>
        <v>38</v>
      </c>
      <c r="AQ20" s="120">
        <f t="shared" si="4"/>
        <v>0</v>
      </c>
      <c r="AR20" s="120">
        <f t="shared" si="5"/>
        <v>0</v>
      </c>
    </row>
    <row r="21" spans="1:44" ht="15.75" thickBot="1">
      <c r="A21" s="193"/>
      <c r="B21" s="192"/>
      <c r="C21" s="168" t="str">
        <f>variables!A27</f>
        <v>technique 4</v>
      </c>
      <c r="D21" s="29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62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68"/>
      <c r="AH21" s="28"/>
      <c r="AI21" s="5">
        <f t="shared" si="1"/>
        <v>0</v>
      </c>
      <c r="AJ21" s="6">
        <f t="shared" si="2"/>
        <v>0</v>
      </c>
      <c r="AK21" s="7">
        <f t="shared" si="3"/>
        <v>0</v>
      </c>
      <c r="AL21" s="5">
        <f t="shared" si="6"/>
        <v>0</v>
      </c>
      <c r="AM21" s="6">
        <f t="shared" si="7"/>
        <v>0</v>
      </c>
      <c r="AN21" s="7">
        <f t="shared" si="8"/>
        <v>0</v>
      </c>
      <c r="AO21" s="61">
        <f t="shared" si="9"/>
        <v>0</v>
      </c>
      <c r="AP21" s="61">
        <f>Juin!AP21-AO21</f>
        <v>31.5</v>
      </c>
      <c r="AQ21" s="120">
        <f t="shared" si="4"/>
        <v>0</v>
      </c>
      <c r="AR21" s="120">
        <f t="shared" si="5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9" t="s">
        <v>19</v>
      </c>
      <c r="J22" s="19" t="s">
        <v>19</v>
      </c>
      <c r="K22" s="19" t="s">
        <v>19</v>
      </c>
      <c r="L22" s="19"/>
      <c r="M22" s="19"/>
      <c r="N22" s="13" t="s">
        <v>19</v>
      </c>
      <c r="O22" s="13" t="s">
        <v>19</v>
      </c>
      <c r="P22" s="13" t="s">
        <v>19</v>
      </c>
      <c r="Q22" s="161"/>
      <c r="R22" s="13" t="s">
        <v>19</v>
      </c>
      <c r="S22" s="13"/>
      <c r="T22" s="13"/>
      <c r="U22" s="13" t="s">
        <v>19</v>
      </c>
      <c r="V22" s="13" t="s">
        <v>19</v>
      </c>
      <c r="W22" s="13" t="s">
        <v>19</v>
      </c>
      <c r="X22" s="13" t="s">
        <v>19</v>
      </c>
      <c r="Y22" s="13" t="s">
        <v>19</v>
      </c>
      <c r="Z22" s="13"/>
      <c r="AA22" s="13"/>
      <c r="AB22" s="13" t="s">
        <v>19</v>
      </c>
      <c r="AC22" s="13" t="s">
        <v>19</v>
      </c>
      <c r="AD22" s="13" t="s">
        <v>19</v>
      </c>
      <c r="AE22" s="13" t="s">
        <v>19</v>
      </c>
      <c r="AF22" s="13" t="s">
        <v>19</v>
      </c>
      <c r="AG22" s="67"/>
      <c r="AH22" s="28"/>
      <c r="AI22" s="5">
        <f t="shared" si="1"/>
        <v>0</v>
      </c>
      <c r="AJ22" s="6">
        <f t="shared" si="2"/>
        <v>0</v>
      </c>
      <c r="AK22" s="7">
        <f t="shared" si="3"/>
        <v>0</v>
      </c>
      <c r="AL22" s="5">
        <f t="shared" si="6"/>
        <v>17</v>
      </c>
      <c r="AM22" s="6">
        <f t="shared" si="7"/>
        <v>0</v>
      </c>
      <c r="AN22" s="7">
        <f t="shared" si="8"/>
        <v>0</v>
      </c>
      <c r="AO22" s="61">
        <f t="shared" si="9"/>
        <v>17</v>
      </c>
      <c r="AP22" s="61">
        <f>Juin!AP22-AO22</f>
        <v>-5</v>
      </c>
      <c r="AQ22" s="120">
        <f t="shared" si="4"/>
        <v>0</v>
      </c>
      <c r="AR22" s="120">
        <f t="shared" si="5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64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66"/>
      <c r="AH23" s="31"/>
      <c r="AI23" s="5">
        <f t="shared" si="1"/>
        <v>0</v>
      </c>
      <c r="AJ23" s="6">
        <f t="shared" si="2"/>
        <v>0</v>
      </c>
      <c r="AK23" s="7">
        <f t="shared" si="3"/>
        <v>0</v>
      </c>
      <c r="AL23" s="5">
        <f t="shared" si="6"/>
        <v>0</v>
      </c>
      <c r="AM23" s="6">
        <f t="shared" si="7"/>
        <v>0</v>
      </c>
      <c r="AN23" s="7">
        <f t="shared" si="8"/>
        <v>0</v>
      </c>
      <c r="AO23" s="72">
        <f t="shared" si="9"/>
        <v>0</v>
      </c>
      <c r="AP23" s="72">
        <f>Juin!AP23-AO23</f>
        <v>50</v>
      </c>
      <c r="AQ23" s="122">
        <f t="shared" si="4"/>
        <v>0</v>
      </c>
      <c r="AR23" s="122">
        <f t="shared" si="5"/>
        <v>0</v>
      </c>
    </row>
    <row r="24" spans="1:44" ht="15.75" thickBot="1">
      <c r="A24" s="194"/>
      <c r="B24" s="195"/>
      <c r="C24" s="168" t="str">
        <f>variables!A30</f>
        <v>technique 7</v>
      </c>
      <c r="D24" s="29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62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68"/>
      <c r="AH24" s="32"/>
      <c r="AI24" s="5">
        <f t="shared" si="1"/>
        <v>0</v>
      </c>
      <c r="AJ24" s="6">
        <f t="shared" si="2"/>
        <v>0</v>
      </c>
      <c r="AK24" s="7">
        <f t="shared" si="3"/>
        <v>0</v>
      </c>
      <c r="AL24" s="5">
        <f t="shared" si="6"/>
        <v>0</v>
      </c>
      <c r="AM24" s="6">
        <f t="shared" si="7"/>
        <v>0</v>
      </c>
      <c r="AN24" s="7">
        <f t="shared" si="8"/>
        <v>0</v>
      </c>
      <c r="AO24" s="60">
        <f t="shared" si="9"/>
        <v>0</v>
      </c>
      <c r="AP24" s="60">
        <f>Juin!AP24-AO24</f>
        <v>26</v>
      </c>
      <c r="AQ24" s="119">
        <f t="shared" si="4"/>
        <v>0</v>
      </c>
      <c r="AR24" s="119">
        <f t="shared" si="5"/>
        <v>0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20" t="s">
        <v>19</v>
      </c>
      <c r="J25" s="20" t="s">
        <v>19</v>
      </c>
      <c r="K25" s="20" t="s">
        <v>19</v>
      </c>
      <c r="L25" s="20"/>
      <c r="M25" s="20"/>
      <c r="N25" s="20" t="s">
        <v>19</v>
      </c>
      <c r="O25" s="20" t="s">
        <v>19</v>
      </c>
      <c r="P25" s="20" t="s">
        <v>19</v>
      </c>
      <c r="Q25" s="163"/>
      <c r="R25" s="20" t="s">
        <v>19</v>
      </c>
      <c r="S25" s="20"/>
      <c r="T25" s="20"/>
      <c r="U25" s="20" t="s">
        <v>19</v>
      </c>
      <c r="V25" s="20" t="s">
        <v>19</v>
      </c>
      <c r="W25" s="20" t="s">
        <v>19</v>
      </c>
      <c r="X25" s="20" t="s">
        <v>19</v>
      </c>
      <c r="Y25" s="20" t="s">
        <v>19</v>
      </c>
      <c r="Z25" s="20"/>
      <c r="AA25" s="20"/>
      <c r="AB25" s="20" t="s">
        <v>19</v>
      </c>
      <c r="AC25" s="20" t="s">
        <v>19</v>
      </c>
      <c r="AD25" s="20" t="s">
        <v>19</v>
      </c>
      <c r="AE25" s="20" t="s">
        <v>19</v>
      </c>
      <c r="AF25" s="20" t="s">
        <v>19</v>
      </c>
      <c r="AG25" s="65"/>
      <c r="AH25" s="34"/>
      <c r="AI25" s="5">
        <f t="shared" si="1"/>
        <v>0</v>
      </c>
      <c r="AJ25" s="6">
        <f t="shared" si="2"/>
        <v>0</v>
      </c>
      <c r="AK25" s="7">
        <f t="shared" si="3"/>
        <v>0</v>
      </c>
      <c r="AL25" s="5">
        <f t="shared" si="6"/>
        <v>17</v>
      </c>
      <c r="AM25" s="6">
        <f t="shared" si="7"/>
        <v>0</v>
      </c>
      <c r="AN25" s="7">
        <f t="shared" si="8"/>
        <v>0</v>
      </c>
      <c r="AO25" s="62">
        <f t="shared" si="9"/>
        <v>17</v>
      </c>
      <c r="AP25" s="62">
        <f>Juin!AP25-AO25</f>
        <v>9.5</v>
      </c>
      <c r="AQ25" s="121">
        <f t="shared" si="4"/>
        <v>0</v>
      </c>
      <c r="AR25" s="121">
        <f t="shared" si="5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" t="s">
        <v>19</v>
      </c>
      <c r="J26" s="15" t="s">
        <v>19</v>
      </c>
      <c r="K26" s="15" t="s">
        <v>19</v>
      </c>
      <c r="L26" s="15"/>
      <c r="M26" s="15"/>
      <c r="N26" s="15" t="s">
        <v>19</v>
      </c>
      <c r="O26" s="15" t="s">
        <v>19</v>
      </c>
      <c r="P26" s="15" t="s">
        <v>19</v>
      </c>
      <c r="Q26" s="162"/>
      <c r="R26" s="15" t="s">
        <v>19</v>
      </c>
      <c r="S26" s="15"/>
      <c r="T26" s="15"/>
      <c r="U26" s="15" t="s">
        <v>19</v>
      </c>
      <c r="V26" s="15" t="s">
        <v>19</v>
      </c>
      <c r="W26" s="15" t="s">
        <v>19</v>
      </c>
      <c r="X26" s="15" t="s">
        <v>19</v>
      </c>
      <c r="Y26" s="15" t="s">
        <v>19</v>
      </c>
      <c r="Z26" s="15"/>
      <c r="AA26" s="15"/>
      <c r="AB26" s="15" t="s">
        <v>19</v>
      </c>
      <c r="AC26" s="15" t="s">
        <v>19</v>
      </c>
      <c r="AD26" s="15" t="s">
        <v>19</v>
      </c>
      <c r="AE26" s="15" t="s">
        <v>19</v>
      </c>
      <c r="AF26" s="15" t="s">
        <v>19</v>
      </c>
      <c r="AG26" s="63"/>
      <c r="AH26" s="26"/>
      <c r="AI26" s="5">
        <f t="shared" si="1"/>
        <v>0</v>
      </c>
      <c r="AJ26" s="6">
        <f t="shared" si="2"/>
        <v>0</v>
      </c>
      <c r="AK26" s="7">
        <f t="shared" si="3"/>
        <v>0</v>
      </c>
      <c r="AL26" s="5">
        <f t="shared" si="6"/>
        <v>17</v>
      </c>
      <c r="AM26" s="6">
        <f t="shared" si="7"/>
        <v>0</v>
      </c>
      <c r="AN26" s="7">
        <f t="shared" si="8"/>
        <v>0</v>
      </c>
      <c r="AO26" s="82">
        <f t="shared" si="9"/>
        <v>17</v>
      </c>
      <c r="AP26" s="82">
        <f>Juin!AP26-AO26</f>
        <v>7</v>
      </c>
      <c r="AQ26" s="123">
        <f t="shared" si="4"/>
        <v>0</v>
      </c>
      <c r="AR26" s="123">
        <f t="shared" si="5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 t="s">
        <v>19</v>
      </c>
      <c r="J27" s="13" t="s">
        <v>19</v>
      </c>
      <c r="K27" s="13" t="s">
        <v>19</v>
      </c>
      <c r="L27" s="13"/>
      <c r="M27" s="13"/>
      <c r="N27" s="13" t="s">
        <v>19</v>
      </c>
      <c r="O27" s="13" t="s">
        <v>19</v>
      </c>
      <c r="P27" s="13" t="s">
        <v>19</v>
      </c>
      <c r="Q27" s="161"/>
      <c r="R27" s="13" t="s">
        <v>19</v>
      </c>
      <c r="S27" s="13"/>
      <c r="T27" s="13"/>
      <c r="U27" s="13" t="s">
        <v>19</v>
      </c>
      <c r="V27" s="13" t="s">
        <v>19</v>
      </c>
      <c r="W27" s="13" t="s">
        <v>19</v>
      </c>
      <c r="X27" s="13" t="s">
        <v>19</v>
      </c>
      <c r="Y27" s="13" t="s">
        <v>19</v>
      </c>
      <c r="Z27" s="13"/>
      <c r="AA27" s="13"/>
      <c r="AB27" s="13" t="s">
        <v>19</v>
      </c>
      <c r="AC27" s="13" t="s">
        <v>19</v>
      </c>
      <c r="AD27" s="13" t="s">
        <v>19</v>
      </c>
      <c r="AE27" s="13" t="s">
        <v>19</v>
      </c>
      <c r="AF27" s="13" t="s">
        <v>19</v>
      </c>
      <c r="AG27" s="68"/>
      <c r="AH27" s="28"/>
      <c r="AI27" s="5">
        <f t="shared" si="1"/>
        <v>0</v>
      </c>
      <c r="AJ27" s="6">
        <f t="shared" si="2"/>
        <v>0</v>
      </c>
      <c r="AK27" s="7">
        <f t="shared" si="3"/>
        <v>0</v>
      </c>
      <c r="AL27" s="5">
        <f t="shared" si="6"/>
        <v>17</v>
      </c>
      <c r="AM27" s="6">
        <f t="shared" si="7"/>
        <v>0</v>
      </c>
      <c r="AN27" s="7">
        <f t="shared" si="8"/>
        <v>0</v>
      </c>
      <c r="AO27" s="61">
        <f t="shared" si="9"/>
        <v>17</v>
      </c>
      <c r="AP27" s="61">
        <f>Juin!AP27-AO27</f>
        <v>18</v>
      </c>
      <c r="AQ27" s="120">
        <f t="shared" si="4"/>
        <v>0</v>
      </c>
      <c r="AR27" s="120">
        <f t="shared" si="5"/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13" t="s">
        <v>19</v>
      </c>
      <c r="J28" s="13" t="s">
        <v>19</v>
      </c>
      <c r="K28" s="13" t="s">
        <v>19</v>
      </c>
      <c r="L28" s="13"/>
      <c r="M28" s="13"/>
      <c r="N28" s="13" t="s">
        <v>19</v>
      </c>
      <c r="O28" s="13" t="s">
        <v>19</v>
      </c>
      <c r="P28" s="13" t="s">
        <v>19</v>
      </c>
      <c r="Q28" s="161"/>
      <c r="R28" s="13" t="s">
        <v>19</v>
      </c>
      <c r="S28" s="13"/>
      <c r="T28" s="13"/>
      <c r="U28" s="13" t="s">
        <v>19</v>
      </c>
      <c r="V28" s="13" t="s">
        <v>19</v>
      </c>
      <c r="W28" s="13" t="s">
        <v>19</v>
      </c>
      <c r="X28" s="13" t="s">
        <v>19</v>
      </c>
      <c r="Y28" s="13" t="s">
        <v>19</v>
      </c>
      <c r="Z28" s="13"/>
      <c r="AA28" s="13"/>
      <c r="AB28" s="13" t="s">
        <v>19</v>
      </c>
      <c r="AC28" s="13" t="s">
        <v>19</v>
      </c>
      <c r="AD28" s="13" t="s">
        <v>19</v>
      </c>
      <c r="AE28" s="13" t="s">
        <v>19</v>
      </c>
      <c r="AF28" s="13" t="s">
        <v>19</v>
      </c>
      <c r="AG28" s="64"/>
      <c r="AH28" s="28"/>
      <c r="AI28" s="5">
        <f t="shared" si="1"/>
        <v>0</v>
      </c>
      <c r="AJ28" s="6">
        <f t="shared" si="2"/>
        <v>0</v>
      </c>
      <c r="AK28" s="7">
        <f t="shared" si="3"/>
        <v>0</v>
      </c>
      <c r="AL28" s="5">
        <f t="shared" si="6"/>
        <v>17</v>
      </c>
      <c r="AM28" s="6">
        <f t="shared" si="7"/>
        <v>0</v>
      </c>
      <c r="AN28" s="7">
        <f t="shared" si="8"/>
        <v>0</v>
      </c>
      <c r="AO28" s="61">
        <f t="shared" si="9"/>
        <v>17</v>
      </c>
      <c r="AP28" s="61">
        <f>Juin!AP28-AO28</f>
        <v>10.5</v>
      </c>
      <c r="AQ28" s="120">
        <f t="shared" si="4"/>
        <v>0</v>
      </c>
      <c r="AR28" s="120">
        <f t="shared" si="5"/>
        <v>0</v>
      </c>
    </row>
    <row r="29" spans="1:44" ht="15.75" thickBot="1">
      <c r="A29" s="198"/>
      <c r="B29" s="199"/>
      <c r="C29" s="168" t="str">
        <f>variables!A35</f>
        <v>ménage 3</v>
      </c>
      <c r="D29" s="27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161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64"/>
      <c r="AH29" s="28"/>
      <c r="AI29" s="5">
        <f t="shared" si="1"/>
        <v>0</v>
      </c>
      <c r="AJ29" s="6">
        <f t="shared" si="2"/>
        <v>0</v>
      </c>
      <c r="AK29" s="7">
        <f t="shared" si="3"/>
        <v>0</v>
      </c>
      <c r="AL29" s="5">
        <f t="shared" si="6"/>
        <v>0</v>
      </c>
      <c r="AM29" s="6">
        <f t="shared" si="7"/>
        <v>0</v>
      </c>
      <c r="AN29" s="7">
        <f t="shared" si="8"/>
        <v>0</v>
      </c>
      <c r="AO29" s="61">
        <f t="shared" si="9"/>
        <v>0</v>
      </c>
      <c r="AP29" s="61">
        <f>Juin!AP29-AO29</f>
        <v>28.5</v>
      </c>
      <c r="AQ29" s="120">
        <f t="shared" si="4"/>
        <v>0</v>
      </c>
      <c r="AR29" s="120">
        <f t="shared" si="5"/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163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/>
      <c r="AH30" s="28"/>
      <c r="AI30" s="5">
        <f t="shared" si="1"/>
        <v>0</v>
      </c>
      <c r="AJ30" s="6">
        <f t="shared" si="2"/>
        <v>0</v>
      </c>
      <c r="AK30" s="7">
        <f t="shared" si="3"/>
        <v>0</v>
      </c>
      <c r="AL30" s="5">
        <f t="shared" si="6"/>
        <v>0</v>
      </c>
      <c r="AM30" s="6">
        <f t="shared" si="7"/>
        <v>0</v>
      </c>
      <c r="AN30" s="7">
        <f t="shared" si="8"/>
        <v>0</v>
      </c>
      <c r="AO30" s="61">
        <f t="shared" si="9"/>
        <v>0</v>
      </c>
      <c r="AP30" s="61">
        <f>Juin!AP30-AO30</f>
        <v>57.5</v>
      </c>
      <c r="AQ30" s="120">
        <f t="shared" si="4"/>
        <v>0</v>
      </c>
      <c r="AR30" s="120">
        <f t="shared" si="5"/>
        <v>0</v>
      </c>
    </row>
    <row r="31" spans="1:44" ht="15.75" thickBot="1">
      <c r="A31" s="198"/>
      <c r="B31" s="199"/>
      <c r="C31" s="168" t="str">
        <f>variables!A37</f>
        <v>ménage 5</v>
      </c>
      <c r="D31" s="30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64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66"/>
      <c r="AH31" s="31"/>
      <c r="AI31" s="5">
        <f t="shared" si="1"/>
        <v>0</v>
      </c>
      <c r="AJ31" s="6">
        <f t="shared" si="2"/>
        <v>0</v>
      </c>
      <c r="AK31" s="7">
        <f t="shared" si="3"/>
        <v>0</v>
      </c>
      <c r="AL31" s="5">
        <f t="shared" si="6"/>
        <v>0</v>
      </c>
      <c r="AM31" s="6">
        <f t="shared" si="7"/>
        <v>0</v>
      </c>
      <c r="AN31" s="7">
        <f t="shared" si="8"/>
        <v>0</v>
      </c>
      <c r="AO31" s="72">
        <f t="shared" si="9"/>
        <v>0</v>
      </c>
      <c r="AP31" s="72">
        <f>Juin!AP31-AO31</f>
        <v>65</v>
      </c>
      <c r="AQ31" s="122">
        <f t="shared" si="4"/>
        <v>0</v>
      </c>
      <c r="AR31" s="122">
        <f t="shared" si="5"/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3"/>
      <c r="P32" s="13"/>
      <c r="Q32" s="162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68"/>
      <c r="AH32" s="32"/>
      <c r="AI32" s="5">
        <f t="shared" si="1"/>
        <v>0</v>
      </c>
      <c r="AJ32" s="6">
        <f t="shared" si="2"/>
        <v>0</v>
      </c>
      <c r="AK32" s="7">
        <f t="shared" si="3"/>
        <v>0</v>
      </c>
      <c r="AL32" s="5">
        <f t="shared" si="6"/>
        <v>0</v>
      </c>
      <c r="AM32" s="6">
        <f t="shared" si="7"/>
        <v>0</v>
      </c>
      <c r="AN32" s="7">
        <f t="shared" si="8"/>
        <v>0</v>
      </c>
      <c r="AO32" s="60">
        <f t="shared" si="9"/>
        <v>0</v>
      </c>
      <c r="AP32" s="60">
        <f>Juin!AP32-AO32</f>
        <v>50</v>
      </c>
      <c r="AQ32" s="119">
        <f t="shared" si="4"/>
        <v>0</v>
      </c>
      <c r="AR32" s="119">
        <f t="shared" si="5"/>
        <v>0</v>
      </c>
    </row>
    <row r="33" spans="1:44" ht="15.75" thickBot="1">
      <c r="A33" s="198"/>
      <c r="B33" s="199"/>
      <c r="C33" s="168" t="str">
        <f>variables!A39</f>
        <v>ménage 7</v>
      </c>
      <c r="D33" s="27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161"/>
      <c r="R33" s="4"/>
      <c r="S33" s="4"/>
      <c r="T33" s="4"/>
      <c r="U33" s="4"/>
      <c r="V33" s="4"/>
      <c r="W33" s="4"/>
      <c r="X33" s="4"/>
      <c r="Y33" s="13"/>
      <c r="Z33" s="13"/>
      <c r="AA33" s="13"/>
      <c r="AB33" s="13"/>
      <c r="AC33" s="13"/>
      <c r="AD33" s="13"/>
      <c r="AE33" s="13"/>
      <c r="AF33" s="13"/>
      <c r="AG33" s="68"/>
      <c r="AH33" s="28"/>
      <c r="AI33" s="5">
        <f t="shared" si="1"/>
        <v>0</v>
      </c>
      <c r="AJ33" s="6">
        <f t="shared" si="2"/>
        <v>0</v>
      </c>
      <c r="AK33" s="7">
        <f t="shared" si="3"/>
        <v>0</v>
      </c>
      <c r="AL33" s="5">
        <f t="shared" si="6"/>
        <v>0</v>
      </c>
      <c r="AM33" s="6">
        <f t="shared" si="7"/>
        <v>0</v>
      </c>
      <c r="AN33" s="7">
        <f t="shared" si="8"/>
        <v>0</v>
      </c>
      <c r="AO33" s="61">
        <f t="shared" si="9"/>
        <v>0</v>
      </c>
      <c r="AP33" s="61">
        <f>Juin!AP33-AO33</f>
        <v>28</v>
      </c>
      <c r="AQ33" s="120">
        <f t="shared" si="4"/>
        <v>0</v>
      </c>
      <c r="AR33" s="120">
        <f t="shared" si="5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161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64"/>
      <c r="AH34" s="28"/>
      <c r="AI34" s="5">
        <f t="shared" si="1"/>
        <v>0</v>
      </c>
      <c r="AJ34" s="6">
        <f t="shared" si="2"/>
        <v>0</v>
      </c>
      <c r="AK34" s="7">
        <f t="shared" si="3"/>
        <v>0</v>
      </c>
      <c r="AL34" s="5">
        <f t="shared" si="6"/>
        <v>0</v>
      </c>
      <c r="AM34" s="6">
        <f t="shared" si="7"/>
        <v>0</v>
      </c>
      <c r="AN34" s="7">
        <f t="shared" si="8"/>
        <v>0</v>
      </c>
      <c r="AO34" s="61">
        <f t="shared" si="9"/>
        <v>0</v>
      </c>
      <c r="AP34" s="61">
        <f>Juin!AP34-AO34</f>
        <v>1.5</v>
      </c>
      <c r="AQ34" s="120">
        <f t="shared" si="4"/>
        <v>0</v>
      </c>
      <c r="AR34" s="120">
        <f t="shared" si="5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161"/>
      <c r="R35" s="4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"/>
      <c r="AG35" s="65"/>
      <c r="AH35" s="28"/>
      <c r="AI35" s="5">
        <f t="shared" si="1"/>
        <v>0</v>
      </c>
      <c r="AJ35" s="6">
        <f t="shared" si="2"/>
        <v>0</v>
      </c>
      <c r="AK35" s="7">
        <f t="shared" si="3"/>
        <v>0</v>
      </c>
      <c r="AL35" s="5">
        <f t="shared" si="6"/>
        <v>0</v>
      </c>
      <c r="AM35" s="6">
        <f t="shared" si="7"/>
        <v>0</v>
      </c>
      <c r="AN35" s="7">
        <f t="shared" si="8"/>
        <v>0</v>
      </c>
      <c r="AO35" s="61">
        <f t="shared" si="9"/>
        <v>0</v>
      </c>
      <c r="AP35" s="61">
        <f>Juin!AP35-AO35</f>
        <v>72</v>
      </c>
      <c r="AQ35" s="120">
        <f t="shared" si="4"/>
        <v>0</v>
      </c>
      <c r="AR35" s="120">
        <f t="shared" si="5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161"/>
      <c r="R36" s="4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65"/>
      <c r="AH36" s="28"/>
      <c r="AI36" s="5">
        <f t="shared" si="1"/>
        <v>0</v>
      </c>
      <c r="AJ36" s="6">
        <f t="shared" si="2"/>
        <v>0</v>
      </c>
      <c r="AK36" s="7">
        <f t="shared" si="3"/>
        <v>0</v>
      </c>
      <c r="AL36" s="5">
        <f t="shared" si="6"/>
        <v>0</v>
      </c>
      <c r="AM36" s="6">
        <f t="shared" si="7"/>
        <v>0</v>
      </c>
      <c r="AN36" s="7">
        <f t="shared" si="8"/>
        <v>0</v>
      </c>
      <c r="AO36" s="61">
        <f t="shared" si="9"/>
        <v>0</v>
      </c>
      <c r="AP36" s="61">
        <f>Juin!AP36-AO36</f>
        <v>0</v>
      </c>
      <c r="AQ36" s="120">
        <f t="shared" si="4"/>
        <v>0</v>
      </c>
      <c r="AR36" s="120">
        <f t="shared" si="5"/>
        <v>0</v>
      </c>
    </row>
    <row r="37" spans="1:44" ht="15.75" thickBot="1">
      <c r="A37" s="200"/>
      <c r="B37" s="201"/>
      <c r="C37" s="168" t="str">
        <f>variables!A43</f>
        <v>ménage 11</v>
      </c>
      <c r="D37" s="33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163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65"/>
      <c r="AH37" s="34"/>
      <c r="AI37" s="5">
        <f t="shared" si="1"/>
        <v>0</v>
      </c>
      <c r="AJ37" s="6">
        <f t="shared" si="2"/>
        <v>0</v>
      </c>
      <c r="AK37" s="7">
        <f t="shared" si="3"/>
        <v>0</v>
      </c>
      <c r="AL37" s="5">
        <f t="shared" si="6"/>
        <v>0</v>
      </c>
      <c r="AM37" s="6">
        <f t="shared" si="7"/>
        <v>0</v>
      </c>
      <c r="AN37" s="7">
        <f t="shared" si="8"/>
        <v>0</v>
      </c>
      <c r="AO37" s="62">
        <f t="shared" si="9"/>
        <v>0</v>
      </c>
      <c r="AP37" s="62">
        <f>Juin!AP37-AO37</f>
        <v>28</v>
      </c>
      <c r="AQ37" s="121">
        <f t="shared" si="4"/>
        <v>0</v>
      </c>
      <c r="AR37" s="121">
        <f t="shared" si="5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01"/>
      <c r="F38" s="101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60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63"/>
      <c r="AH38" s="26"/>
      <c r="AI38" s="5">
        <f t="shared" si="1"/>
        <v>0</v>
      </c>
      <c r="AJ38" s="6">
        <f t="shared" si="2"/>
        <v>0</v>
      </c>
      <c r="AK38" s="7">
        <f t="shared" si="3"/>
        <v>0</v>
      </c>
      <c r="AL38" s="5">
        <f t="shared" si="6"/>
        <v>0</v>
      </c>
      <c r="AM38" s="6">
        <f t="shared" si="7"/>
        <v>0</v>
      </c>
      <c r="AN38" s="7">
        <f t="shared" si="8"/>
        <v>0</v>
      </c>
      <c r="AO38" s="82">
        <f t="shared" ref="AO38:AO45" si="10">AI38+AJ38/2+AK38/2+AL38+AM38/2+AN38/2</f>
        <v>0</v>
      </c>
      <c r="AP38" s="82">
        <f>Juin!AP38-AO38</f>
        <v>50</v>
      </c>
      <c r="AQ38" s="123">
        <f t="shared" si="4"/>
        <v>0</v>
      </c>
      <c r="AR38" s="123">
        <f t="shared" si="5"/>
        <v>0</v>
      </c>
    </row>
    <row r="39" spans="1:44" ht="15.75" thickBot="1">
      <c r="A39" s="198"/>
      <c r="B39" s="199"/>
      <c r="C39" s="168" t="str">
        <f>variables!A45</f>
        <v>veilleur 2</v>
      </c>
      <c r="D39" s="27"/>
      <c r="E39" s="19"/>
      <c r="F39" s="19"/>
      <c r="G39" s="4"/>
      <c r="H39" s="4"/>
      <c r="I39" s="4"/>
      <c r="J39" s="4"/>
      <c r="K39" s="4"/>
      <c r="L39" s="4"/>
      <c r="M39" s="4"/>
      <c r="N39" s="4"/>
      <c r="O39" s="4"/>
      <c r="P39" s="4"/>
      <c r="Q39" s="161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64"/>
      <c r="AH39" s="28"/>
      <c r="AI39" s="5">
        <f t="shared" si="1"/>
        <v>0</v>
      </c>
      <c r="AJ39" s="6">
        <f t="shared" si="2"/>
        <v>0</v>
      </c>
      <c r="AK39" s="7">
        <f t="shared" si="3"/>
        <v>0</v>
      </c>
      <c r="AL39" s="5">
        <f t="shared" si="6"/>
        <v>0</v>
      </c>
      <c r="AM39" s="6">
        <f t="shared" si="7"/>
        <v>0</v>
      </c>
      <c r="AN39" s="7">
        <f t="shared" si="8"/>
        <v>0</v>
      </c>
      <c r="AO39" s="61">
        <f t="shared" si="10"/>
        <v>0</v>
      </c>
      <c r="AP39" s="61">
        <f>Juin!AP39-AO39</f>
        <v>50</v>
      </c>
      <c r="AQ39" s="120">
        <f t="shared" si="4"/>
        <v>0</v>
      </c>
      <c r="AR39" s="120">
        <f t="shared" si="5"/>
        <v>0</v>
      </c>
    </row>
    <row r="40" spans="1:44" ht="15.75" thickBot="1">
      <c r="A40" s="198"/>
      <c r="B40" s="199"/>
      <c r="C40" s="168" t="str">
        <f>variables!A46</f>
        <v>veilleur 3</v>
      </c>
      <c r="D40" s="27"/>
      <c r="E40" s="19"/>
      <c r="F40" s="19"/>
      <c r="G40" s="4"/>
      <c r="H40" s="4"/>
      <c r="I40" s="4"/>
      <c r="J40" s="4"/>
      <c r="K40" s="4"/>
      <c r="L40" s="4"/>
      <c r="M40" s="4"/>
      <c r="N40" s="4"/>
      <c r="O40" s="4"/>
      <c r="P40" s="4"/>
      <c r="Q40" s="161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64"/>
      <c r="AH40" s="28"/>
      <c r="AI40" s="5">
        <f t="shared" si="1"/>
        <v>0</v>
      </c>
      <c r="AJ40" s="6">
        <f t="shared" si="2"/>
        <v>0</v>
      </c>
      <c r="AK40" s="7">
        <f t="shared" si="3"/>
        <v>0</v>
      </c>
      <c r="AL40" s="5">
        <f t="shared" si="6"/>
        <v>0</v>
      </c>
      <c r="AM40" s="6">
        <f t="shared" si="7"/>
        <v>0</v>
      </c>
      <c r="AN40" s="7">
        <f t="shared" si="8"/>
        <v>0</v>
      </c>
      <c r="AO40" s="61">
        <f t="shared" si="10"/>
        <v>0</v>
      </c>
      <c r="AP40" s="61">
        <f>Juin!AP40-AO40</f>
        <v>50</v>
      </c>
      <c r="AQ40" s="120">
        <f t="shared" si="4"/>
        <v>0</v>
      </c>
      <c r="AR40" s="120">
        <f t="shared" si="5"/>
        <v>0</v>
      </c>
    </row>
    <row r="41" spans="1:44" ht="15.75" thickBot="1">
      <c r="A41" s="198"/>
      <c r="B41" s="199"/>
      <c r="C41" s="168" t="str">
        <f>variables!A47</f>
        <v>veilleur 4</v>
      </c>
      <c r="D41" s="27"/>
      <c r="E41" s="19"/>
      <c r="F41" s="19"/>
      <c r="G41" s="4"/>
      <c r="H41" s="4"/>
      <c r="I41" s="4"/>
      <c r="J41" s="4"/>
      <c r="K41" s="4"/>
      <c r="L41" s="4"/>
      <c r="M41" s="4"/>
      <c r="N41" s="4"/>
      <c r="O41" s="4"/>
      <c r="P41" s="4"/>
      <c r="Q41" s="161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64"/>
      <c r="AH41" s="28"/>
      <c r="AI41" s="5">
        <f t="shared" si="1"/>
        <v>0</v>
      </c>
      <c r="AJ41" s="6">
        <f t="shared" si="2"/>
        <v>0</v>
      </c>
      <c r="AK41" s="7">
        <f t="shared" si="3"/>
        <v>0</v>
      </c>
      <c r="AL41" s="5">
        <f t="shared" si="6"/>
        <v>0</v>
      </c>
      <c r="AM41" s="6">
        <f t="shared" si="7"/>
        <v>0</v>
      </c>
      <c r="AN41" s="7">
        <f t="shared" si="8"/>
        <v>0</v>
      </c>
      <c r="AO41" s="61">
        <f t="shared" si="10"/>
        <v>0</v>
      </c>
      <c r="AP41" s="61">
        <f>Juin!AP41-AO41</f>
        <v>44</v>
      </c>
      <c r="AQ41" s="120">
        <f t="shared" si="4"/>
        <v>0</v>
      </c>
      <c r="AR41" s="120">
        <f t="shared" si="5"/>
        <v>0</v>
      </c>
    </row>
    <row r="42" spans="1:44" ht="15.75" thickBot="1">
      <c r="A42" s="198"/>
      <c r="B42" s="199"/>
      <c r="C42" s="168" t="str">
        <f>variables!A48</f>
        <v>veilleur 5</v>
      </c>
      <c r="D42" s="27"/>
      <c r="E42" s="19"/>
      <c r="F42" s="19"/>
      <c r="G42" s="4"/>
      <c r="H42" s="4"/>
      <c r="I42" s="4"/>
      <c r="J42" s="4"/>
      <c r="K42" s="4"/>
      <c r="L42" s="4"/>
      <c r="M42" s="4"/>
      <c r="N42" s="4"/>
      <c r="O42" s="4"/>
      <c r="P42" s="4"/>
      <c r="Q42" s="161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64"/>
      <c r="AH42" s="28"/>
      <c r="AI42" s="5">
        <f t="shared" si="1"/>
        <v>0</v>
      </c>
      <c r="AJ42" s="6">
        <f t="shared" si="2"/>
        <v>0</v>
      </c>
      <c r="AK42" s="7">
        <f t="shared" si="3"/>
        <v>0</v>
      </c>
      <c r="AL42" s="5">
        <f t="shared" si="6"/>
        <v>0</v>
      </c>
      <c r="AM42" s="6">
        <f t="shared" si="7"/>
        <v>0</v>
      </c>
      <c r="AN42" s="7">
        <f t="shared" si="8"/>
        <v>0</v>
      </c>
      <c r="AO42" s="61">
        <f t="shared" si="10"/>
        <v>0</v>
      </c>
      <c r="AP42" s="61">
        <f>Juin!AP42-AO42</f>
        <v>50</v>
      </c>
      <c r="AQ42" s="120">
        <f t="shared" si="4"/>
        <v>0</v>
      </c>
      <c r="AR42" s="120">
        <f t="shared" si="5"/>
        <v>0</v>
      </c>
    </row>
    <row r="43" spans="1:44" ht="15.75" thickBot="1">
      <c r="A43" s="198"/>
      <c r="B43" s="199"/>
      <c r="C43" s="168" t="str">
        <f>variables!A49</f>
        <v>veilleur 6</v>
      </c>
      <c r="D43" s="27"/>
      <c r="E43" s="19"/>
      <c r="F43" s="19"/>
      <c r="G43" s="4"/>
      <c r="H43" s="4"/>
      <c r="I43" s="4"/>
      <c r="J43" s="4"/>
      <c r="K43" s="4"/>
      <c r="L43" s="4"/>
      <c r="M43" s="4"/>
      <c r="N43" s="4"/>
      <c r="O43" s="4"/>
      <c r="P43" s="4"/>
      <c r="Q43" s="161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64"/>
      <c r="AH43" s="28"/>
      <c r="AI43" s="5">
        <f t="shared" si="1"/>
        <v>0</v>
      </c>
      <c r="AJ43" s="6">
        <f t="shared" si="2"/>
        <v>0</v>
      </c>
      <c r="AK43" s="7">
        <f t="shared" si="3"/>
        <v>0</v>
      </c>
      <c r="AL43" s="5">
        <f t="shared" si="6"/>
        <v>0</v>
      </c>
      <c r="AM43" s="6">
        <f t="shared" si="7"/>
        <v>0</v>
      </c>
      <c r="AN43" s="7">
        <f t="shared" si="8"/>
        <v>0</v>
      </c>
      <c r="AO43" s="61">
        <f t="shared" si="10"/>
        <v>0</v>
      </c>
      <c r="AP43" s="61">
        <f>Juin!AP43-AO43</f>
        <v>30</v>
      </c>
      <c r="AQ43" s="120">
        <f t="shared" si="4"/>
        <v>0</v>
      </c>
      <c r="AR43" s="120">
        <f t="shared" si="5"/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02"/>
      <c r="F44" s="102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64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66"/>
      <c r="AH44" s="31"/>
      <c r="AI44" s="5">
        <f t="shared" si="1"/>
        <v>0</v>
      </c>
      <c r="AJ44" s="6">
        <f t="shared" si="2"/>
        <v>0</v>
      </c>
      <c r="AK44" s="7">
        <f t="shared" si="3"/>
        <v>0</v>
      </c>
      <c r="AL44" s="5">
        <f t="shared" si="6"/>
        <v>0</v>
      </c>
      <c r="AM44" s="6">
        <f t="shared" si="7"/>
        <v>0</v>
      </c>
      <c r="AN44" s="7">
        <f t="shared" si="8"/>
        <v>0</v>
      </c>
      <c r="AO44" s="72">
        <f t="shared" si="10"/>
        <v>0</v>
      </c>
      <c r="AP44" s="72">
        <f>Juin!AP44-AO44</f>
        <v>30</v>
      </c>
      <c r="AQ44" s="122">
        <f t="shared" si="4"/>
        <v>0</v>
      </c>
      <c r="AR44" s="122">
        <f t="shared" si="5"/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/>
      <c r="E45" s="24"/>
      <c r="F45" s="24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166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69"/>
      <c r="AH45" s="36"/>
      <c r="AI45" s="5">
        <f t="shared" si="1"/>
        <v>0</v>
      </c>
      <c r="AJ45" s="6">
        <f t="shared" si="2"/>
        <v>0</v>
      </c>
      <c r="AK45" s="7">
        <f t="shared" si="3"/>
        <v>0</v>
      </c>
      <c r="AL45" s="5">
        <f t="shared" si="6"/>
        <v>0</v>
      </c>
      <c r="AM45" s="6">
        <f t="shared" si="7"/>
        <v>0</v>
      </c>
      <c r="AN45" s="7">
        <f t="shared" si="8"/>
        <v>0</v>
      </c>
      <c r="AO45" s="96">
        <f t="shared" si="10"/>
        <v>0</v>
      </c>
      <c r="AP45" s="96">
        <f>Juin!AP45-AO45</f>
        <v>28.5</v>
      </c>
      <c r="AQ45" s="126">
        <f t="shared" si="4"/>
        <v>0</v>
      </c>
      <c r="AR45" s="126">
        <f t="shared" si="5"/>
        <v>0</v>
      </c>
    </row>
  </sheetData>
  <sheetProtection selectLockedCells="1" selectUnlockedCells="1"/>
  <mergeCells count="7">
    <mergeCell ref="A45:B45"/>
    <mergeCell ref="C2:AH2"/>
    <mergeCell ref="A38:B44"/>
    <mergeCell ref="A6:B6"/>
    <mergeCell ref="A7:B16"/>
    <mergeCell ref="A17:B25"/>
    <mergeCell ref="A26:B37"/>
  </mergeCells>
  <conditionalFormatting sqref="D45:AH45 D7:AH37">
    <cfRule type="cellIs" dxfId="95" priority="23" operator="equal">
      <formula>"R"</formula>
    </cfRule>
    <cfRule type="cellIs" dxfId="94" priority="24" operator="equal">
      <formula>"A"</formula>
    </cfRule>
    <cfRule type="cellIs" dxfId="93" priority="25" operator="equal">
      <formula>"M"</formula>
    </cfRule>
    <cfRule type="cellIs" dxfId="92" priority="26" operator="equal">
      <formula>"F"</formula>
    </cfRule>
    <cfRule type="cellIs" dxfId="91" priority="27" operator="equal">
      <formula>"P/"</formula>
    </cfRule>
    <cfRule type="cellIs" dxfId="90" priority="28" operator="equal">
      <formula>"/P"</formula>
    </cfRule>
    <cfRule type="cellIs" dxfId="89" priority="29" operator="equal">
      <formula>"P"</formula>
    </cfRule>
    <cfRule type="expression" dxfId="88" priority="33">
      <formula>WEEKDAY(D$6,2)&gt;5</formula>
    </cfRule>
  </conditionalFormatting>
  <conditionalFormatting sqref="AH38:AH44">
    <cfRule type="cellIs" dxfId="87" priority="12" operator="equal">
      <formula>"R"</formula>
    </cfRule>
    <cfRule type="cellIs" dxfId="86" priority="13" operator="equal">
      <formula>"A"</formula>
    </cfRule>
    <cfRule type="cellIs" dxfId="85" priority="14" operator="equal">
      <formula>"M"</formula>
    </cfRule>
    <cfRule type="cellIs" dxfId="84" priority="15" operator="equal">
      <formula>"F"</formula>
    </cfRule>
    <cfRule type="cellIs" dxfId="83" priority="16" operator="equal">
      <formula>"P/"</formula>
    </cfRule>
    <cfRule type="cellIs" dxfId="82" priority="17" operator="equal">
      <formula>"/P"</formula>
    </cfRule>
    <cfRule type="cellIs" dxfId="81" priority="18" operator="equal">
      <formula>"P"</formula>
    </cfRule>
    <cfRule type="expression" dxfId="80" priority="22">
      <formula>WEEKDAY(AH$6,2)&gt;5</formula>
    </cfRule>
  </conditionalFormatting>
  <conditionalFormatting sqref="D38:AG44">
    <cfRule type="cellIs" dxfId="79" priority="1" operator="equal">
      <formula>"R"</formula>
    </cfRule>
    <cfRule type="cellIs" dxfId="78" priority="2" operator="equal">
      <formula>"A"</formula>
    </cfRule>
    <cfRule type="cellIs" dxfId="77" priority="3" operator="equal">
      <formula>"M"</formula>
    </cfRule>
    <cfRule type="cellIs" dxfId="76" priority="4" operator="equal">
      <formula>"F"</formula>
    </cfRule>
    <cfRule type="cellIs" dxfId="75" priority="5" operator="equal">
      <formula>"P/"</formula>
    </cfRule>
    <cfRule type="cellIs" dxfId="74" priority="6" operator="equal">
      <formula>"/P"</formula>
    </cfRule>
    <cfRule type="cellIs" dxfId="73" priority="7" operator="equal">
      <formula>"P"</formula>
    </cfRule>
    <cfRule type="expression" dxfId="72" priority="11">
      <formula>WEEKDAY(D$6,2)&gt;5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2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0" operator="equal" id="{7D886F8F-5893-4268-BA35-4E5C4E89ADBF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31" operator="equal" id="{29B9B509-0501-4081-B531-6F30910763AD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32" operator="equal" id="{53F38068-B5B0-476B-87D3-2AE2ABC71A7E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D45:AH45 D7:AH37</xm:sqref>
        </x14:conditionalFormatting>
        <x14:conditionalFormatting xmlns:xm="http://schemas.microsoft.com/office/excel/2006/main">
          <x14:cfRule type="cellIs" priority="19" operator="equal" id="{AC28312E-5ABB-4BFB-9F67-3DBBC8016A48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20" operator="equal" id="{3500A6C6-20F6-4374-BAA5-D0542F31C6E4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21" operator="equal" id="{905698D9-09C8-433C-ACA0-AE7EE65A4417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AH38:AH44</xm:sqref>
        </x14:conditionalFormatting>
        <x14:conditionalFormatting xmlns:xm="http://schemas.microsoft.com/office/excel/2006/main">
          <x14:cfRule type="cellIs" priority="8" operator="equal" id="{CC702055-3843-47FA-B0C1-73E4B47E9DAE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A0969942-DD00-45BD-84C6-5160AAA64189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6824C765-7E02-4B51-94DB-382B26C2C72A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D38:AG44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45"/>
  <sheetViews>
    <sheetView workbookViewId="0">
      <selection activeCell="AP22" sqref="AP22"/>
    </sheetView>
  </sheetViews>
  <sheetFormatPr baseColWidth="10" defaultRowHeight="15"/>
  <cols>
    <col min="3" max="3" width="24.28515625" bestFit="1" customWidth="1"/>
    <col min="4" max="33" width="5.5703125" customWidth="1"/>
    <col min="34" max="34" width="5.85546875" bestFit="1" customWidth="1"/>
    <col min="35" max="35" width="3.42578125" hidden="1" customWidth="1"/>
    <col min="36" max="37" width="4.28515625" hidden="1" customWidth="1"/>
    <col min="38" max="38" width="2.140625" hidden="1" customWidth="1"/>
    <col min="39" max="39" width="3" hidden="1" customWidth="1"/>
    <col min="40" max="40" width="2.140625" hidden="1" customWidth="1"/>
    <col min="43" max="43" width="4.140625" style="112" customWidth="1"/>
    <col min="44" max="44" width="4.7109375" style="112" customWidth="1"/>
  </cols>
  <sheetData>
    <row r="1" spans="1:44">
      <c r="AO1" s="1"/>
      <c r="AP1" s="1"/>
      <c r="AQ1" s="103"/>
      <c r="AR1" s="103"/>
    </row>
    <row r="2" spans="1:44" ht="28.5">
      <c r="A2" s="50"/>
      <c r="B2" s="135"/>
      <c r="C2" s="176" t="s">
        <v>0</v>
      </c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O2" s="1"/>
      <c r="AP2" s="1"/>
      <c r="AQ2" s="103"/>
      <c r="AR2" s="103"/>
    </row>
    <row r="3" spans="1:44">
      <c r="AO3" s="1"/>
      <c r="AP3" s="1"/>
      <c r="AQ3" s="103"/>
      <c r="AR3" s="103"/>
    </row>
    <row r="4" spans="1:44">
      <c r="AO4" s="1"/>
      <c r="AP4" s="1"/>
      <c r="AQ4" s="103"/>
      <c r="AR4" s="103"/>
    </row>
    <row r="5" spans="1:44" ht="15.75" thickBot="1">
      <c r="AO5" s="1"/>
      <c r="AP5" s="1"/>
      <c r="AQ5" s="103"/>
      <c r="AR5" s="103"/>
    </row>
    <row r="6" spans="1:44" s="48" customFormat="1" ht="30.75" thickBot="1">
      <c r="A6" s="178"/>
      <c r="B6" s="178"/>
      <c r="C6" s="40" t="s">
        <v>1</v>
      </c>
      <c r="D6" s="41">
        <v>44774</v>
      </c>
      <c r="E6" s="42">
        <f>D6+1</f>
        <v>44775</v>
      </c>
      <c r="F6" s="42">
        <f t="shared" ref="F6:AH6" si="0">E6+1</f>
        <v>44776</v>
      </c>
      <c r="G6" s="42">
        <f t="shared" si="0"/>
        <v>44777</v>
      </c>
      <c r="H6" s="42">
        <f t="shared" si="0"/>
        <v>44778</v>
      </c>
      <c r="I6" s="42">
        <f t="shared" si="0"/>
        <v>44779</v>
      </c>
      <c r="J6" s="42">
        <f t="shared" si="0"/>
        <v>44780</v>
      </c>
      <c r="K6" s="42">
        <f t="shared" si="0"/>
        <v>44781</v>
      </c>
      <c r="L6" s="42">
        <f t="shared" si="0"/>
        <v>44782</v>
      </c>
      <c r="M6" s="42">
        <f t="shared" si="0"/>
        <v>44783</v>
      </c>
      <c r="N6" s="42">
        <f t="shared" si="0"/>
        <v>44784</v>
      </c>
      <c r="O6" s="42">
        <f t="shared" si="0"/>
        <v>44785</v>
      </c>
      <c r="P6" s="42">
        <f t="shared" si="0"/>
        <v>44786</v>
      </c>
      <c r="Q6" s="42">
        <f t="shared" si="0"/>
        <v>44787</v>
      </c>
      <c r="R6" s="42">
        <f t="shared" si="0"/>
        <v>44788</v>
      </c>
      <c r="S6" s="42">
        <f t="shared" si="0"/>
        <v>44789</v>
      </c>
      <c r="T6" s="42">
        <f t="shared" si="0"/>
        <v>44790</v>
      </c>
      <c r="U6" s="42">
        <f t="shared" si="0"/>
        <v>44791</v>
      </c>
      <c r="V6" s="42">
        <f t="shared" si="0"/>
        <v>44792</v>
      </c>
      <c r="W6" s="42">
        <f t="shared" si="0"/>
        <v>44793</v>
      </c>
      <c r="X6" s="42">
        <f t="shared" si="0"/>
        <v>44794</v>
      </c>
      <c r="Y6" s="42">
        <f t="shared" si="0"/>
        <v>44795</v>
      </c>
      <c r="Z6" s="42">
        <f t="shared" si="0"/>
        <v>44796</v>
      </c>
      <c r="AA6" s="42">
        <f t="shared" si="0"/>
        <v>44797</v>
      </c>
      <c r="AB6" s="42">
        <f t="shared" si="0"/>
        <v>44798</v>
      </c>
      <c r="AC6" s="42">
        <f t="shared" si="0"/>
        <v>44799</v>
      </c>
      <c r="AD6" s="42">
        <f t="shared" si="0"/>
        <v>44800</v>
      </c>
      <c r="AE6" s="42">
        <f t="shared" si="0"/>
        <v>44801</v>
      </c>
      <c r="AF6" s="42">
        <f t="shared" si="0"/>
        <v>44802</v>
      </c>
      <c r="AG6" s="42">
        <f t="shared" si="0"/>
        <v>44803</v>
      </c>
      <c r="AH6" s="42">
        <f t="shared" si="0"/>
        <v>44804</v>
      </c>
      <c r="AI6" s="44" t="s">
        <v>2</v>
      </c>
      <c r="AJ6" s="45" t="s">
        <v>3</v>
      </c>
      <c r="AK6" s="46" t="s">
        <v>4</v>
      </c>
      <c r="AL6" s="44" t="s">
        <v>19</v>
      </c>
      <c r="AM6" s="45" t="s">
        <v>20</v>
      </c>
      <c r="AN6" s="46" t="s">
        <v>21</v>
      </c>
      <c r="AO6" s="51" t="s">
        <v>28</v>
      </c>
      <c r="AP6" s="59" t="s">
        <v>29</v>
      </c>
      <c r="AQ6" s="104" t="s">
        <v>5</v>
      </c>
      <c r="AR6" s="105" t="s">
        <v>6</v>
      </c>
    </row>
    <row r="7" spans="1:44" ht="15.75" thickBot="1">
      <c r="A7" s="179" t="s">
        <v>7</v>
      </c>
      <c r="B7" s="180"/>
      <c r="C7" s="168" t="str">
        <f>variables!A13</f>
        <v>Chef</v>
      </c>
      <c r="D7" s="25"/>
      <c r="E7" s="15"/>
      <c r="F7" s="15"/>
      <c r="G7" s="15"/>
      <c r="H7" s="15"/>
      <c r="I7" s="15"/>
      <c r="J7" s="15"/>
      <c r="K7" s="15" t="s">
        <v>19</v>
      </c>
      <c r="L7" s="15" t="s">
        <v>19</v>
      </c>
      <c r="M7" s="15" t="s">
        <v>19</v>
      </c>
      <c r="N7" s="15" t="s">
        <v>19</v>
      </c>
      <c r="O7" s="15" t="s">
        <v>19</v>
      </c>
      <c r="P7" s="15"/>
      <c r="Q7" s="15"/>
      <c r="R7" s="146"/>
      <c r="S7" s="15" t="s">
        <v>19</v>
      </c>
      <c r="T7" s="15" t="s">
        <v>19</v>
      </c>
      <c r="U7" s="15" t="s">
        <v>19</v>
      </c>
      <c r="V7" s="15" t="s">
        <v>19</v>
      </c>
      <c r="W7" s="15"/>
      <c r="X7" s="15"/>
      <c r="Y7" s="15"/>
      <c r="Z7" s="15"/>
      <c r="AA7" s="15"/>
      <c r="AB7" s="15"/>
      <c r="AC7" s="15"/>
      <c r="AD7" s="15"/>
      <c r="AE7" s="15"/>
      <c r="AF7" s="15"/>
      <c r="AG7" s="63"/>
      <c r="AH7" s="26"/>
      <c r="AI7" s="5">
        <f t="shared" ref="AI7:AI45" si="1">COUNTIF($D7:$AH7,$AI$6)</f>
        <v>0</v>
      </c>
      <c r="AJ7" s="6">
        <f t="shared" ref="AJ7:AJ45" si="2">COUNTIF($D7:$AH7,$AJ$6)</f>
        <v>0</v>
      </c>
      <c r="AK7" s="7">
        <f t="shared" ref="AK7:AK45" si="3">COUNTIF($D7:$AH7,$AK$6)</f>
        <v>0</v>
      </c>
      <c r="AL7" s="5">
        <f>COUNTIF($D7:$AH7,$AL$6)</f>
        <v>9</v>
      </c>
      <c r="AM7" s="6">
        <f>COUNTIF($D7:$AH7,$AM$6)</f>
        <v>0</v>
      </c>
      <c r="AN7" s="7">
        <f>COUNTIF($D7:$AH7,$AN$6)</f>
        <v>0</v>
      </c>
      <c r="AO7" s="60">
        <f>AI7+AJ7/2+AK7/2+AL7+AM7/2+AN7/2</f>
        <v>9</v>
      </c>
      <c r="AP7" s="60">
        <f>Juillet!AP7-AO7</f>
        <v>16</v>
      </c>
      <c r="AQ7" s="128">
        <f t="shared" ref="AQ7:AQ45" si="4">COUNTIF($D7:$AH7,$AQ$6)</f>
        <v>0</v>
      </c>
      <c r="AR7" s="128">
        <f t="shared" ref="AR7:AR45" si="5">COUNTIF($D7:$AH7,$AR$6)</f>
        <v>0</v>
      </c>
    </row>
    <row r="8" spans="1:44" ht="15.75" thickBot="1">
      <c r="A8" s="181"/>
      <c r="B8" s="182"/>
      <c r="C8" s="168" t="str">
        <f>variables!A14</f>
        <v>Chef bureau</v>
      </c>
      <c r="D8" s="27" t="s">
        <v>19</v>
      </c>
      <c r="E8" s="4" t="s">
        <v>19</v>
      </c>
      <c r="F8" s="4" t="s">
        <v>19</v>
      </c>
      <c r="G8" s="4" t="s">
        <v>19</v>
      </c>
      <c r="H8" s="4" t="s">
        <v>19</v>
      </c>
      <c r="I8" s="4"/>
      <c r="J8" s="4"/>
      <c r="K8" s="4"/>
      <c r="L8" s="4"/>
      <c r="M8" s="4"/>
      <c r="N8" s="4"/>
      <c r="O8" s="4"/>
      <c r="P8" s="4"/>
      <c r="Q8" s="4"/>
      <c r="R8" s="143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64"/>
      <c r="AH8" s="28"/>
      <c r="AI8" s="5">
        <f t="shared" si="1"/>
        <v>0</v>
      </c>
      <c r="AJ8" s="6">
        <f t="shared" si="2"/>
        <v>0</v>
      </c>
      <c r="AK8" s="7">
        <f t="shared" si="3"/>
        <v>0</v>
      </c>
      <c r="AL8" s="5">
        <f t="shared" ref="AL8:AL45" si="6">COUNTIF($D8:$AH8,$AL$6)</f>
        <v>5</v>
      </c>
      <c r="AM8" s="6">
        <f t="shared" ref="AM8:AM45" si="7">COUNTIF($D8:$AH8,$AM$6)</f>
        <v>0</v>
      </c>
      <c r="AN8" s="7">
        <f t="shared" ref="AN8:AN45" si="8">COUNTIF($D8:$AH8,$AN$6)</f>
        <v>0</v>
      </c>
      <c r="AO8" s="61">
        <f t="shared" ref="AO8:AO45" si="9">AI8+AJ8/2+AK8/2+AL8+AM8/2+AN8/2</f>
        <v>5</v>
      </c>
      <c r="AP8" s="61">
        <f>Juillet!AP8-AO8</f>
        <v>12.5</v>
      </c>
      <c r="AQ8" s="129">
        <f t="shared" si="4"/>
        <v>0</v>
      </c>
      <c r="AR8" s="129">
        <f t="shared" si="5"/>
        <v>0</v>
      </c>
    </row>
    <row r="9" spans="1:44" ht="15.75" thickBot="1">
      <c r="A9" s="181"/>
      <c r="B9" s="182"/>
      <c r="C9" s="168" t="str">
        <f>variables!A15</f>
        <v>bureau 1</v>
      </c>
      <c r="D9" s="27" t="s">
        <v>19</v>
      </c>
      <c r="E9" s="4" t="s">
        <v>19</v>
      </c>
      <c r="F9" s="4" t="s">
        <v>19</v>
      </c>
      <c r="G9" s="4" t="s">
        <v>19</v>
      </c>
      <c r="H9" s="4" t="s">
        <v>19</v>
      </c>
      <c r="I9" s="4"/>
      <c r="J9" s="4"/>
      <c r="K9" s="4" t="s">
        <v>19</v>
      </c>
      <c r="L9" s="4" t="s">
        <v>19</v>
      </c>
      <c r="M9" s="4" t="s">
        <v>19</v>
      </c>
      <c r="N9" s="4" t="s">
        <v>19</v>
      </c>
      <c r="O9" s="4" t="s">
        <v>19</v>
      </c>
      <c r="P9" s="4"/>
      <c r="Q9" s="4"/>
      <c r="R9" s="143"/>
      <c r="S9" s="4" t="s">
        <v>19</v>
      </c>
      <c r="T9" s="4" t="s">
        <v>19</v>
      </c>
      <c r="U9" s="4" t="s">
        <v>19</v>
      </c>
      <c r="V9" s="4" t="s">
        <v>19</v>
      </c>
      <c r="W9" s="4"/>
      <c r="X9" s="4"/>
      <c r="Y9" s="4" t="s">
        <v>19</v>
      </c>
      <c r="Z9" s="4" t="s">
        <v>19</v>
      </c>
      <c r="AA9" s="4" t="s">
        <v>19</v>
      </c>
      <c r="AB9" s="4"/>
      <c r="AC9" s="4"/>
      <c r="AD9" s="4"/>
      <c r="AE9" s="4"/>
      <c r="AF9" s="4"/>
      <c r="AG9" s="4"/>
      <c r="AH9" s="28"/>
      <c r="AI9" s="5">
        <f t="shared" si="1"/>
        <v>0</v>
      </c>
      <c r="AJ9" s="6">
        <f t="shared" si="2"/>
        <v>0</v>
      </c>
      <c r="AK9" s="7">
        <f t="shared" si="3"/>
        <v>0</v>
      </c>
      <c r="AL9" s="5">
        <f t="shared" si="6"/>
        <v>17</v>
      </c>
      <c r="AM9" s="6">
        <f t="shared" si="7"/>
        <v>0</v>
      </c>
      <c r="AN9" s="7">
        <f t="shared" si="8"/>
        <v>0</v>
      </c>
      <c r="AO9" s="61">
        <f t="shared" si="9"/>
        <v>17</v>
      </c>
      <c r="AP9" s="61">
        <f>Juillet!AP9-AO9</f>
        <v>10</v>
      </c>
      <c r="AQ9" s="129">
        <f t="shared" si="4"/>
        <v>0</v>
      </c>
      <c r="AR9" s="129">
        <f t="shared" si="5"/>
        <v>0</v>
      </c>
    </row>
    <row r="10" spans="1:44" ht="15.75" thickBot="1">
      <c r="A10" s="181"/>
      <c r="B10" s="182"/>
      <c r="C10" s="168" t="str">
        <f>variables!A16</f>
        <v>bureau 2</v>
      </c>
      <c r="D10" s="27" t="s">
        <v>19</v>
      </c>
      <c r="E10" s="4" t="s">
        <v>19</v>
      </c>
      <c r="F10" s="4" t="s">
        <v>19</v>
      </c>
      <c r="G10" s="4" t="s">
        <v>19</v>
      </c>
      <c r="H10" s="4" t="s">
        <v>19</v>
      </c>
      <c r="I10" s="4"/>
      <c r="J10" s="4"/>
      <c r="K10" s="4" t="s">
        <v>19</v>
      </c>
      <c r="L10" s="4" t="s">
        <v>19</v>
      </c>
      <c r="M10" s="4" t="s">
        <v>19</v>
      </c>
      <c r="N10" s="4" t="s">
        <v>19</v>
      </c>
      <c r="O10" s="4" t="s">
        <v>19</v>
      </c>
      <c r="P10" s="4"/>
      <c r="Q10" s="4"/>
      <c r="R10" s="143"/>
      <c r="S10" s="4" t="s">
        <v>19</v>
      </c>
      <c r="T10" s="4" t="s">
        <v>19</v>
      </c>
      <c r="U10" s="4" t="s">
        <v>19</v>
      </c>
      <c r="V10" s="4" t="s">
        <v>19</v>
      </c>
      <c r="W10" s="4"/>
      <c r="X10" s="4"/>
      <c r="Y10" s="4"/>
      <c r="Z10" s="4"/>
      <c r="AA10" s="4"/>
      <c r="AB10" s="4"/>
      <c r="AC10" s="4"/>
      <c r="AD10" s="4"/>
      <c r="AE10" s="4"/>
      <c r="AF10" s="4"/>
      <c r="AG10" s="64"/>
      <c r="AH10" s="28"/>
      <c r="AI10" s="5">
        <f t="shared" si="1"/>
        <v>0</v>
      </c>
      <c r="AJ10" s="6">
        <f t="shared" si="2"/>
        <v>0</v>
      </c>
      <c r="AK10" s="7">
        <f t="shared" si="3"/>
        <v>0</v>
      </c>
      <c r="AL10" s="5">
        <f t="shared" si="6"/>
        <v>14</v>
      </c>
      <c r="AM10" s="6">
        <f t="shared" si="7"/>
        <v>0</v>
      </c>
      <c r="AN10" s="7">
        <f t="shared" si="8"/>
        <v>0</v>
      </c>
      <c r="AO10" s="61">
        <f t="shared" si="9"/>
        <v>14</v>
      </c>
      <c r="AP10" s="61">
        <f>Juillet!AP10-AO10</f>
        <v>7</v>
      </c>
      <c r="AQ10" s="129">
        <f t="shared" si="4"/>
        <v>0</v>
      </c>
      <c r="AR10" s="129">
        <f t="shared" si="5"/>
        <v>0</v>
      </c>
    </row>
    <row r="11" spans="1:44" ht="15.75" thickBot="1">
      <c r="A11" s="181"/>
      <c r="B11" s="182"/>
      <c r="C11" s="168" t="str">
        <f>variables!A17</f>
        <v>bureau 3</v>
      </c>
      <c r="D11" s="27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143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64"/>
      <c r="AH11" s="28"/>
      <c r="AI11" s="5">
        <f t="shared" si="1"/>
        <v>0</v>
      </c>
      <c r="AJ11" s="6">
        <f t="shared" si="2"/>
        <v>0</v>
      </c>
      <c r="AK11" s="7">
        <f t="shared" si="3"/>
        <v>0</v>
      </c>
      <c r="AL11" s="5">
        <f t="shared" si="6"/>
        <v>0</v>
      </c>
      <c r="AM11" s="6">
        <f t="shared" si="7"/>
        <v>0</v>
      </c>
      <c r="AN11" s="7">
        <f t="shared" si="8"/>
        <v>0</v>
      </c>
      <c r="AO11" s="61">
        <f t="shared" si="9"/>
        <v>0</v>
      </c>
      <c r="AP11" s="61">
        <f>Juillet!AP11-AO11</f>
        <v>66</v>
      </c>
      <c r="AQ11" s="129">
        <f t="shared" si="4"/>
        <v>0</v>
      </c>
      <c r="AR11" s="129">
        <f t="shared" si="5"/>
        <v>0</v>
      </c>
    </row>
    <row r="12" spans="1:44" ht="15.75" thickBot="1">
      <c r="A12" s="181"/>
      <c r="B12" s="182"/>
      <c r="C12" s="168" t="str">
        <f>variables!A18</f>
        <v>bureau 4</v>
      </c>
      <c r="D12" s="29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43"/>
      <c r="S12" s="4" t="s">
        <v>20</v>
      </c>
      <c r="T12" s="4" t="s">
        <v>19</v>
      </c>
      <c r="U12" s="13" t="s">
        <v>19</v>
      </c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64"/>
      <c r="AH12" s="28"/>
      <c r="AI12" s="5">
        <f t="shared" si="1"/>
        <v>0</v>
      </c>
      <c r="AJ12" s="6">
        <f t="shared" si="2"/>
        <v>0</v>
      </c>
      <c r="AK12" s="7">
        <f t="shared" si="3"/>
        <v>0</v>
      </c>
      <c r="AL12" s="5">
        <f t="shared" si="6"/>
        <v>2</v>
      </c>
      <c r="AM12" s="6">
        <f t="shared" si="7"/>
        <v>1</v>
      </c>
      <c r="AN12" s="7">
        <f t="shared" si="8"/>
        <v>0</v>
      </c>
      <c r="AO12" s="61">
        <f t="shared" si="9"/>
        <v>2.5</v>
      </c>
      <c r="AP12" s="61">
        <f>Juillet!AP12-AO12</f>
        <v>5</v>
      </c>
      <c r="AQ12" s="129">
        <f t="shared" si="4"/>
        <v>0</v>
      </c>
      <c r="AR12" s="129">
        <f t="shared" si="5"/>
        <v>0</v>
      </c>
    </row>
    <row r="13" spans="1:44" ht="15.75" thickBot="1">
      <c r="A13" s="181"/>
      <c r="B13" s="182"/>
      <c r="C13" s="168" t="str">
        <f>variables!A19</f>
        <v>bureau 5</v>
      </c>
      <c r="D13" s="27" t="s">
        <v>19</v>
      </c>
      <c r="E13" s="4" t="s">
        <v>19</v>
      </c>
      <c r="F13" s="4" t="s">
        <v>19</v>
      </c>
      <c r="G13" s="4" t="s">
        <v>19</v>
      </c>
      <c r="H13" s="4" t="s">
        <v>19</v>
      </c>
      <c r="I13" s="4"/>
      <c r="J13" s="4"/>
      <c r="K13" s="4" t="s">
        <v>19</v>
      </c>
      <c r="L13" s="4" t="s">
        <v>19</v>
      </c>
      <c r="M13" s="4" t="s">
        <v>19</v>
      </c>
      <c r="N13" s="4" t="s">
        <v>19</v>
      </c>
      <c r="O13" s="4" t="s">
        <v>19</v>
      </c>
      <c r="P13" s="4"/>
      <c r="Q13" s="4"/>
      <c r="R13" s="143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64"/>
      <c r="AH13" s="28"/>
      <c r="AI13" s="5">
        <f t="shared" si="1"/>
        <v>0</v>
      </c>
      <c r="AJ13" s="6">
        <f t="shared" si="2"/>
        <v>0</v>
      </c>
      <c r="AK13" s="7">
        <f t="shared" si="3"/>
        <v>0</v>
      </c>
      <c r="AL13" s="5">
        <f t="shared" si="6"/>
        <v>10</v>
      </c>
      <c r="AM13" s="6">
        <f t="shared" si="7"/>
        <v>0</v>
      </c>
      <c r="AN13" s="7">
        <f t="shared" si="8"/>
        <v>0</v>
      </c>
      <c r="AO13" s="61">
        <f t="shared" si="9"/>
        <v>10</v>
      </c>
      <c r="AP13" s="61">
        <f>Juillet!AP13-AO13</f>
        <v>15</v>
      </c>
      <c r="AQ13" s="129">
        <f t="shared" si="4"/>
        <v>0</v>
      </c>
      <c r="AR13" s="129">
        <f t="shared" si="5"/>
        <v>0</v>
      </c>
    </row>
    <row r="14" spans="1:44" ht="15.75" thickBot="1">
      <c r="A14" s="181"/>
      <c r="B14" s="182"/>
      <c r="C14" s="168" t="str">
        <f>variables!A20</f>
        <v>bureau 6</v>
      </c>
      <c r="D14" s="33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145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65"/>
      <c r="AH14" s="34"/>
      <c r="AI14" s="5">
        <f t="shared" si="1"/>
        <v>0</v>
      </c>
      <c r="AJ14" s="6">
        <f t="shared" si="2"/>
        <v>0</v>
      </c>
      <c r="AK14" s="7">
        <f t="shared" si="3"/>
        <v>0</v>
      </c>
      <c r="AL14" s="5">
        <f t="shared" si="6"/>
        <v>0</v>
      </c>
      <c r="AM14" s="6">
        <f t="shared" si="7"/>
        <v>0</v>
      </c>
      <c r="AN14" s="7">
        <f t="shared" si="8"/>
        <v>0</v>
      </c>
      <c r="AO14" s="72">
        <f t="shared" si="9"/>
        <v>0</v>
      </c>
      <c r="AP14" s="72">
        <f>Juillet!AP14-AO14</f>
        <v>62.5</v>
      </c>
      <c r="AQ14" s="130">
        <f t="shared" si="4"/>
        <v>0</v>
      </c>
      <c r="AR14" s="130">
        <f t="shared" si="5"/>
        <v>0</v>
      </c>
    </row>
    <row r="15" spans="1:44" ht="15.75" thickBot="1">
      <c r="A15" s="183"/>
      <c r="B15" s="184"/>
      <c r="C15" s="168" t="str">
        <f>variables!A21</f>
        <v>accueil 1</v>
      </c>
      <c r="D15" s="2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46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63"/>
      <c r="AH15" s="26"/>
      <c r="AI15" s="5">
        <f t="shared" si="1"/>
        <v>0</v>
      </c>
      <c r="AJ15" s="6">
        <f t="shared" si="2"/>
        <v>0</v>
      </c>
      <c r="AK15" s="7">
        <f t="shared" si="3"/>
        <v>0</v>
      </c>
      <c r="AL15" s="5">
        <f t="shared" si="6"/>
        <v>0</v>
      </c>
      <c r="AM15" s="6">
        <f t="shared" si="7"/>
        <v>0</v>
      </c>
      <c r="AN15" s="7">
        <f t="shared" si="8"/>
        <v>0</v>
      </c>
      <c r="AO15" s="60">
        <f t="shared" si="9"/>
        <v>0</v>
      </c>
      <c r="AP15" s="60">
        <f>Juillet!AP15-AO15</f>
        <v>0</v>
      </c>
      <c r="AQ15" s="128">
        <f t="shared" si="4"/>
        <v>0</v>
      </c>
      <c r="AR15" s="128">
        <f t="shared" si="5"/>
        <v>0</v>
      </c>
    </row>
    <row r="16" spans="1:44" ht="15.75" thickBot="1">
      <c r="A16" s="185"/>
      <c r="B16" s="186"/>
      <c r="C16" s="168" t="str">
        <f>variables!A22</f>
        <v>accueil 2</v>
      </c>
      <c r="D16" s="30" t="s">
        <v>19</v>
      </c>
      <c r="E16" s="17" t="s">
        <v>19</v>
      </c>
      <c r="F16" s="17" t="s">
        <v>19</v>
      </c>
      <c r="G16" s="17" t="s">
        <v>19</v>
      </c>
      <c r="H16" s="17" t="s">
        <v>19</v>
      </c>
      <c r="I16" s="17"/>
      <c r="J16" s="17"/>
      <c r="K16" s="17" t="s">
        <v>19</v>
      </c>
      <c r="L16" s="17" t="s">
        <v>19</v>
      </c>
      <c r="M16" s="17" t="s">
        <v>19</v>
      </c>
      <c r="N16" s="17" t="s">
        <v>19</v>
      </c>
      <c r="O16" s="17" t="s">
        <v>19</v>
      </c>
      <c r="P16" s="17"/>
      <c r="Q16" s="17"/>
      <c r="R16" s="146"/>
      <c r="S16" s="17" t="s">
        <v>19</v>
      </c>
      <c r="T16" s="17" t="s">
        <v>19</v>
      </c>
      <c r="U16" s="17" t="s">
        <v>19</v>
      </c>
      <c r="V16" s="17" t="s">
        <v>19</v>
      </c>
      <c r="W16" s="17"/>
      <c r="X16" s="17"/>
      <c r="Y16" s="17" t="s">
        <v>19</v>
      </c>
      <c r="Z16" s="17" t="s">
        <v>19</v>
      </c>
      <c r="AA16" s="17" t="s">
        <v>19</v>
      </c>
      <c r="AB16" s="17"/>
      <c r="AC16" s="17"/>
      <c r="AD16" s="17"/>
      <c r="AE16" s="17"/>
      <c r="AF16" s="17"/>
      <c r="AG16" s="66"/>
      <c r="AH16" s="31"/>
      <c r="AI16" s="5">
        <f t="shared" si="1"/>
        <v>0</v>
      </c>
      <c r="AJ16" s="6">
        <f t="shared" si="2"/>
        <v>0</v>
      </c>
      <c r="AK16" s="7">
        <f t="shared" si="3"/>
        <v>0</v>
      </c>
      <c r="AL16" s="5">
        <f t="shared" si="6"/>
        <v>17</v>
      </c>
      <c r="AM16" s="6">
        <f t="shared" si="7"/>
        <v>0</v>
      </c>
      <c r="AN16" s="7">
        <f t="shared" si="8"/>
        <v>0</v>
      </c>
      <c r="AO16" s="62">
        <f t="shared" si="9"/>
        <v>17</v>
      </c>
      <c r="AP16" s="62">
        <f>Juillet!AP16-AO16</f>
        <v>25.5</v>
      </c>
      <c r="AQ16" s="131">
        <f t="shared" si="4"/>
        <v>0</v>
      </c>
      <c r="AR16" s="131">
        <f t="shared" si="5"/>
        <v>0</v>
      </c>
    </row>
    <row r="17" spans="1:44" ht="15.75" thickBot="1">
      <c r="A17" s="187" t="s">
        <v>8</v>
      </c>
      <c r="B17" s="188"/>
      <c r="C17" s="168" t="str">
        <f>variables!A23</f>
        <v>chef technique</v>
      </c>
      <c r="D17" s="25" t="s">
        <v>19</v>
      </c>
      <c r="E17" s="15" t="s">
        <v>19</v>
      </c>
      <c r="F17" s="15" t="s">
        <v>19</v>
      </c>
      <c r="G17" s="15" t="s">
        <v>19</v>
      </c>
      <c r="H17" s="15" t="s">
        <v>19</v>
      </c>
      <c r="I17" s="15"/>
      <c r="J17" s="15"/>
      <c r="K17" s="15" t="s">
        <v>19</v>
      </c>
      <c r="L17" s="15" t="s">
        <v>19</v>
      </c>
      <c r="M17" s="15" t="s">
        <v>19</v>
      </c>
      <c r="N17" s="15" t="s">
        <v>19</v>
      </c>
      <c r="O17" s="15" t="s">
        <v>19</v>
      </c>
      <c r="P17" s="15"/>
      <c r="Q17" s="23"/>
      <c r="R17" s="146"/>
      <c r="S17" s="15" t="s">
        <v>19</v>
      </c>
      <c r="T17" s="15" t="s">
        <v>19</v>
      </c>
      <c r="U17" s="15" t="s">
        <v>19</v>
      </c>
      <c r="V17" s="15" t="s">
        <v>19</v>
      </c>
      <c r="W17" s="15"/>
      <c r="X17" s="15"/>
      <c r="Y17" s="15" t="s">
        <v>19</v>
      </c>
      <c r="Z17" s="15" t="s">
        <v>19</v>
      </c>
      <c r="AA17" s="15" t="s">
        <v>19</v>
      </c>
      <c r="AB17" s="15"/>
      <c r="AC17" s="15"/>
      <c r="AD17" s="15"/>
      <c r="AE17" s="15"/>
      <c r="AF17" s="15"/>
      <c r="AG17" s="63"/>
      <c r="AH17" s="26"/>
      <c r="AI17" s="5">
        <f t="shared" si="1"/>
        <v>0</v>
      </c>
      <c r="AJ17" s="6">
        <f t="shared" si="2"/>
        <v>0</v>
      </c>
      <c r="AK17" s="7">
        <f t="shared" si="3"/>
        <v>0</v>
      </c>
      <c r="AL17" s="5">
        <f t="shared" si="6"/>
        <v>17</v>
      </c>
      <c r="AM17" s="6">
        <f t="shared" si="7"/>
        <v>0</v>
      </c>
      <c r="AN17" s="7">
        <f t="shared" si="8"/>
        <v>0</v>
      </c>
      <c r="AO17" s="60">
        <f t="shared" si="9"/>
        <v>17</v>
      </c>
      <c r="AP17" s="60">
        <f>Juillet!AP17-AO17</f>
        <v>26.5</v>
      </c>
      <c r="AQ17" s="128">
        <f t="shared" si="4"/>
        <v>0</v>
      </c>
      <c r="AR17" s="128">
        <f t="shared" si="5"/>
        <v>0</v>
      </c>
    </row>
    <row r="18" spans="1:44" ht="15.75" thickBot="1">
      <c r="A18" s="189"/>
      <c r="B18" s="190"/>
      <c r="C18" s="168" t="str">
        <f>variables!A24</f>
        <v>technique 1</v>
      </c>
      <c r="D18" s="29" t="s">
        <v>19</v>
      </c>
      <c r="E18" s="13" t="s">
        <v>19</v>
      </c>
      <c r="F18" s="13" t="s">
        <v>19</v>
      </c>
      <c r="G18" s="13" t="s">
        <v>19</v>
      </c>
      <c r="H18" s="13" t="s">
        <v>19</v>
      </c>
      <c r="I18" s="19"/>
      <c r="J18" s="19"/>
      <c r="K18" s="19"/>
      <c r="L18" s="19"/>
      <c r="M18" s="19"/>
      <c r="N18" s="19"/>
      <c r="O18" s="19"/>
      <c r="P18" s="19"/>
      <c r="Q18" s="19"/>
      <c r="R18" s="148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67"/>
      <c r="AH18" s="28"/>
      <c r="AI18" s="5">
        <f t="shared" si="1"/>
        <v>0</v>
      </c>
      <c r="AJ18" s="6">
        <f t="shared" si="2"/>
        <v>0</v>
      </c>
      <c r="AK18" s="7">
        <f t="shared" si="3"/>
        <v>0</v>
      </c>
      <c r="AL18" s="5">
        <f t="shared" si="6"/>
        <v>5</v>
      </c>
      <c r="AM18" s="6">
        <f t="shared" si="7"/>
        <v>0</v>
      </c>
      <c r="AN18" s="7">
        <f t="shared" si="8"/>
        <v>0</v>
      </c>
      <c r="AO18" s="61">
        <f t="shared" si="9"/>
        <v>5</v>
      </c>
      <c r="AP18" s="61">
        <f>Juillet!AP18-AO18</f>
        <v>8.5</v>
      </c>
      <c r="AQ18" s="129">
        <f t="shared" si="4"/>
        <v>0</v>
      </c>
      <c r="AR18" s="129">
        <f t="shared" si="5"/>
        <v>0</v>
      </c>
    </row>
    <row r="19" spans="1:44" ht="15.75" thickBot="1">
      <c r="A19" s="189"/>
      <c r="B19" s="190"/>
      <c r="C19" s="168" t="str">
        <f>variables!A25</f>
        <v>technique 2</v>
      </c>
      <c r="D19" s="2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144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68"/>
      <c r="AH19" s="28"/>
      <c r="AI19" s="5">
        <f t="shared" si="1"/>
        <v>0</v>
      </c>
      <c r="AJ19" s="6">
        <f t="shared" si="2"/>
        <v>0</v>
      </c>
      <c r="AK19" s="7">
        <f t="shared" si="3"/>
        <v>0</v>
      </c>
      <c r="AL19" s="5">
        <f t="shared" si="6"/>
        <v>0</v>
      </c>
      <c r="AM19" s="6">
        <f t="shared" si="7"/>
        <v>0</v>
      </c>
      <c r="AN19" s="7">
        <f t="shared" si="8"/>
        <v>0</v>
      </c>
      <c r="AO19" s="61">
        <f t="shared" si="9"/>
        <v>0</v>
      </c>
      <c r="AP19" s="61">
        <f>Juillet!AP19-AO19</f>
        <v>30</v>
      </c>
      <c r="AQ19" s="129">
        <f t="shared" si="4"/>
        <v>0</v>
      </c>
      <c r="AR19" s="129">
        <f t="shared" si="5"/>
        <v>0</v>
      </c>
    </row>
    <row r="20" spans="1:44" ht="15.75" thickBot="1">
      <c r="A20" s="191"/>
      <c r="B20" s="192"/>
      <c r="C20" s="168" t="str">
        <f>variables!A26</f>
        <v>technique 3</v>
      </c>
      <c r="D20" s="29" t="s">
        <v>19</v>
      </c>
      <c r="E20" s="13" t="s">
        <v>19</v>
      </c>
      <c r="F20" s="13" t="s">
        <v>19</v>
      </c>
      <c r="G20" s="13" t="s">
        <v>19</v>
      </c>
      <c r="H20" s="13" t="s">
        <v>19</v>
      </c>
      <c r="I20" s="13"/>
      <c r="J20" s="13"/>
      <c r="K20" s="13" t="s">
        <v>19</v>
      </c>
      <c r="L20" s="13" t="s">
        <v>19</v>
      </c>
      <c r="M20" s="13" t="s">
        <v>19</v>
      </c>
      <c r="N20" s="13" t="s">
        <v>19</v>
      </c>
      <c r="O20" s="13" t="s">
        <v>19</v>
      </c>
      <c r="P20" s="13"/>
      <c r="Q20" s="13"/>
      <c r="R20" s="143"/>
      <c r="S20" s="13" t="s">
        <v>19</v>
      </c>
      <c r="T20" s="13" t="s">
        <v>19</v>
      </c>
      <c r="U20" s="13" t="s">
        <v>19</v>
      </c>
      <c r="V20" s="13" t="s">
        <v>19</v>
      </c>
      <c r="W20" s="13"/>
      <c r="X20" s="13"/>
      <c r="Y20" s="13" t="s">
        <v>19</v>
      </c>
      <c r="Z20" s="13" t="s">
        <v>19</v>
      </c>
      <c r="AA20" s="13" t="s">
        <v>19</v>
      </c>
      <c r="AB20" s="4"/>
      <c r="AC20" s="4"/>
      <c r="AD20" s="4"/>
      <c r="AE20" s="4"/>
      <c r="AF20" s="4"/>
      <c r="AG20" s="64"/>
      <c r="AH20" s="28"/>
      <c r="AI20" s="5">
        <f t="shared" si="1"/>
        <v>0</v>
      </c>
      <c r="AJ20" s="6">
        <f t="shared" si="2"/>
        <v>0</v>
      </c>
      <c r="AK20" s="7">
        <f t="shared" si="3"/>
        <v>0</v>
      </c>
      <c r="AL20" s="5">
        <f t="shared" si="6"/>
        <v>17</v>
      </c>
      <c r="AM20" s="6">
        <f t="shared" si="7"/>
        <v>0</v>
      </c>
      <c r="AN20" s="7">
        <f t="shared" si="8"/>
        <v>0</v>
      </c>
      <c r="AO20" s="61">
        <f t="shared" si="9"/>
        <v>17</v>
      </c>
      <c r="AP20" s="61">
        <f>Juillet!AP20-AO20</f>
        <v>21</v>
      </c>
      <c r="AQ20" s="129">
        <f t="shared" si="4"/>
        <v>0</v>
      </c>
      <c r="AR20" s="129">
        <f t="shared" si="5"/>
        <v>0</v>
      </c>
    </row>
    <row r="21" spans="1:44" ht="15.75" thickBot="1">
      <c r="A21" s="193"/>
      <c r="B21" s="192"/>
      <c r="C21" s="168" t="str">
        <f>variables!A27</f>
        <v>technique 4</v>
      </c>
      <c r="D21" s="29" t="s">
        <v>19</v>
      </c>
      <c r="E21" s="13" t="s">
        <v>19</v>
      </c>
      <c r="F21" s="13" t="s">
        <v>19</v>
      </c>
      <c r="G21" s="13" t="s">
        <v>19</v>
      </c>
      <c r="H21" s="13" t="s">
        <v>19</v>
      </c>
      <c r="I21" s="13"/>
      <c r="J21" s="13"/>
      <c r="K21" s="13" t="s">
        <v>19</v>
      </c>
      <c r="L21" s="13" t="s">
        <v>19</v>
      </c>
      <c r="M21" s="13" t="s">
        <v>19</v>
      </c>
      <c r="N21" s="13" t="s">
        <v>19</v>
      </c>
      <c r="O21" s="13" t="s">
        <v>19</v>
      </c>
      <c r="P21" s="13"/>
      <c r="Q21" s="13"/>
      <c r="R21" s="143"/>
      <c r="S21" s="13" t="s">
        <v>19</v>
      </c>
      <c r="T21" s="13" t="s">
        <v>19</v>
      </c>
      <c r="U21" s="13" t="s">
        <v>19</v>
      </c>
      <c r="V21" s="13" t="s">
        <v>19</v>
      </c>
      <c r="W21" s="13"/>
      <c r="X21" s="13"/>
      <c r="Y21" s="13" t="s">
        <v>19</v>
      </c>
      <c r="Z21" s="13" t="s">
        <v>19</v>
      </c>
      <c r="AA21" s="13" t="s">
        <v>19</v>
      </c>
      <c r="AB21" s="13"/>
      <c r="AC21" s="13"/>
      <c r="AD21" s="13"/>
      <c r="AE21" s="13"/>
      <c r="AF21" s="13"/>
      <c r="AG21" s="68"/>
      <c r="AH21" s="28"/>
      <c r="AI21" s="5">
        <f t="shared" si="1"/>
        <v>0</v>
      </c>
      <c r="AJ21" s="6">
        <f t="shared" si="2"/>
        <v>0</v>
      </c>
      <c r="AK21" s="7">
        <f t="shared" si="3"/>
        <v>0</v>
      </c>
      <c r="AL21" s="5">
        <f t="shared" si="6"/>
        <v>17</v>
      </c>
      <c r="AM21" s="6">
        <f t="shared" si="7"/>
        <v>0</v>
      </c>
      <c r="AN21" s="7">
        <f t="shared" si="8"/>
        <v>0</v>
      </c>
      <c r="AO21" s="61">
        <f t="shared" si="9"/>
        <v>17</v>
      </c>
      <c r="AP21" s="61">
        <f>Juillet!AP21-AO21</f>
        <v>14.5</v>
      </c>
      <c r="AQ21" s="129">
        <f t="shared" si="4"/>
        <v>0</v>
      </c>
      <c r="AR21" s="129">
        <f t="shared" si="5"/>
        <v>0</v>
      </c>
    </row>
    <row r="22" spans="1:44" ht="15.75" thickBot="1">
      <c r="A22" s="193"/>
      <c r="B22" s="192"/>
      <c r="C22" s="168" t="str">
        <f>variables!A28</f>
        <v>technique 5</v>
      </c>
      <c r="D22" s="27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48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67"/>
      <c r="AH22" s="28"/>
      <c r="AI22" s="5">
        <f t="shared" si="1"/>
        <v>0</v>
      </c>
      <c r="AJ22" s="6">
        <f t="shared" si="2"/>
        <v>0</v>
      </c>
      <c r="AK22" s="7">
        <f t="shared" si="3"/>
        <v>0</v>
      </c>
      <c r="AL22" s="5">
        <f t="shared" si="6"/>
        <v>0</v>
      </c>
      <c r="AM22" s="6">
        <f t="shared" si="7"/>
        <v>0</v>
      </c>
      <c r="AN22" s="7">
        <f t="shared" si="8"/>
        <v>0</v>
      </c>
      <c r="AO22" s="61">
        <f t="shared" si="9"/>
        <v>0</v>
      </c>
      <c r="AP22" s="61">
        <f>Juillet!AP22-AO22</f>
        <v>-5</v>
      </c>
      <c r="AQ22" s="129">
        <f t="shared" si="4"/>
        <v>0</v>
      </c>
      <c r="AR22" s="129">
        <f t="shared" si="5"/>
        <v>0</v>
      </c>
    </row>
    <row r="23" spans="1:44" ht="15.75" thickBot="1">
      <c r="A23" s="193"/>
      <c r="B23" s="192"/>
      <c r="C23" s="168" t="str">
        <f>variables!A29</f>
        <v>technique 6</v>
      </c>
      <c r="D23" s="30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4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66"/>
      <c r="AH23" s="31"/>
      <c r="AI23" s="5">
        <f t="shared" si="1"/>
        <v>0</v>
      </c>
      <c r="AJ23" s="6">
        <f t="shared" si="2"/>
        <v>0</v>
      </c>
      <c r="AK23" s="7">
        <f t="shared" si="3"/>
        <v>0</v>
      </c>
      <c r="AL23" s="5">
        <f t="shared" si="6"/>
        <v>0</v>
      </c>
      <c r="AM23" s="6">
        <f t="shared" si="7"/>
        <v>0</v>
      </c>
      <c r="AN23" s="7">
        <f t="shared" si="8"/>
        <v>0</v>
      </c>
      <c r="AO23" s="72">
        <f t="shared" si="9"/>
        <v>0</v>
      </c>
      <c r="AP23" s="72">
        <f>Juillet!AP23-AO23</f>
        <v>50</v>
      </c>
      <c r="AQ23" s="130">
        <f t="shared" si="4"/>
        <v>0</v>
      </c>
      <c r="AR23" s="130">
        <f t="shared" si="5"/>
        <v>0</v>
      </c>
    </row>
    <row r="24" spans="1:44" ht="15.75" thickBot="1">
      <c r="A24" s="194"/>
      <c r="B24" s="195"/>
      <c r="C24" s="168" t="str">
        <f>variables!A30</f>
        <v>technique 7</v>
      </c>
      <c r="D24" s="29" t="s">
        <v>19</v>
      </c>
      <c r="E24" s="13" t="s">
        <v>19</v>
      </c>
      <c r="F24" s="13" t="s">
        <v>19</v>
      </c>
      <c r="G24" s="13" t="s">
        <v>19</v>
      </c>
      <c r="H24" s="13" t="s">
        <v>19</v>
      </c>
      <c r="I24" s="13"/>
      <c r="J24" s="13"/>
      <c r="K24" s="13" t="s">
        <v>19</v>
      </c>
      <c r="L24" s="13" t="s">
        <v>19</v>
      </c>
      <c r="M24" s="13" t="s">
        <v>19</v>
      </c>
      <c r="N24" s="13" t="s">
        <v>19</v>
      </c>
      <c r="O24" s="13" t="s">
        <v>19</v>
      </c>
      <c r="P24" s="13"/>
      <c r="Q24" s="13"/>
      <c r="R24" s="144"/>
      <c r="S24" s="13" t="s">
        <v>19</v>
      </c>
      <c r="T24" s="13" t="s">
        <v>19</v>
      </c>
      <c r="U24" s="13" t="s">
        <v>19</v>
      </c>
      <c r="V24" s="13" t="s">
        <v>19</v>
      </c>
      <c r="W24" s="13"/>
      <c r="X24" s="13"/>
      <c r="Y24" s="13" t="s">
        <v>19</v>
      </c>
      <c r="Z24" s="13" t="s">
        <v>19</v>
      </c>
      <c r="AA24" s="13" t="s">
        <v>19</v>
      </c>
      <c r="AB24" s="13"/>
      <c r="AC24" s="13"/>
      <c r="AD24" s="13"/>
      <c r="AE24" s="13"/>
      <c r="AF24" s="13"/>
      <c r="AG24" s="68"/>
      <c r="AH24" s="32"/>
      <c r="AI24" s="5">
        <f t="shared" si="1"/>
        <v>0</v>
      </c>
      <c r="AJ24" s="6">
        <f t="shared" si="2"/>
        <v>0</v>
      </c>
      <c r="AK24" s="7">
        <f t="shared" si="3"/>
        <v>0</v>
      </c>
      <c r="AL24" s="5">
        <f t="shared" si="6"/>
        <v>17</v>
      </c>
      <c r="AM24" s="6">
        <f t="shared" si="7"/>
        <v>0</v>
      </c>
      <c r="AN24" s="7">
        <f t="shared" si="8"/>
        <v>0</v>
      </c>
      <c r="AO24" s="60">
        <f t="shared" si="9"/>
        <v>17</v>
      </c>
      <c r="AP24" s="60">
        <f>Juillet!AP24-AO24</f>
        <v>9</v>
      </c>
      <c r="AQ24" s="128">
        <f t="shared" si="4"/>
        <v>0</v>
      </c>
      <c r="AR24" s="128">
        <f t="shared" si="5"/>
        <v>0</v>
      </c>
    </row>
    <row r="25" spans="1:44" ht="15.75" thickBot="1">
      <c r="A25" s="194"/>
      <c r="B25" s="195"/>
      <c r="C25" s="168" t="str">
        <f>variables!A31</f>
        <v>technique 8</v>
      </c>
      <c r="D25" s="33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145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65"/>
      <c r="AH25" s="34"/>
      <c r="AI25" s="5">
        <f t="shared" si="1"/>
        <v>0</v>
      </c>
      <c r="AJ25" s="6">
        <f t="shared" si="2"/>
        <v>0</v>
      </c>
      <c r="AK25" s="7">
        <f t="shared" si="3"/>
        <v>0</v>
      </c>
      <c r="AL25" s="5">
        <f t="shared" si="6"/>
        <v>0</v>
      </c>
      <c r="AM25" s="6">
        <f t="shared" si="7"/>
        <v>0</v>
      </c>
      <c r="AN25" s="7">
        <f t="shared" si="8"/>
        <v>0</v>
      </c>
      <c r="AO25" s="62">
        <f t="shared" si="9"/>
        <v>0</v>
      </c>
      <c r="AP25" s="62">
        <f>Juillet!AP25-AO25</f>
        <v>9.5</v>
      </c>
      <c r="AQ25" s="131">
        <f t="shared" si="4"/>
        <v>0</v>
      </c>
      <c r="AR25" s="131">
        <f t="shared" si="5"/>
        <v>0</v>
      </c>
    </row>
    <row r="26" spans="1:44" ht="15.75" thickBot="1">
      <c r="A26" s="196" t="s">
        <v>9</v>
      </c>
      <c r="B26" s="197"/>
      <c r="C26" s="168" t="str">
        <f>variables!A32</f>
        <v>chef ménage</v>
      </c>
      <c r="D26" s="2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46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63"/>
      <c r="AH26" s="26"/>
      <c r="AI26" s="5">
        <f t="shared" si="1"/>
        <v>0</v>
      </c>
      <c r="AJ26" s="6">
        <f t="shared" si="2"/>
        <v>0</v>
      </c>
      <c r="AK26" s="7">
        <f t="shared" si="3"/>
        <v>0</v>
      </c>
      <c r="AL26" s="5">
        <f t="shared" si="6"/>
        <v>0</v>
      </c>
      <c r="AM26" s="6">
        <f t="shared" si="7"/>
        <v>0</v>
      </c>
      <c r="AN26" s="7">
        <f t="shared" si="8"/>
        <v>0</v>
      </c>
      <c r="AO26" s="82">
        <f t="shared" si="9"/>
        <v>0</v>
      </c>
      <c r="AP26" s="82">
        <f>Juillet!AP26-AO26</f>
        <v>7</v>
      </c>
      <c r="AQ26" s="132">
        <f t="shared" si="4"/>
        <v>0</v>
      </c>
      <c r="AR26" s="132">
        <f t="shared" si="5"/>
        <v>0</v>
      </c>
    </row>
    <row r="27" spans="1:44" ht="15.75" thickBot="1">
      <c r="A27" s="198"/>
      <c r="B27" s="199"/>
      <c r="C27" s="168" t="str">
        <f>variables!A33</f>
        <v>ménage 1</v>
      </c>
      <c r="D27" s="29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44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68"/>
      <c r="AH27" s="28"/>
      <c r="AI27" s="5">
        <f t="shared" si="1"/>
        <v>0</v>
      </c>
      <c r="AJ27" s="6">
        <f t="shared" si="2"/>
        <v>0</v>
      </c>
      <c r="AK27" s="7">
        <f t="shared" si="3"/>
        <v>0</v>
      </c>
      <c r="AL27" s="5">
        <f t="shared" si="6"/>
        <v>0</v>
      </c>
      <c r="AM27" s="6">
        <f t="shared" si="7"/>
        <v>0</v>
      </c>
      <c r="AN27" s="7">
        <f t="shared" si="8"/>
        <v>0</v>
      </c>
      <c r="AO27" s="61">
        <f t="shared" si="9"/>
        <v>0</v>
      </c>
      <c r="AP27" s="61">
        <f>Juillet!AP27-AO27</f>
        <v>18</v>
      </c>
      <c r="AQ27" s="129">
        <f t="shared" si="4"/>
        <v>0</v>
      </c>
      <c r="AR27" s="129">
        <f t="shared" si="5"/>
        <v>0</v>
      </c>
    </row>
    <row r="28" spans="1:44" ht="15.75" thickBot="1">
      <c r="A28" s="198"/>
      <c r="B28" s="199"/>
      <c r="C28" s="168" t="str">
        <f>variables!A34</f>
        <v>ménage 2</v>
      </c>
      <c r="D28" s="27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143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64"/>
      <c r="AH28" s="28"/>
      <c r="AI28" s="5">
        <f t="shared" si="1"/>
        <v>0</v>
      </c>
      <c r="AJ28" s="6">
        <f t="shared" si="2"/>
        <v>0</v>
      </c>
      <c r="AK28" s="7">
        <f t="shared" si="3"/>
        <v>0</v>
      </c>
      <c r="AL28" s="5">
        <f t="shared" si="6"/>
        <v>0</v>
      </c>
      <c r="AM28" s="6">
        <f t="shared" si="7"/>
        <v>0</v>
      </c>
      <c r="AN28" s="7">
        <f t="shared" si="8"/>
        <v>0</v>
      </c>
      <c r="AO28" s="61">
        <f t="shared" si="9"/>
        <v>0</v>
      </c>
      <c r="AP28" s="61">
        <f>Juillet!AP28-AO28</f>
        <v>10.5</v>
      </c>
      <c r="AQ28" s="129">
        <f t="shared" si="4"/>
        <v>0</v>
      </c>
      <c r="AR28" s="129">
        <f t="shared" si="5"/>
        <v>0</v>
      </c>
    </row>
    <row r="29" spans="1:44" ht="15.75" thickBot="1">
      <c r="A29" s="198"/>
      <c r="B29" s="199"/>
      <c r="C29" s="168" t="str">
        <f>variables!A35</f>
        <v>ménage 3</v>
      </c>
      <c r="D29" s="27" t="s">
        <v>19</v>
      </c>
      <c r="E29" s="4" t="s">
        <v>19</v>
      </c>
      <c r="F29" s="4" t="s">
        <v>19</v>
      </c>
      <c r="G29" s="4" t="s">
        <v>19</v>
      </c>
      <c r="H29" s="4" t="s">
        <v>19</v>
      </c>
      <c r="I29" s="4"/>
      <c r="J29" s="4"/>
      <c r="K29" s="4" t="s">
        <v>19</v>
      </c>
      <c r="L29" s="4" t="s">
        <v>19</v>
      </c>
      <c r="M29" s="4" t="s">
        <v>19</v>
      </c>
      <c r="N29" s="4" t="s">
        <v>19</v>
      </c>
      <c r="O29" s="4" t="s">
        <v>19</v>
      </c>
      <c r="P29" s="4"/>
      <c r="Q29" s="4"/>
      <c r="R29" s="143"/>
      <c r="S29" s="4" t="s">
        <v>19</v>
      </c>
      <c r="T29" s="4" t="s">
        <v>19</v>
      </c>
      <c r="U29" s="4" t="s">
        <v>19</v>
      </c>
      <c r="V29" s="4" t="s">
        <v>19</v>
      </c>
      <c r="W29" s="4"/>
      <c r="X29" s="4"/>
      <c r="Y29" s="4" t="s">
        <v>19</v>
      </c>
      <c r="Z29" s="4" t="s">
        <v>19</v>
      </c>
      <c r="AA29" s="4" t="s">
        <v>19</v>
      </c>
      <c r="AB29" s="4"/>
      <c r="AC29" s="4"/>
      <c r="AD29" s="4"/>
      <c r="AE29" s="4"/>
      <c r="AF29" s="4"/>
      <c r="AG29" s="64"/>
      <c r="AH29" s="28"/>
      <c r="AI29" s="5">
        <f t="shared" si="1"/>
        <v>0</v>
      </c>
      <c r="AJ29" s="6">
        <f t="shared" si="2"/>
        <v>0</v>
      </c>
      <c r="AK29" s="7">
        <f t="shared" si="3"/>
        <v>0</v>
      </c>
      <c r="AL29" s="5">
        <f t="shared" si="6"/>
        <v>17</v>
      </c>
      <c r="AM29" s="6">
        <f t="shared" si="7"/>
        <v>0</v>
      </c>
      <c r="AN29" s="7">
        <f t="shared" si="8"/>
        <v>0</v>
      </c>
      <c r="AO29" s="61">
        <f t="shared" si="9"/>
        <v>17</v>
      </c>
      <c r="AP29" s="61">
        <f>Juillet!AP29-AO29</f>
        <v>11.5</v>
      </c>
      <c r="AQ29" s="129">
        <f t="shared" si="4"/>
        <v>0</v>
      </c>
      <c r="AR29" s="129">
        <f t="shared" si="5"/>
        <v>0</v>
      </c>
    </row>
    <row r="30" spans="1:44" ht="15.75" thickBot="1">
      <c r="A30" s="198"/>
      <c r="B30" s="199"/>
      <c r="C30" s="168" t="str">
        <f>variables!A36</f>
        <v>ménage 4</v>
      </c>
      <c r="D30" s="33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145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/>
      <c r="AH30" s="28"/>
      <c r="AI30" s="5">
        <f t="shared" si="1"/>
        <v>0</v>
      </c>
      <c r="AJ30" s="6">
        <f t="shared" si="2"/>
        <v>0</v>
      </c>
      <c r="AK30" s="7">
        <f t="shared" si="3"/>
        <v>0</v>
      </c>
      <c r="AL30" s="5">
        <f t="shared" si="6"/>
        <v>0</v>
      </c>
      <c r="AM30" s="6">
        <f t="shared" si="7"/>
        <v>0</v>
      </c>
      <c r="AN30" s="7">
        <f t="shared" si="8"/>
        <v>0</v>
      </c>
      <c r="AO30" s="61">
        <f t="shared" si="9"/>
        <v>0</v>
      </c>
      <c r="AP30" s="61">
        <f>Juillet!AP30-AO30</f>
        <v>57.5</v>
      </c>
      <c r="AQ30" s="129">
        <f t="shared" si="4"/>
        <v>0</v>
      </c>
      <c r="AR30" s="129">
        <f t="shared" si="5"/>
        <v>0</v>
      </c>
    </row>
    <row r="31" spans="1:44" ht="15.75" thickBot="1">
      <c r="A31" s="198"/>
      <c r="B31" s="199"/>
      <c r="C31" s="168" t="str">
        <f>variables!A37</f>
        <v>ménage 5</v>
      </c>
      <c r="D31" s="30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4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66"/>
      <c r="AH31" s="31"/>
      <c r="AI31" s="5">
        <f t="shared" si="1"/>
        <v>0</v>
      </c>
      <c r="AJ31" s="6">
        <f t="shared" si="2"/>
        <v>0</v>
      </c>
      <c r="AK31" s="7">
        <f t="shared" si="3"/>
        <v>0</v>
      </c>
      <c r="AL31" s="5">
        <f t="shared" si="6"/>
        <v>0</v>
      </c>
      <c r="AM31" s="6">
        <f t="shared" si="7"/>
        <v>0</v>
      </c>
      <c r="AN31" s="7">
        <f t="shared" si="8"/>
        <v>0</v>
      </c>
      <c r="AO31" s="62">
        <f t="shared" si="9"/>
        <v>0</v>
      </c>
      <c r="AP31" s="62">
        <f>Juillet!AP31-AO31</f>
        <v>65</v>
      </c>
      <c r="AQ31" s="131">
        <f t="shared" si="4"/>
        <v>0</v>
      </c>
      <c r="AR31" s="131">
        <f t="shared" si="5"/>
        <v>0</v>
      </c>
    </row>
    <row r="32" spans="1:44" ht="15.75" thickBot="1">
      <c r="A32" s="198"/>
      <c r="B32" s="199"/>
      <c r="C32" s="168" t="str">
        <f>variables!A38</f>
        <v>ménage 6</v>
      </c>
      <c r="D32" s="2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43"/>
      <c r="S32" s="18"/>
      <c r="T32" s="18"/>
      <c r="U32" s="18"/>
      <c r="V32" s="18"/>
      <c r="W32" s="18"/>
      <c r="X32" s="18"/>
      <c r="Y32" s="18"/>
      <c r="Z32" s="18"/>
      <c r="AA32" s="18"/>
      <c r="AB32" s="13"/>
      <c r="AC32" s="13"/>
      <c r="AD32" s="13"/>
      <c r="AE32" s="13"/>
      <c r="AF32" s="13"/>
      <c r="AG32" s="68"/>
      <c r="AH32" s="32"/>
      <c r="AI32" s="5">
        <f t="shared" si="1"/>
        <v>0</v>
      </c>
      <c r="AJ32" s="6">
        <f t="shared" si="2"/>
        <v>0</v>
      </c>
      <c r="AK32" s="7">
        <f t="shared" si="3"/>
        <v>0</v>
      </c>
      <c r="AL32" s="5">
        <f t="shared" si="6"/>
        <v>0</v>
      </c>
      <c r="AM32" s="6">
        <f t="shared" si="7"/>
        <v>0</v>
      </c>
      <c r="AN32" s="7">
        <f t="shared" si="8"/>
        <v>0</v>
      </c>
      <c r="AO32" s="82">
        <f t="shared" si="9"/>
        <v>0</v>
      </c>
      <c r="AP32" s="82">
        <f>Juillet!AP32-AO32</f>
        <v>50</v>
      </c>
      <c r="AQ32" s="132">
        <f t="shared" si="4"/>
        <v>0</v>
      </c>
      <c r="AR32" s="132">
        <f t="shared" si="5"/>
        <v>0</v>
      </c>
    </row>
    <row r="33" spans="1:44" ht="15.75" thickBot="1">
      <c r="A33" s="198"/>
      <c r="B33" s="199"/>
      <c r="C33" s="168" t="str">
        <f>variables!A39</f>
        <v>ménage 7</v>
      </c>
      <c r="D33" s="27" t="s">
        <v>19</v>
      </c>
      <c r="E33" s="4" t="s">
        <v>19</v>
      </c>
      <c r="F33" s="4" t="s">
        <v>19</v>
      </c>
      <c r="G33" s="4" t="s">
        <v>19</v>
      </c>
      <c r="H33" s="4" t="s">
        <v>19</v>
      </c>
      <c r="I33" s="4"/>
      <c r="J33" s="4"/>
      <c r="K33" s="4" t="s">
        <v>19</v>
      </c>
      <c r="L33" s="4" t="s">
        <v>19</v>
      </c>
      <c r="M33" s="4" t="s">
        <v>19</v>
      </c>
      <c r="N33" s="4" t="s">
        <v>19</v>
      </c>
      <c r="O33" s="4" t="s">
        <v>19</v>
      </c>
      <c r="P33" s="4"/>
      <c r="Q33" s="4"/>
      <c r="R33" s="143"/>
      <c r="S33" s="4" t="s">
        <v>19</v>
      </c>
      <c r="T33" s="4" t="s">
        <v>19</v>
      </c>
      <c r="U33" s="4" t="s">
        <v>19</v>
      </c>
      <c r="V33" s="4" t="s">
        <v>19</v>
      </c>
      <c r="W33" s="4"/>
      <c r="X33" s="4"/>
      <c r="Y33" s="13" t="s">
        <v>19</v>
      </c>
      <c r="Z33" s="13" t="s">
        <v>19</v>
      </c>
      <c r="AA33" s="13" t="s">
        <v>19</v>
      </c>
      <c r="AB33" s="13"/>
      <c r="AC33" s="13"/>
      <c r="AD33" s="13"/>
      <c r="AE33" s="13"/>
      <c r="AF33" s="13"/>
      <c r="AG33" s="68"/>
      <c r="AH33" s="28"/>
      <c r="AI33" s="5">
        <f t="shared" si="1"/>
        <v>0</v>
      </c>
      <c r="AJ33" s="6">
        <f t="shared" si="2"/>
        <v>0</v>
      </c>
      <c r="AK33" s="7">
        <f t="shared" si="3"/>
        <v>0</v>
      </c>
      <c r="AL33" s="5">
        <f t="shared" si="6"/>
        <v>17</v>
      </c>
      <c r="AM33" s="6">
        <f t="shared" si="7"/>
        <v>0</v>
      </c>
      <c r="AN33" s="7">
        <f t="shared" si="8"/>
        <v>0</v>
      </c>
      <c r="AO33" s="61">
        <f t="shared" si="9"/>
        <v>17</v>
      </c>
      <c r="AP33" s="61">
        <f>Juillet!AP33-AO33</f>
        <v>11</v>
      </c>
      <c r="AQ33" s="129">
        <f t="shared" si="4"/>
        <v>0</v>
      </c>
      <c r="AR33" s="129">
        <f t="shared" si="5"/>
        <v>0</v>
      </c>
    </row>
    <row r="34" spans="1:44" ht="15.75" thickBot="1">
      <c r="A34" s="198"/>
      <c r="B34" s="199"/>
      <c r="C34" s="168" t="str">
        <f>variables!A40</f>
        <v>ménage 8</v>
      </c>
      <c r="D34" s="27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143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64"/>
      <c r="AH34" s="28"/>
      <c r="AI34" s="5">
        <f t="shared" si="1"/>
        <v>0</v>
      </c>
      <c r="AJ34" s="6">
        <f t="shared" si="2"/>
        <v>0</v>
      </c>
      <c r="AK34" s="7">
        <f t="shared" si="3"/>
        <v>0</v>
      </c>
      <c r="AL34" s="5">
        <f t="shared" si="6"/>
        <v>0</v>
      </c>
      <c r="AM34" s="6">
        <f t="shared" si="7"/>
        <v>0</v>
      </c>
      <c r="AN34" s="7">
        <f t="shared" si="8"/>
        <v>0</v>
      </c>
      <c r="AO34" s="61">
        <f t="shared" si="9"/>
        <v>0</v>
      </c>
      <c r="AP34" s="61">
        <f>Juillet!AP34-AO34</f>
        <v>1.5</v>
      </c>
      <c r="AQ34" s="129">
        <f t="shared" si="4"/>
        <v>0</v>
      </c>
      <c r="AR34" s="129">
        <f t="shared" si="5"/>
        <v>0</v>
      </c>
    </row>
    <row r="35" spans="1:44" ht="15.75" thickBot="1">
      <c r="A35" s="198"/>
      <c r="B35" s="199"/>
      <c r="C35" s="168" t="str">
        <f>variables!A41</f>
        <v>ménage 9</v>
      </c>
      <c r="D35" s="27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143"/>
      <c r="S35" s="4"/>
      <c r="T35" s="4"/>
      <c r="U35" s="4"/>
      <c r="V35" s="4"/>
      <c r="W35" s="4"/>
      <c r="X35" s="4"/>
      <c r="Y35" s="4"/>
      <c r="Z35" s="20"/>
      <c r="AA35" s="20"/>
      <c r="AB35" s="20"/>
      <c r="AC35" s="20"/>
      <c r="AD35" s="20"/>
      <c r="AE35" s="20"/>
      <c r="AF35" s="20"/>
      <c r="AG35" s="65"/>
      <c r="AH35" s="28"/>
      <c r="AI35" s="5">
        <f t="shared" si="1"/>
        <v>0</v>
      </c>
      <c r="AJ35" s="6">
        <f t="shared" si="2"/>
        <v>0</v>
      </c>
      <c r="AK35" s="7">
        <f t="shared" si="3"/>
        <v>0</v>
      </c>
      <c r="AL35" s="5">
        <f t="shared" si="6"/>
        <v>0</v>
      </c>
      <c r="AM35" s="6">
        <f t="shared" si="7"/>
        <v>0</v>
      </c>
      <c r="AN35" s="7">
        <f t="shared" si="8"/>
        <v>0</v>
      </c>
      <c r="AO35" s="61">
        <f t="shared" si="9"/>
        <v>0</v>
      </c>
      <c r="AP35" s="61">
        <f>Juillet!AP35-AO35</f>
        <v>72</v>
      </c>
      <c r="AQ35" s="129">
        <f t="shared" si="4"/>
        <v>0</v>
      </c>
      <c r="AR35" s="129">
        <f t="shared" si="5"/>
        <v>0</v>
      </c>
    </row>
    <row r="36" spans="1:44" ht="15.75" thickBot="1">
      <c r="A36" s="198"/>
      <c r="B36" s="199"/>
      <c r="C36" s="168" t="str">
        <f>variables!A42</f>
        <v>ménage 10</v>
      </c>
      <c r="D36" s="27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143"/>
      <c r="S36" s="4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65"/>
      <c r="AH36" s="28"/>
      <c r="AI36" s="5">
        <f t="shared" si="1"/>
        <v>0</v>
      </c>
      <c r="AJ36" s="6">
        <f t="shared" si="2"/>
        <v>0</v>
      </c>
      <c r="AK36" s="7">
        <f t="shared" si="3"/>
        <v>0</v>
      </c>
      <c r="AL36" s="5">
        <f t="shared" si="6"/>
        <v>0</v>
      </c>
      <c r="AM36" s="6">
        <f t="shared" si="7"/>
        <v>0</v>
      </c>
      <c r="AN36" s="7">
        <f t="shared" si="8"/>
        <v>0</v>
      </c>
      <c r="AO36" s="61">
        <f t="shared" si="9"/>
        <v>0</v>
      </c>
      <c r="AP36" s="61">
        <f>Juillet!AP36-AO36</f>
        <v>0</v>
      </c>
      <c r="AQ36" s="129">
        <f t="shared" si="4"/>
        <v>0</v>
      </c>
      <c r="AR36" s="129">
        <f t="shared" si="5"/>
        <v>0</v>
      </c>
    </row>
    <row r="37" spans="1:44" ht="15.75" thickBot="1">
      <c r="A37" s="200"/>
      <c r="B37" s="201"/>
      <c r="C37" s="168" t="str">
        <f>variables!A43</f>
        <v>ménage 11</v>
      </c>
      <c r="D37" s="33" t="s">
        <v>19</v>
      </c>
      <c r="E37" s="20" t="s">
        <v>19</v>
      </c>
      <c r="F37" s="20" t="s">
        <v>19</v>
      </c>
      <c r="G37" s="20" t="s">
        <v>19</v>
      </c>
      <c r="H37" s="20" t="s">
        <v>19</v>
      </c>
      <c r="I37" s="20"/>
      <c r="J37" s="20"/>
      <c r="K37" s="20" t="s">
        <v>19</v>
      </c>
      <c r="L37" s="20" t="s">
        <v>19</v>
      </c>
      <c r="M37" s="20" t="s">
        <v>19</v>
      </c>
      <c r="N37" s="20" t="s">
        <v>19</v>
      </c>
      <c r="O37" s="20" t="s">
        <v>19</v>
      </c>
      <c r="P37" s="20"/>
      <c r="Q37" s="20"/>
      <c r="R37" s="143"/>
      <c r="S37" s="20" t="s">
        <v>19</v>
      </c>
      <c r="T37" s="20" t="s">
        <v>19</v>
      </c>
      <c r="U37" s="20" t="s">
        <v>19</v>
      </c>
      <c r="V37" s="20" t="s">
        <v>19</v>
      </c>
      <c r="W37" s="20"/>
      <c r="X37" s="20"/>
      <c r="Y37" s="20" t="s">
        <v>19</v>
      </c>
      <c r="Z37" s="20" t="s">
        <v>19</v>
      </c>
      <c r="AA37" s="20" t="s">
        <v>19</v>
      </c>
      <c r="AB37" s="20"/>
      <c r="AC37" s="20"/>
      <c r="AD37" s="20"/>
      <c r="AE37" s="20"/>
      <c r="AF37" s="20"/>
      <c r="AG37" s="65"/>
      <c r="AH37" s="34"/>
      <c r="AI37" s="5">
        <f t="shared" si="1"/>
        <v>0</v>
      </c>
      <c r="AJ37" s="6">
        <f t="shared" si="2"/>
        <v>0</v>
      </c>
      <c r="AK37" s="7">
        <f t="shared" si="3"/>
        <v>0</v>
      </c>
      <c r="AL37" s="5">
        <f t="shared" si="6"/>
        <v>17</v>
      </c>
      <c r="AM37" s="6">
        <f t="shared" si="7"/>
        <v>0</v>
      </c>
      <c r="AN37" s="7">
        <f t="shared" si="8"/>
        <v>0</v>
      </c>
      <c r="AO37" s="72">
        <f t="shared" si="9"/>
        <v>17</v>
      </c>
      <c r="AP37" s="72">
        <f>Juillet!AP37-AO37</f>
        <v>11</v>
      </c>
      <c r="AQ37" s="130">
        <f t="shared" si="4"/>
        <v>0</v>
      </c>
      <c r="AR37" s="130">
        <f t="shared" si="5"/>
        <v>0</v>
      </c>
    </row>
    <row r="38" spans="1:44" ht="15.75" thickBot="1">
      <c r="A38" s="196" t="s">
        <v>31</v>
      </c>
      <c r="B38" s="197"/>
      <c r="C38" s="168" t="str">
        <f>variables!A44</f>
        <v>veilleur 1</v>
      </c>
      <c r="D38" s="25"/>
      <c r="E38" s="101"/>
      <c r="F38" s="101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46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63"/>
      <c r="AH38" s="26"/>
      <c r="AI38" s="5">
        <f t="shared" si="1"/>
        <v>0</v>
      </c>
      <c r="AJ38" s="6">
        <f t="shared" si="2"/>
        <v>0</v>
      </c>
      <c r="AK38" s="7">
        <f t="shared" si="3"/>
        <v>0</v>
      </c>
      <c r="AL38" s="5">
        <f t="shared" si="6"/>
        <v>0</v>
      </c>
      <c r="AM38" s="6">
        <f t="shared" si="7"/>
        <v>0</v>
      </c>
      <c r="AN38" s="7">
        <f t="shared" si="8"/>
        <v>0</v>
      </c>
      <c r="AO38" s="60">
        <f t="shared" ref="AO38:AO44" si="10">AI38+AJ38/2+AK38/2+AL38+AM38/2+AN38/2</f>
        <v>0</v>
      </c>
      <c r="AP38" s="60">
        <f>Juillet!AP38-AO38</f>
        <v>50</v>
      </c>
      <c r="AQ38" s="128">
        <f t="shared" si="4"/>
        <v>0</v>
      </c>
      <c r="AR38" s="128">
        <f t="shared" si="5"/>
        <v>0</v>
      </c>
    </row>
    <row r="39" spans="1:44" ht="15.75" thickBot="1">
      <c r="A39" s="198"/>
      <c r="B39" s="199"/>
      <c r="C39" s="168" t="str">
        <f>variables!A45</f>
        <v>veilleur 2</v>
      </c>
      <c r="D39" s="27"/>
      <c r="E39" s="19"/>
      <c r="F39" s="19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143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64"/>
      <c r="AH39" s="28"/>
      <c r="AI39" s="5">
        <f t="shared" si="1"/>
        <v>0</v>
      </c>
      <c r="AJ39" s="6">
        <f t="shared" si="2"/>
        <v>0</v>
      </c>
      <c r="AK39" s="7">
        <f t="shared" si="3"/>
        <v>0</v>
      </c>
      <c r="AL39" s="5">
        <f t="shared" si="6"/>
        <v>0</v>
      </c>
      <c r="AM39" s="6">
        <f t="shared" si="7"/>
        <v>0</v>
      </c>
      <c r="AN39" s="7">
        <f t="shared" si="8"/>
        <v>0</v>
      </c>
      <c r="AO39" s="61">
        <f t="shared" si="10"/>
        <v>0</v>
      </c>
      <c r="AP39" s="61">
        <f>Juillet!AP39-AO39</f>
        <v>50</v>
      </c>
      <c r="AQ39" s="129">
        <f t="shared" si="4"/>
        <v>0</v>
      </c>
      <c r="AR39" s="129">
        <f t="shared" si="5"/>
        <v>0</v>
      </c>
    </row>
    <row r="40" spans="1:44" ht="15.75" thickBot="1">
      <c r="A40" s="198"/>
      <c r="B40" s="199"/>
      <c r="C40" s="168" t="str">
        <f>variables!A46</f>
        <v>veilleur 3</v>
      </c>
      <c r="D40" s="27"/>
      <c r="E40" s="19"/>
      <c r="F40" s="19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143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64"/>
      <c r="AH40" s="28"/>
      <c r="AI40" s="5">
        <f t="shared" si="1"/>
        <v>0</v>
      </c>
      <c r="AJ40" s="6">
        <f t="shared" si="2"/>
        <v>0</v>
      </c>
      <c r="AK40" s="7">
        <f t="shared" si="3"/>
        <v>0</v>
      </c>
      <c r="AL40" s="5">
        <f t="shared" si="6"/>
        <v>0</v>
      </c>
      <c r="AM40" s="6">
        <f t="shared" si="7"/>
        <v>0</v>
      </c>
      <c r="AN40" s="7">
        <f t="shared" si="8"/>
        <v>0</v>
      </c>
      <c r="AO40" s="61">
        <f t="shared" si="10"/>
        <v>0</v>
      </c>
      <c r="AP40" s="61">
        <f>Juillet!AP40-AO40</f>
        <v>50</v>
      </c>
      <c r="AQ40" s="129">
        <f t="shared" si="4"/>
        <v>0</v>
      </c>
      <c r="AR40" s="129">
        <f t="shared" si="5"/>
        <v>0</v>
      </c>
    </row>
    <row r="41" spans="1:44" ht="15.75" thickBot="1">
      <c r="A41" s="198"/>
      <c r="B41" s="199"/>
      <c r="C41" s="168" t="str">
        <f>variables!A47</f>
        <v>veilleur 4</v>
      </c>
      <c r="D41" s="27"/>
      <c r="E41" s="19"/>
      <c r="F41" s="19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143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64"/>
      <c r="AH41" s="28"/>
      <c r="AI41" s="5">
        <f t="shared" si="1"/>
        <v>0</v>
      </c>
      <c r="AJ41" s="6">
        <f t="shared" si="2"/>
        <v>0</v>
      </c>
      <c r="AK41" s="7">
        <f t="shared" si="3"/>
        <v>0</v>
      </c>
      <c r="AL41" s="5">
        <f t="shared" si="6"/>
        <v>0</v>
      </c>
      <c r="AM41" s="6">
        <f t="shared" si="7"/>
        <v>0</v>
      </c>
      <c r="AN41" s="7">
        <f t="shared" si="8"/>
        <v>0</v>
      </c>
      <c r="AO41" s="61">
        <f t="shared" si="10"/>
        <v>0</v>
      </c>
      <c r="AP41" s="61">
        <f>Juillet!AP41-AO41</f>
        <v>44</v>
      </c>
      <c r="AQ41" s="129">
        <f t="shared" si="4"/>
        <v>0</v>
      </c>
      <c r="AR41" s="129">
        <f t="shared" si="5"/>
        <v>0</v>
      </c>
    </row>
    <row r="42" spans="1:44" ht="15.75" thickBot="1">
      <c r="A42" s="198"/>
      <c r="B42" s="199"/>
      <c r="C42" s="168" t="str">
        <f>variables!A48</f>
        <v>veilleur 5</v>
      </c>
      <c r="D42" s="27"/>
      <c r="E42" s="19"/>
      <c r="F42" s="19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143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64"/>
      <c r="AH42" s="28"/>
      <c r="AI42" s="5">
        <f t="shared" si="1"/>
        <v>0</v>
      </c>
      <c r="AJ42" s="6">
        <f t="shared" si="2"/>
        <v>0</v>
      </c>
      <c r="AK42" s="7">
        <f t="shared" si="3"/>
        <v>0</v>
      </c>
      <c r="AL42" s="5">
        <f t="shared" si="6"/>
        <v>0</v>
      </c>
      <c r="AM42" s="6">
        <f t="shared" si="7"/>
        <v>0</v>
      </c>
      <c r="AN42" s="7">
        <f t="shared" si="8"/>
        <v>0</v>
      </c>
      <c r="AO42" s="61">
        <f t="shared" si="10"/>
        <v>0</v>
      </c>
      <c r="AP42" s="61">
        <f>Juillet!AP42-AO42</f>
        <v>50</v>
      </c>
      <c r="AQ42" s="129">
        <f t="shared" si="4"/>
        <v>0</v>
      </c>
      <c r="AR42" s="129">
        <f t="shared" si="5"/>
        <v>0</v>
      </c>
    </row>
    <row r="43" spans="1:44" ht="15.75" thickBot="1">
      <c r="A43" s="198"/>
      <c r="B43" s="199"/>
      <c r="C43" s="168" t="str">
        <f>variables!A49</f>
        <v>veilleur 6</v>
      </c>
      <c r="D43" s="27"/>
      <c r="E43" s="19"/>
      <c r="F43" s="19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143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64"/>
      <c r="AH43" s="28"/>
      <c r="AI43" s="5">
        <f t="shared" si="1"/>
        <v>0</v>
      </c>
      <c r="AJ43" s="6">
        <f t="shared" si="2"/>
        <v>0</v>
      </c>
      <c r="AK43" s="7">
        <f t="shared" si="3"/>
        <v>0</v>
      </c>
      <c r="AL43" s="5">
        <f t="shared" si="6"/>
        <v>0</v>
      </c>
      <c r="AM43" s="6">
        <f t="shared" si="7"/>
        <v>0</v>
      </c>
      <c r="AN43" s="7">
        <f t="shared" si="8"/>
        <v>0</v>
      </c>
      <c r="AO43" s="61">
        <f t="shared" si="10"/>
        <v>0</v>
      </c>
      <c r="AP43" s="61">
        <f>Juillet!AP43-AO43</f>
        <v>30</v>
      </c>
      <c r="AQ43" s="129">
        <f t="shared" si="4"/>
        <v>0</v>
      </c>
      <c r="AR43" s="129">
        <f t="shared" si="5"/>
        <v>0</v>
      </c>
    </row>
    <row r="44" spans="1:44" ht="15.75" thickBot="1">
      <c r="A44" s="200"/>
      <c r="B44" s="201"/>
      <c r="C44" s="168" t="str">
        <f>variables!A50</f>
        <v>veilleur 7</v>
      </c>
      <c r="D44" s="30"/>
      <c r="E44" s="102"/>
      <c r="F44" s="102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4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66"/>
      <c r="AH44" s="31"/>
      <c r="AI44" s="5">
        <f t="shared" si="1"/>
        <v>0</v>
      </c>
      <c r="AJ44" s="6">
        <f t="shared" si="2"/>
        <v>0</v>
      </c>
      <c r="AK44" s="7">
        <f t="shared" si="3"/>
        <v>0</v>
      </c>
      <c r="AL44" s="5">
        <f t="shared" si="6"/>
        <v>0</v>
      </c>
      <c r="AM44" s="6">
        <f t="shared" si="7"/>
        <v>0</v>
      </c>
      <c r="AN44" s="7">
        <f t="shared" si="8"/>
        <v>0</v>
      </c>
      <c r="AO44" s="62">
        <f t="shared" si="10"/>
        <v>0</v>
      </c>
      <c r="AP44" s="62">
        <f>Juillet!AP44-AO44</f>
        <v>30</v>
      </c>
      <c r="AQ44" s="131">
        <f t="shared" si="4"/>
        <v>0</v>
      </c>
      <c r="AR44" s="131">
        <f t="shared" si="5"/>
        <v>0</v>
      </c>
    </row>
    <row r="45" spans="1:44" ht="15.75" thickBot="1">
      <c r="A45" s="174" t="s">
        <v>11</v>
      </c>
      <c r="B45" s="175"/>
      <c r="C45" s="168" t="str">
        <f>variables!A51</f>
        <v>animateur 1</v>
      </c>
      <c r="D45" s="35" t="s">
        <v>19</v>
      </c>
      <c r="E45" s="24" t="s">
        <v>19</v>
      </c>
      <c r="F45" s="24" t="s">
        <v>19</v>
      </c>
      <c r="G45" s="24" t="s">
        <v>19</v>
      </c>
      <c r="H45" s="24" t="s">
        <v>19</v>
      </c>
      <c r="I45" s="24"/>
      <c r="J45" s="24"/>
      <c r="K45" s="24" t="s">
        <v>19</v>
      </c>
      <c r="L45" s="24" t="s">
        <v>19</v>
      </c>
      <c r="M45" s="24" t="s">
        <v>19</v>
      </c>
      <c r="N45" s="24" t="s">
        <v>19</v>
      </c>
      <c r="O45" s="24" t="s">
        <v>19</v>
      </c>
      <c r="P45" s="24"/>
      <c r="Q45" s="24"/>
      <c r="R45" s="147"/>
      <c r="S45" s="24" t="s">
        <v>19</v>
      </c>
      <c r="T45" s="24" t="s">
        <v>19</v>
      </c>
      <c r="U45" s="24" t="s">
        <v>19</v>
      </c>
      <c r="V45" s="24" t="s">
        <v>19</v>
      </c>
      <c r="W45" s="24"/>
      <c r="X45" s="24"/>
      <c r="Y45" s="24" t="s">
        <v>19</v>
      </c>
      <c r="Z45" s="24" t="s">
        <v>19</v>
      </c>
      <c r="AA45" s="24" t="s">
        <v>19</v>
      </c>
      <c r="AB45" s="24" t="s">
        <v>19</v>
      </c>
      <c r="AC45" s="24" t="s">
        <v>19</v>
      </c>
      <c r="AD45" s="22"/>
      <c r="AE45" s="22"/>
      <c r="AF45" s="22"/>
      <c r="AG45" s="69"/>
      <c r="AH45" s="36"/>
      <c r="AI45" s="5">
        <f t="shared" si="1"/>
        <v>0</v>
      </c>
      <c r="AJ45" s="6">
        <f t="shared" si="2"/>
        <v>0</v>
      </c>
      <c r="AK45" s="7">
        <f t="shared" si="3"/>
        <v>0</v>
      </c>
      <c r="AL45" s="5">
        <f t="shared" si="6"/>
        <v>19</v>
      </c>
      <c r="AM45" s="6">
        <f t="shared" si="7"/>
        <v>0</v>
      </c>
      <c r="AN45" s="7">
        <f t="shared" si="8"/>
        <v>0</v>
      </c>
      <c r="AO45" s="100">
        <f t="shared" si="9"/>
        <v>19</v>
      </c>
      <c r="AP45" s="100">
        <f>Juillet!AP45-AO45</f>
        <v>9.5</v>
      </c>
      <c r="AQ45" s="134">
        <f t="shared" si="4"/>
        <v>0</v>
      </c>
      <c r="AR45" s="134">
        <f t="shared" si="5"/>
        <v>0</v>
      </c>
    </row>
  </sheetData>
  <mergeCells count="7">
    <mergeCell ref="A45:B45"/>
    <mergeCell ref="A38:B44"/>
    <mergeCell ref="C2:AH2"/>
    <mergeCell ref="A6:B6"/>
    <mergeCell ref="A7:B16"/>
    <mergeCell ref="A17:B25"/>
    <mergeCell ref="A26:B37"/>
  </mergeCells>
  <conditionalFormatting sqref="D7:J7 P7:AH7 D45:Q45 S45:AH45 D8:AH37">
    <cfRule type="cellIs" dxfId="62" priority="34" operator="equal">
      <formula>"R"</formula>
    </cfRule>
    <cfRule type="cellIs" dxfId="61" priority="35" operator="equal">
      <formula>"A"</formula>
    </cfRule>
    <cfRule type="cellIs" dxfId="60" priority="36" operator="equal">
      <formula>"M"</formula>
    </cfRule>
    <cfRule type="cellIs" dxfId="59" priority="37" operator="equal">
      <formula>"F"</formula>
    </cfRule>
    <cfRule type="cellIs" dxfId="58" priority="38" operator="equal">
      <formula>"P/"</formula>
    </cfRule>
    <cfRule type="cellIs" dxfId="57" priority="39" operator="equal">
      <formula>"/P"</formula>
    </cfRule>
    <cfRule type="cellIs" dxfId="56" priority="40" operator="equal">
      <formula>"P"</formula>
    </cfRule>
    <cfRule type="expression" dxfId="55" priority="44">
      <formula>WEEKDAY(D$6,2)&gt;5</formula>
    </cfRule>
  </conditionalFormatting>
  <conditionalFormatting sqref="AH38:AH44">
    <cfRule type="cellIs" dxfId="54" priority="23" operator="equal">
      <formula>"R"</formula>
    </cfRule>
    <cfRule type="cellIs" dxfId="53" priority="24" operator="equal">
      <formula>"A"</formula>
    </cfRule>
    <cfRule type="cellIs" dxfId="52" priority="25" operator="equal">
      <formula>"M"</formula>
    </cfRule>
    <cfRule type="cellIs" dxfId="51" priority="26" operator="equal">
      <formula>"F"</formula>
    </cfRule>
    <cfRule type="cellIs" dxfId="50" priority="27" operator="equal">
      <formula>"P/"</formula>
    </cfRule>
    <cfRule type="cellIs" dxfId="49" priority="28" operator="equal">
      <formula>"/P"</formula>
    </cfRule>
    <cfRule type="cellIs" dxfId="48" priority="29" operator="equal">
      <formula>"P"</formula>
    </cfRule>
    <cfRule type="expression" dxfId="47" priority="33">
      <formula>WEEKDAY(AH$6,2)&gt;5</formula>
    </cfRule>
  </conditionalFormatting>
  <conditionalFormatting sqref="D38:AG44">
    <cfRule type="cellIs" dxfId="46" priority="12" operator="equal">
      <formula>"R"</formula>
    </cfRule>
    <cfRule type="cellIs" dxfId="45" priority="13" operator="equal">
      <formula>"A"</formula>
    </cfRule>
    <cfRule type="cellIs" dxfId="44" priority="14" operator="equal">
      <formula>"M"</formula>
    </cfRule>
    <cfRule type="cellIs" dxfId="43" priority="15" operator="equal">
      <formula>"F"</formula>
    </cfRule>
    <cfRule type="cellIs" dxfId="42" priority="16" operator="equal">
      <formula>"P/"</formula>
    </cfRule>
    <cfRule type="cellIs" dxfId="41" priority="17" operator="equal">
      <formula>"/P"</formula>
    </cfRule>
    <cfRule type="cellIs" dxfId="40" priority="18" operator="equal">
      <formula>"P"</formula>
    </cfRule>
    <cfRule type="expression" dxfId="39" priority="22">
      <formula>WEEKDAY(D$6,2)&gt;5</formula>
    </cfRule>
  </conditionalFormatting>
  <conditionalFormatting sqref="K7:O7">
    <cfRule type="cellIs" dxfId="38" priority="53" operator="equal">
      <formula>"R"</formula>
    </cfRule>
    <cfRule type="cellIs" dxfId="37" priority="54" operator="equal">
      <formula>"A"</formula>
    </cfRule>
    <cfRule type="cellIs" dxfId="36" priority="55" operator="equal">
      <formula>"M"</formula>
    </cfRule>
    <cfRule type="cellIs" dxfId="35" priority="56" operator="equal">
      <formula>"F"</formula>
    </cfRule>
    <cfRule type="cellIs" dxfId="34" priority="57" operator="equal">
      <formula>"P/"</formula>
    </cfRule>
    <cfRule type="cellIs" dxfId="33" priority="58" operator="equal">
      <formula>"/P"</formula>
    </cfRule>
    <cfRule type="cellIs" dxfId="32" priority="59" operator="equal">
      <formula>"P"</formula>
    </cfRule>
    <cfRule type="expression" dxfId="31" priority="60">
      <formula>WEEKDAY(K$6,2)&gt;5</formula>
    </cfRule>
  </conditionalFormatting>
  <conditionalFormatting sqref="R45">
    <cfRule type="cellIs" dxfId="30" priority="1" operator="equal">
      <formula>"R"</formula>
    </cfRule>
    <cfRule type="cellIs" dxfId="29" priority="2" operator="equal">
      <formula>"A"</formula>
    </cfRule>
    <cfRule type="cellIs" dxfId="28" priority="3" operator="equal">
      <formula>"M"</formula>
    </cfRule>
    <cfRule type="cellIs" dxfId="27" priority="4" operator="equal">
      <formula>"F"</formula>
    </cfRule>
    <cfRule type="cellIs" dxfId="26" priority="5" operator="equal">
      <formula>"P/"</formula>
    </cfRule>
    <cfRule type="cellIs" dxfId="25" priority="6" operator="equal">
      <formula>"/P"</formula>
    </cfRule>
    <cfRule type="cellIs" dxfId="24" priority="7" operator="equal">
      <formula>"P"</formula>
    </cfRule>
    <cfRule type="expression" dxfId="23" priority="11">
      <formula>WEEKDAY(R$6,2)&gt;5</formula>
    </cfRule>
  </conditionalFormatting>
  <dataValidations count="1">
    <dataValidation type="list" allowBlank="1" showInputMessage="1" sqref="D6:AH6">
      <formula1>$AT$5:$AT$9</formula1>
    </dataValidation>
  </dataValidations>
  <pageMargins left="0.7" right="0.7" top="0.75" bottom="0.75" header="0.3" footer="0.3"/>
  <pageSetup paperSize="9" scale="52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1" operator="equal" id="{ACEFC0C3-6544-44B8-BFB0-FEDF7C8ACDC5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42" operator="equal" id="{22F34519-7213-4B09-ADC1-16369EFE4B6E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43" operator="equal" id="{AE68F273-00C8-4BD1-AC2A-AC9CD4ACAD2F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D45:Q45 S45:AH45 D7:AH37</xm:sqref>
        </x14:conditionalFormatting>
        <x14:conditionalFormatting xmlns:xm="http://schemas.microsoft.com/office/excel/2006/main">
          <x14:cfRule type="cellIs" priority="30" operator="equal" id="{AEA687BD-F3FA-4AD3-967B-96CCAB6CB013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31" operator="equal" id="{E3B03F46-EFE3-4EBB-8DF0-25B6732A944D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32" operator="equal" id="{288B4A4A-EC07-4BE2-B45F-D498B1EF05D0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AH38:AH44</xm:sqref>
        </x14:conditionalFormatting>
        <x14:conditionalFormatting xmlns:xm="http://schemas.microsoft.com/office/excel/2006/main">
          <x14:cfRule type="cellIs" priority="19" operator="equal" id="{A61594C3-DDE3-4161-8A2A-A8732B01E5A8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20" operator="equal" id="{3F697311-BD6A-401E-86D8-E783A09AEB32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21" operator="equal" id="{6DE8CA86-BA31-4865-AF31-E0464B49A1B7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D38:AG44</xm:sqref>
        </x14:conditionalFormatting>
        <x14:conditionalFormatting xmlns:xm="http://schemas.microsoft.com/office/excel/2006/main">
          <x14:cfRule type="cellIs" priority="8" operator="equal" id="{C745F7AC-BDBA-4672-AD0B-1C386ED2EAAC}">
            <xm:f>variables!$B$3</xm:f>
            <x14:dxf>
              <fill>
                <patternFill>
                  <bgColor rgb="FFFFFF00"/>
                </patternFill>
              </fill>
            </x14:dxf>
          </x14:cfRule>
          <x14:cfRule type="cellIs" priority="9" operator="equal" id="{08F0F21F-D8BE-4324-A3E9-66F78FB3C61C}">
            <xm:f>variables!$B$2</xm:f>
            <x14:dxf>
              <fill>
                <patternFill>
                  <bgColor rgb="FFFFFF00"/>
                </patternFill>
              </fill>
            </x14:dxf>
          </x14:cfRule>
          <x14:cfRule type="cellIs" priority="10" operator="equal" id="{B518269F-1821-464D-A321-886E71B42F3B}">
            <xm:f>variables!$B$1</xm:f>
            <x14:dxf>
              <fill>
                <patternFill>
                  <bgColor rgb="FFFFFF00"/>
                </patternFill>
              </fill>
            </x14:dxf>
          </x14:cfRule>
          <xm:sqref>R45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variables!$B$1:$B$10</xm:f>
          </x14:formula1>
          <xm:sqref>D7:AH45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J22"/>
  <sheetViews>
    <sheetView showZeros="0" tabSelected="1" workbookViewId="0">
      <selection activeCell="I38" sqref="I38"/>
    </sheetView>
  </sheetViews>
  <sheetFormatPr baseColWidth="10" defaultRowHeight="15"/>
  <cols>
    <col min="1" max="1" width="19.28515625" bestFit="1" customWidth="1"/>
    <col min="2" max="2" width="19.28515625" customWidth="1"/>
    <col min="3" max="33" width="3.42578125" customWidth="1"/>
    <col min="34" max="34" width="3.28515625" customWidth="1"/>
    <col min="35" max="35" width="16" customWidth="1"/>
    <col min="36" max="36" width="15.7109375" bestFit="1" customWidth="1"/>
    <col min="38" max="38" width="2.140625" bestFit="1" customWidth="1"/>
    <col min="39" max="39" width="3.28515625" bestFit="1" customWidth="1"/>
  </cols>
  <sheetData>
    <row r="2" spans="1:36">
      <c r="A2" t="s">
        <v>33</v>
      </c>
      <c r="C2" s="229" t="s">
        <v>106</v>
      </c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229"/>
      <c r="S2" s="229"/>
      <c r="T2" s="229"/>
      <c r="U2" s="229"/>
      <c r="V2" s="229"/>
      <c r="W2" s="229"/>
      <c r="X2" s="229"/>
      <c r="Y2" s="229"/>
      <c r="Z2" s="229"/>
      <c r="AA2" s="229"/>
      <c r="AB2" s="229"/>
      <c r="AC2" s="229"/>
      <c r="AD2" s="229"/>
      <c r="AE2" s="229"/>
      <c r="AF2" s="229"/>
      <c r="AG2" s="229"/>
      <c r="AH2" s="229"/>
    </row>
    <row r="3" spans="1:36">
      <c r="C3" s="229"/>
      <c r="D3" s="229"/>
      <c r="E3" s="229"/>
      <c r="F3" s="229"/>
      <c r="G3" s="229"/>
      <c r="H3" s="229"/>
      <c r="I3" s="229"/>
      <c r="J3" s="229"/>
      <c r="K3" s="229"/>
      <c r="L3" s="229"/>
      <c r="M3" s="229"/>
      <c r="N3" s="229"/>
      <c r="O3" s="229"/>
      <c r="P3" s="229"/>
      <c r="Q3" s="229"/>
      <c r="R3" s="229"/>
      <c r="S3" s="229"/>
      <c r="T3" s="229"/>
      <c r="U3" s="229"/>
      <c r="V3" s="229"/>
      <c r="W3" s="229"/>
      <c r="X3" s="229"/>
      <c r="Y3" s="229"/>
      <c r="Z3" s="229"/>
      <c r="AA3" s="229"/>
      <c r="AB3" s="229"/>
      <c r="AC3" s="229"/>
      <c r="AD3" s="229"/>
      <c r="AE3" s="229"/>
      <c r="AF3" s="229"/>
      <c r="AG3" s="229"/>
      <c r="AH3" s="229"/>
    </row>
    <row r="4" spans="1:36">
      <c r="A4" s="209" t="s">
        <v>69</v>
      </c>
      <c r="C4" s="229"/>
      <c r="D4" s="229"/>
      <c r="E4" s="229"/>
      <c r="F4" s="229"/>
      <c r="G4" s="229"/>
      <c r="H4" s="229"/>
      <c r="I4" s="229"/>
      <c r="J4" s="229"/>
      <c r="K4" s="229"/>
      <c r="L4" s="229"/>
      <c r="M4" s="229"/>
      <c r="N4" s="229"/>
      <c r="O4" s="229"/>
      <c r="P4" s="229"/>
      <c r="Q4" s="229"/>
      <c r="R4" s="229"/>
      <c r="S4" s="229"/>
      <c r="T4" s="229"/>
      <c r="U4" s="229"/>
      <c r="V4" s="229"/>
      <c r="W4" s="229"/>
      <c r="X4" s="229"/>
      <c r="Y4" s="229"/>
      <c r="Z4" s="229"/>
      <c r="AA4" s="229"/>
      <c r="AB4" s="229"/>
      <c r="AC4" s="229"/>
      <c r="AD4" s="229"/>
      <c r="AE4" s="229"/>
      <c r="AF4" s="229"/>
      <c r="AG4" s="229"/>
      <c r="AH4" s="229"/>
    </row>
    <row r="5" spans="1:36">
      <c r="C5" s="229"/>
      <c r="D5" s="229"/>
      <c r="E5" s="229"/>
      <c r="F5" s="229"/>
      <c r="G5" s="229"/>
      <c r="H5" s="229"/>
      <c r="I5" s="229"/>
      <c r="J5" s="229"/>
      <c r="K5" s="229"/>
      <c r="L5" s="229"/>
      <c r="M5" s="229"/>
      <c r="N5" s="229"/>
      <c r="O5" s="229"/>
      <c r="P5" s="229"/>
      <c r="Q5" s="229"/>
      <c r="R5" s="229"/>
      <c r="S5" s="229"/>
      <c r="T5" s="229"/>
      <c r="U5" s="229"/>
      <c r="V5" s="229"/>
      <c r="W5" s="229"/>
      <c r="X5" s="229"/>
      <c r="Y5" s="229"/>
      <c r="Z5" s="229"/>
      <c r="AA5" s="229"/>
      <c r="AB5" s="229"/>
      <c r="AC5" s="229"/>
      <c r="AD5" s="229"/>
      <c r="AE5" s="229"/>
      <c r="AF5" s="229"/>
      <c r="AG5" s="229"/>
      <c r="AH5" s="229"/>
    </row>
    <row r="8" spans="1:36" ht="15.75" thickBot="1"/>
    <row r="9" spans="1:36" ht="15.75" thickBot="1">
      <c r="B9" s="21"/>
      <c r="C9" s="217">
        <v>1</v>
      </c>
      <c r="D9" s="217">
        <v>2</v>
      </c>
      <c r="E9" s="217">
        <v>3</v>
      </c>
      <c r="F9" s="217">
        <v>4</v>
      </c>
      <c r="G9" s="217">
        <v>5</v>
      </c>
      <c r="H9" s="217">
        <v>6</v>
      </c>
      <c r="I9" s="217">
        <v>7</v>
      </c>
      <c r="J9" s="217">
        <v>8</v>
      </c>
      <c r="K9" s="217">
        <v>9</v>
      </c>
      <c r="L9" s="217">
        <v>10</v>
      </c>
      <c r="M9" s="217">
        <v>11</v>
      </c>
      <c r="N9" s="217">
        <v>12</v>
      </c>
      <c r="O9" s="217">
        <v>13</v>
      </c>
      <c r="P9" s="217">
        <v>14</v>
      </c>
      <c r="Q9" s="217">
        <v>15</v>
      </c>
      <c r="R9" s="217">
        <v>16</v>
      </c>
      <c r="S9" s="217">
        <v>17</v>
      </c>
      <c r="T9" s="217">
        <v>18</v>
      </c>
      <c r="U9" s="217">
        <v>19</v>
      </c>
      <c r="V9" s="217">
        <v>20</v>
      </c>
      <c r="W9" s="217">
        <v>21</v>
      </c>
      <c r="X9" s="217">
        <v>22</v>
      </c>
      <c r="Y9" s="217">
        <v>23</v>
      </c>
      <c r="Z9" s="217">
        <v>24</v>
      </c>
      <c r="AA9" s="217">
        <v>25</v>
      </c>
      <c r="AB9" s="217">
        <v>26</v>
      </c>
      <c r="AC9" s="217">
        <v>27</v>
      </c>
      <c r="AD9" s="217">
        <v>28</v>
      </c>
      <c r="AE9" s="217">
        <v>29</v>
      </c>
      <c r="AF9" s="217">
        <v>30</v>
      </c>
      <c r="AG9" s="217">
        <v>31</v>
      </c>
      <c r="AH9" s="217"/>
      <c r="AI9" s="216"/>
      <c r="AJ9" s="230" t="s">
        <v>28</v>
      </c>
    </row>
    <row r="10" spans="1:36">
      <c r="B10" s="219" t="s">
        <v>60</v>
      </c>
      <c r="C10" s="213">
        <f>VLOOKUP($A$4,Septembre!$C$7:$AO$45,1+C9)</f>
        <v>0</v>
      </c>
      <c r="D10" s="213">
        <f>VLOOKUP($A$4,Septembre!$C$7:$AO$45,1+D9)</f>
        <v>0</v>
      </c>
      <c r="E10" s="213">
        <f>VLOOKUP($A$4,Septembre!$C$7:$AO$45,1+E9)</f>
        <v>0</v>
      </c>
      <c r="F10" s="213">
        <f>VLOOKUP($A$4,Septembre!$C$7:$AO$45,1+F9)</f>
        <v>0</v>
      </c>
      <c r="G10" s="213">
        <f>VLOOKUP($A$4,Septembre!$C$7:$AO$45,1+G9)</f>
        <v>0</v>
      </c>
      <c r="H10" s="213">
        <f>VLOOKUP($A$4,Septembre!$C$7:$AO$45,1+H9)</f>
        <v>0</v>
      </c>
      <c r="I10" s="213">
        <f>VLOOKUP($A$4,Septembre!$C$7:$AO$45,1+I9)</f>
        <v>0</v>
      </c>
      <c r="J10" s="213">
        <f>VLOOKUP($A$4,Septembre!$C$7:$AO$45,1+J9)</f>
        <v>0</v>
      </c>
      <c r="K10" s="213">
        <f>VLOOKUP($A$4,Septembre!$C$7:$AO$45,1+K9)</f>
        <v>0</v>
      </c>
      <c r="L10" s="213">
        <f>VLOOKUP($A$4,Septembre!$C$7:$AO$45,1+L9)</f>
        <v>0</v>
      </c>
      <c r="M10" s="213">
        <f>VLOOKUP($A$4,Septembre!$C$7:$AO$45,1+M9)</f>
        <v>0</v>
      </c>
      <c r="N10" s="213">
        <f>VLOOKUP($A$4,Septembre!$C$7:$AO$45,1+N9)</f>
        <v>0</v>
      </c>
      <c r="O10" s="213">
        <f>VLOOKUP($A$4,Septembre!$C$7:$AO$45,1+O9)</f>
        <v>0</v>
      </c>
      <c r="P10" s="213">
        <f>VLOOKUP($A$4,Septembre!$C$7:$AO$45,1+P9)</f>
        <v>0</v>
      </c>
      <c r="Q10" s="213">
        <f>VLOOKUP($A$4,Septembre!$C$7:$AO$45,1+Q9)</f>
        <v>0</v>
      </c>
      <c r="R10" s="213">
        <f>VLOOKUP($A$4,Septembre!$C$7:$AO$45,1+R9)</f>
        <v>0</v>
      </c>
      <c r="S10" s="213">
        <f>VLOOKUP($A$4,Septembre!$C$7:$AO$45,1+S9)</f>
        <v>0</v>
      </c>
      <c r="T10" s="213">
        <f>VLOOKUP($A$4,Septembre!$C$7:$AO$45,1+T9)</f>
        <v>0</v>
      </c>
      <c r="U10" s="213">
        <f>VLOOKUP($A$4,Septembre!$C$7:$AO$45,1+U9)</f>
        <v>0</v>
      </c>
      <c r="V10" s="213">
        <f>VLOOKUP($A$4,Septembre!$C$7:$AO$45,1+V9)</f>
        <v>0</v>
      </c>
      <c r="W10" s="213">
        <f>VLOOKUP($A$4,Septembre!$C$7:$AO$45,1+W9)</f>
        <v>0</v>
      </c>
      <c r="X10" s="213">
        <f>VLOOKUP($A$4,Septembre!$C$7:$AO$45,1+X9)</f>
        <v>0</v>
      </c>
      <c r="Y10" s="213">
        <f>VLOOKUP($A$4,Septembre!$C$7:$AO$45,1+Y9)</f>
        <v>0</v>
      </c>
      <c r="Z10" s="213">
        <f>VLOOKUP($A$4,Septembre!$C$7:$AO$45,1+Z9)</f>
        <v>0</v>
      </c>
      <c r="AA10" s="213">
        <f>VLOOKUP($A$4,Septembre!$C$7:$AO$45,1+AA9)</f>
        <v>0</v>
      </c>
      <c r="AB10" s="213">
        <f>VLOOKUP($A$4,Septembre!$C$7:$AO$45,1+AB9)</f>
        <v>0</v>
      </c>
      <c r="AC10" s="213" t="str">
        <f>VLOOKUP($A$4,Septembre!$C$7:$AO$45,1+AC9)</f>
        <v>F</v>
      </c>
      <c r="AD10" s="213">
        <f>VLOOKUP($A$4,Septembre!$C$7:$AO$45,1+AD9)</f>
        <v>0</v>
      </c>
      <c r="AE10" s="213">
        <f>VLOOKUP($A$4,Septembre!$C$7:$AO$45,1+AE9)</f>
        <v>0</v>
      </c>
      <c r="AF10" s="213">
        <f>VLOOKUP($A$4,Septembre!$C$7:$AO$45,1+AF9)</f>
        <v>0</v>
      </c>
      <c r="AG10" s="213">
        <f>VLOOKUP($A$4,Septembre!$C$7:$AO$45,1+AG9)</f>
        <v>0</v>
      </c>
      <c r="AH10" s="213"/>
      <c r="AI10" s="212"/>
      <c r="AJ10" s="231">
        <f>VLOOKUP($A$4,Septembre!$C$7:$AO$45,39)</f>
        <v>0</v>
      </c>
    </row>
    <row r="11" spans="1:36">
      <c r="B11" s="219" t="s">
        <v>59</v>
      </c>
      <c r="C11" s="213">
        <f>VLOOKUP($A$4,Octobre!$C$7:$AO$45,1+C9)</f>
        <v>0</v>
      </c>
      <c r="D11" s="213">
        <f>VLOOKUP($A$4,Octobre!$C$7:$AO$45,1+D9)</f>
        <v>0</v>
      </c>
      <c r="E11" s="213">
        <f>VLOOKUP($A$4,Octobre!$C$7:$AO$45,1+E9)</f>
        <v>0</v>
      </c>
      <c r="F11" s="213">
        <f>VLOOKUP($A$4,Octobre!$C$7:$AO$45,1+F9)</f>
        <v>0</v>
      </c>
      <c r="G11" s="213">
        <f>VLOOKUP($A$4,Octobre!$C$7:$AO$45,1+G9)</f>
        <v>0</v>
      </c>
      <c r="H11" s="213">
        <f>VLOOKUP($A$4,Octobre!$C$7:$AO$45,1+H9)</f>
        <v>0</v>
      </c>
      <c r="I11" s="213">
        <f>VLOOKUP($A$4,Octobre!$C$7:$AO$45,1+I9)</f>
        <v>0</v>
      </c>
      <c r="J11" s="213">
        <f>VLOOKUP($A$4,Octobre!$C$7:$AO$45,1+J9)</f>
        <v>0</v>
      </c>
      <c r="K11" s="213">
        <f>VLOOKUP($A$4,Octobre!$C$7:$AO$45,1+K9)</f>
        <v>0</v>
      </c>
      <c r="L11" s="213">
        <f>VLOOKUP($A$4,Octobre!$C$7:$AO$45,1+L9)</f>
        <v>0</v>
      </c>
      <c r="M11" s="213">
        <f>VLOOKUP($A$4,Octobre!$C$7:$AO$45,1+M9)</f>
        <v>0</v>
      </c>
      <c r="N11" s="213">
        <f>VLOOKUP($A$4,Octobre!$C$7:$AO$45,1+N9)</f>
        <v>0</v>
      </c>
      <c r="O11" s="213">
        <f>VLOOKUP($A$4,Octobre!$C$7:$AO$45,1+O9)</f>
        <v>0</v>
      </c>
      <c r="P11" s="213">
        <f>VLOOKUP($A$4,Octobre!$C$7:$AO$45,1+P9)</f>
        <v>0</v>
      </c>
      <c r="Q11" s="213">
        <f>VLOOKUP($A$4,Octobre!$C$7:$AO$45,1+Q9)</f>
        <v>0</v>
      </c>
      <c r="R11" s="213">
        <f>VLOOKUP($A$4,Octobre!$C$7:$AO$45,1+R9)</f>
        <v>0</v>
      </c>
      <c r="S11" s="213">
        <f>VLOOKUP($A$4,Octobre!$C$7:$AO$45,1+S9)</f>
        <v>0</v>
      </c>
      <c r="T11" s="213">
        <f>VLOOKUP($A$4,Octobre!$C$7:$AO$45,1+T9)</f>
        <v>0</v>
      </c>
      <c r="U11" s="213">
        <f>VLOOKUP($A$4,Octobre!$C$7:$AO$45,1+U9)</f>
        <v>0</v>
      </c>
      <c r="V11" s="213">
        <f>VLOOKUP($A$4,Octobre!$C$7:$AO$45,1+V9)</f>
        <v>0</v>
      </c>
      <c r="W11" s="213">
        <f>VLOOKUP($A$4,Octobre!$C$7:$AO$45,1+W9)</f>
        <v>0</v>
      </c>
      <c r="X11" s="213">
        <f>VLOOKUP($A$4,Octobre!$C$7:$AO$45,1+X9)</f>
        <v>0</v>
      </c>
      <c r="Y11" s="213">
        <f>VLOOKUP($A$4,Octobre!$C$7:$AO$45,1+Y9)</f>
        <v>0</v>
      </c>
      <c r="Z11" s="213">
        <f>VLOOKUP($A$4,Octobre!$C$7:$AO$45,1+Z9)</f>
        <v>0</v>
      </c>
      <c r="AA11" s="213">
        <f>VLOOKUP($A$4,Octobre!$C$7:$AO$45,1+AA9)</f>
        <v>0</v>
      </c>
      <c r="AB11" s="213">
        <f>VLOOKUP($A$4,Octobre!$C$7:$AO$45,1+AB9)</f>
        <v>0</v>
      </c>
      <c r="AC11" s="213">
        <f>VLOOKUP($A$4,Octobre!$C$7:$AO$45,1+AC9)</f>
        <v>0</v>
      </c>
      <c r="AD11" s="213">
        <f>VLOOKUP($A$4,Octobre!$C$7:$AO$45,1+AD9)</f>
        <v>0</v>
      </c>
      <c r="AE11" s="213">
        <f>VLOOKUP($A$4,Octobre!$C$7:$AO$45,1+AE9)</f>
        <v>0</v>
      </c>
      <c r="AF11" s="213">
        <f>VLOOKUP($A$4,Octobre!$C$7:$AO$45,1+AF9)</f>
        <v>0</v>
      </c>
      <c r="AG11" s="213">
        <f>VLOOKUP($A$4,Octobre!$C$7:$AO$45,1+AG9)</f>
        <v>0</v>
      </c>
      <c r="AH11" s="213"/>
      <c r="AI11" s="212"/>
      <c r="AJ11" s="231">
        <f>VLOOKUP($A$4,Octobre!$C$7:$AO$45,39)</f>
        <v>0</v>
      </c>
    </row>
    <row r="12" spans="1:36">
      <c r="B12" s="219" t="s">
        <v>58</v>
      </c>
      <c r="C12" s="213">
        <f>VLOOKUP($A$4,Novembre!$C$7:$AO$45,1+C9)</f>
        <v>0</v>
      </c>
      <c r="D12" s="213" t="str">
        <f>VLOOKUP($A$4,Novembre!$C$7:$AO$45,1+D9)</f>
        <v>P</v>
      </c>
      <c r="E12" s="213" t="str">
        <f>VLOOKUP($A$4,Novembre!$C$7:$AO$45,1+E9)</f>
        <v>P</v>
      </c>
      <c r="F12" s="213" t="str">
        <f>VLOOKUP($A$4,Novembre!$C$7:$AO$45,1+F9)</f>
        <v>P</v>
      </c>
      <c r="G12" s="213" t="str">
        <f>VLOOKUP($A$4,Novembre!$C$7:$AO$45,1+G9)</f>
        <v>P</v>
      </c>
      <c r="H12" s="213">
        <f>VLOOKUP($A$4,Novembre!$C$7:$AO$45,1+H9)</f>
        <v>0</v>
      </c>
      <c r="I12" s="213">
        <f>VLOOKUP($A$4,Novembre!$C$7:$AO$45,1+I9)</f>
        <v>0</v>
      </c>
      <c r="J12" s="213">
        <f>VLOOKUP($A$4,Novembre!$C$7:$AO$45,1+J9)</f>
        <v>0</v>
      </c>
      <c r="K12" s="213">
        <f>VLOOKUP($A$4,Novembre!$C$7:$AO$45,1+K9)</f>
        <v>0</v>
      </c>
      <c r="L12" s="213">
        <f>VLOOKUP($A$4,Novembre!$C$7:$AO$45,1+L9)</f>
        <v>0</v>
      </c>
      <c r="M12" s="213">
        <f>VLOOKUP($A$4,Novembre!$C$7:$AO$45,1+M9)</f>
        <v>0</v>
      </c>
      <c r="N12" s="213">
        <f>VLOOKUP($A$4,Novembre!$C$7:$AO$45,1+N9)</f>
        <v>0</v>
      </c>
      <c r="O12" s="213">
        <f>VLOOKUP($A$4,Novembre!$C$7:$AO$45,1+O9)</f>
        <v>0</v>
      </c>
      <c r="P12" s="213">
        <f>VLOOKUP($A$4,Novembre!$C$7:$AO$45,1+P9)</f>
        <v>0</v>
      </c>
      <c r="Q12" s="213">
        <f>VLOOKUP($A$4,Novembre!$C$7:$AO$45,1+Q9)</f>
        <v>0</v>
      </c>
      <c r="R12" s="213">
        <f>VLOOKUP($A$4,Novembre!$C$7:$AO$45,1+R9)</f>
        <v>0</v>
      </c>
      <c r="S12" s="213">
        <f>VLOOKUP($A$4,Novembre!$C$7:$AO$45,1+S9)</f>
        <v>0</v>
      </c>
      <c r="T12" s="213">
        <f>VLOOKUP($A$4,Novembre!$C$7:$AO$45,1+T9)</f>
        <v>0</v>
      </c>
      <c r="U12" s="213">
        <f>VLOOKUP($A$4,Novembre!$C$7:$AO$45,1+U9)</f>
        <v>0</v>
      </c>
      <c r="V12" s="213">
        <f>VLOOKUP($A$4,Novembre!$C$7:$AO$45,1+V9)</f>
        <v>0</v>
      </c>
      <c r="W12" s="213">
        <f>VLOOKUP($A$4,Novembre!$C$7:$AO$45,1+W9)</f>
        <v>0</v>
      </c>
      <c r="X12" s="213">
        <f>VLOOKUP($A$4,Novembre!$C$7:$AO$45,1+X9)</f>
        <v>0</v>
      </c>
      <c r="Y12" s="213">
        <f>VLOOKUP($A$4,Novembre!$C$7:$AO$45,1+Y9)</f>
        <v>0</v>
      </c>
      <c r="Z12" s="213">
        <f>VLOOKUP($A$4,Novembre!$C$7:$AO$45,1+Z9)</f>
        <v>0</v>
      </c>
      <c r="AA12" s="213">
        <f>VLOOKUP($A$4,Novembre!$C$7:$AO$45,1+AA9)</f>
        <v>0</v>
      </c>
      <c r="AB12" s="213" t="str">
        <f>VLOOKUP($A$4,Novembre!$C$7:$AO$45,1+AB9)</f>
        <v>CA</v>
      </c>
      <c r="AC12" s="213">
        <f>VLOOKUP($A$4,Novembre!$C$7:$AO$45,1+AC9)</f>
        <v>0</v>
      </c>
      <c r="AD12" s="213">
        <f>VLOOKUP($A$4,Novembre!$C$7:$AO$45,1+AD9)</f>
        <v>0</v>
      </c>
      <c r="AE12" s="213">
        <f>VLOOKUP($A$4,Novembre!$C$7:$AO$45,1+AE9)</f>
        <v>0</v>
      </c>
      <c r="AF12" s="213">
        <f>VLOOKUP($A$4,Novembre!$C$7:$AO$45,1+AF9)</f>
        <v>0</v>
      </c>
      <c r="AG12" s="213">
        <f>VLOOKUP($A$4,Novembre!$C$7:$AO$45,1+AG9)</f>
        <v>0</v>
      </c>
      <c r="AH12" s="213"/>
      <c r="AI12" s="212"/>
      <c r="AJ12" s="231">
        <f>VLOOKUP($A$4,Novembre!$C$7:$AO$45,39)</f>
        <v>5</v>
      </c>
    </row>
    <row r="13" spans="1:36">
      <c r="B13" s="219" t="s">
        <v>57</v>
      </c>
      <c r="C13" s="213">
        <f>VLOOKUP($A$4,Décembre!$C$7:$AN$45,1+C9)</f>
        <v>0</v>
      </c>
      <c r="D13" s="213">
        <f>VLOOKUP($A$4,Décembre!$C$7:$AN$45,1+D9)</f>
        <v>0</v>
      </c>
      <c r="E13" s="213">
        <f>VLOOKUP($A$4,Décembre!$C$7:$AN$45,1+E9)</f>
        <v>0</v>
      </c>
      <c r="F13" s="213">
        <f>VLOOKUP($A$4,Décembre!$C$7:$AN$45,1+F9)</f>
        <v>0</v>
      </c>
      <c r="G13" s="213">
        <f>VLOOKUP($A$4,Décembre!$C$7:$AN$45,1+G9)</f>
        <v>0</v>
      </c>
      <c r="H13" s="213">
        <f>VLOOKUP($A$4,Décembre!$C$7:$AN$45,1+H9)</f>
        <v>0</v>
      </c>
      <c r="I13" s="213">
        <f>VLOOKUP($A$4,Décembre!$C$7:$AN$45,1+I9)</f>
        <v>0</v>
      </c>
      <c r="J13" s="213">
        <f>VLOOKUP($A$4,Décembre!$C$7:$AN$45,1+J9)</f>
        <v>0</v>
      </c>
      <c r="K13" s="213">
        <f>VLOOKUP($A$4,Décembre!$C$7:$AN$45,1+K9)</f>
        <v>0</v>
      </c>
      <c r="L13" s="213">
        <f>VLOOKUP($A$4,Décembre!$C$7:$AN$45,1+L9)</f>
        <v>0</v>
      </c>
      <c r="M13" s="213">
        <f>VLOOKUP($A$4,Décembre!$C$7:$AN$45,1+M9)</f>
        <v>0</v>
      </c>
      <c r="N13" s="213">
        <f>VLOOKUP($A$4,Décembre!$C$7:$AN$45,1+N9)</f>
        <v>0</v>
      </c>
      <c r="O13" s="213">
        <f>VLOOKUP($A$4,Décembre!$C$7:$AN$45,1+O9)</f>
        <v>0</v>
      </c>
      <c r="P13" s="213">
        <f>VLOOKUP($A$4,Décembre!$C$7:$AN$45,1+P9)</f>
        <v>0</v>
      </c>
      <c r="Q13" s="213">
        <f>VLOOKUP($A$4,Décembre!$C$7:$AN$45,1+Q9)</f>
        <v>0</v>
      </c>
      <c r="R13" s="213">
        <f>VLOOKUP($A$4,Décembre!$C$7:$AN$45,1+R9)</f>
        <v>0</v>
      </c>
      <c r="S13" s="213">
        <f>VLOOKUP($A$4,Décembre!$C$7:$AN$45,1+S9)</f>
        <v>0</v>
      </c>
      <c r="T13" s="213">
        <f>VLOOKUP($A$4,Décembre!$C$7:$AN$45,1+T9)</f>
        <v>0</v>
      </c>
      <c r="U13" s="213">
        <f>VLOOKUP($A$4,Décembre!$C$7:$AN$45,1+U9)</f>
        <v>0</v>
      </c>
      <c r="V13" s="213" t="str">
        <f>VLOOKUP($A$4,Décembre!$C$7:$AN$45,1+V9)</f>
        <v>P</v>
      </c>
      <c r="W13" s="213" t="str">
        <f>VLOOKUP($A$4,Décembre!$C$7:$AN$45,1+W9)</f>
        <v>P</v>
      </c>
      <c r="X13" s="213" t="str">
        <f>VLOOKUP($A$4,Décembre!$C$7:$AN$45,1+X9)</f>
        <v>P</v>
      </c>
      <c r="Y13" s="213" t="str">
        <f>VLOOKUP($A$4,Décembre!$C$7:$AN$45,1+Y9)</f>
        <v>P</v>
      </c>
      <c r="Z13" s="213" t="str">
        <f>VLOOKUP($A$4,Décembre!$C$7:$AN$45,1+Z9)</f>
        <v>P</v>
      </c>
      <c r="AA13" s="213">
        <f>VLOOKUP($A$4,Décembre!$C$7:$AN$45,1+AA9)</f>
        <v>0</v>
      </c>
      <c r="AB13" s="213">
        <f>VLOOKUP($A$4,Décembre!$C$7:$AN$45,1+AB9)</f>
        <v>0</v>
      </c>
      <c r="AC13" s="213">
        <f>VLOOKUP($A$4,Décembre!$C$7:$AN$45,1+AC9)</f>
        <v>0</v>
      </c>
      <c r="AD13" s="213">
        <f>VLOOKUP($A$4,Décembre!$C$7:$AN$45,1+AD9)</f>
        <v>0</v>
      </c>
      <c r="AE13" s="213">
        <f>VLOOKUP($A$4,Décembre!$C$7:$AN$45,1+AE9)</f>
        <v>0</v>
      </c>
      <c r="AF13" s="213">
        <f>VLOOKUP($A$4,Décembre!$C$7:$AN$45,1+AF9)</f>
        <v>0</v>
      </c>
      <c r="AG13" s="213">
        <f>VLOOKUP($A$4,Décembre!$C$7:$AN$45,1+AG9)</f>
        <v>0</v>
      </c>
      <c r="AH13" s="213"/>
      <c r="AI13" s="212"/>
      <c r="AJ13" s="231">
        <f>VLOOKUP($A$4,Décembre!$C$7:$AO$45,39)</f>
        <v>5</v>
      </c>
    </row>
    <row r="14" spans="1:36">
      <c r="B14" s="219" t="s">
        <v>54</v>
      </c>
      <c r="C14" s="213">
        <f>VLOOKUP($A$4,Janvier!$C$7:$AN$45,1+C9)</f>
        <v>0</v>
      </c>
      <c r="D14" s="213">
        <f>VLOOKUP($A$4,Janvier!$C$7:$AN$45,1+D9)</f>
        <v>0</v>
      </c>
      <c r="E14" s="213">
        <f>VLOOKUP($A$4,Janvier!$C$7:$AN$45,1+E9)</f>
        <v>0</v>
      </c>
      <c r="F14" s="213">
        <f>VLOOKUP($A$4,Janvier!$C$7:$AN$45,1+F9)</f>
        <v>0</v>
      </c>
      <c r="G14" s="213">
        <f>VLOOKUP($A$4,Janvier!$C$7:$AN$45,1+G9)</f>
        <v>0</v>
      </c>
      <c r="H14" s="213">
        <f>VLOOKUP($A$4,Janvier!$C$7:$AN$45,1+H9)</f>
        <v>0</v>
      </c>
      <c r="I14" s="213">
        <f>VLOOKUP($A$4,Janvier!$C$7:$AN$45,1+I9)</f>
        <v>0</v>
      </c>
      <c r="J14" s="213">
        <f>VLOOKUP($A$4,Janvier!$C$7:$AN$45,1+J9)</f>
        <v>0</v>
      </c>
      <c r="K14" s="213">
        <f>VLOOKUP($A$4,Janvier!$C$7:$AN$45,1+K9)</f>
        <v>0</v>
      </c>
      <c r="L14" s="213">
        <f>VLOOKUP($A$4,Janvier!$C$7:$AN$45,1+L9)</f>
        <v>0</v>
      </c>
      <c r="M14" s="213">
        <f>VLOOKUP($A$4,Janvier!$C$7:$AN$45,1+M9)</f>
        <v>0</v>
      </c>
      <c r="N14" s="213">
        <f>VLOOKUP($A$4,Janvier!$C$7:$AN$45,1+N9)</f>
        <v>0</v>
      </c>
      <c r="O14" s="213">
        <f>VLOOKUP($A$4,Janvier!$C$7:$AN$45,1+O9)</f>
        <v>0</v>
      </c>
      <c r="P14" s="213">
        <f>VLOOKUP($A$4,Janvier!$C$7:$AN$45,1+P9)</f>
        <v>0</v>
      </c>
      <c r="Q14" s="213">
        <f>VLOOKUP($A$4,Janvier!$C$7:$AN$45,1+Q9)</f>
        <v>0</v>
      </c>
      <c r="R14" s="213">
        <f>VLOOKUP($A$4,Janvier!$C$7:$AN$45,1+R9)</f>
        <v>0</v>
      </c>
      <c r="S14" s="213">
        <f>VLOOKUP($A$4,Janvier!$C$7:$AN$45,1+S9)</f>
        <v>0</v>
      </c>
      <c r="T14" s="213">
        <f>VLOOKUP($A$4,Janvier!$C$7:$AN$45,1+T9)</f>
        <v>0</v>
      </c>
      <c r="U14" s="213">
        <f>VLOOKUP($A$4,Janvier!$C$7:$AN$45,1+U9)</f>
        <v>0</v>
      </c>
      <c r="V14" s="213">
        <f>VLOOKUP($A$4,Janvier!$C$7:$AN$45,1+V9)</f>
        <v>0</v>
      </c>
      <c r="W14" s="213">
        <f>VLOOKUP($A$4,Janvier!$C$7:$AN$45,1+W9)</f>
        <v>0</v>
      </c>
      <c r="X14" s="213">
        <f>VLOOKUP($A$4,Janvier!$C$7:$AN$45,1+X9)</f>
        <v>0</v>
      </c>
      <c r="Y14" s="213">
        <f>VLOOKUP($A$4,Janvier!$C$7:$AN$45,1+Y9)</f>
        <v>0</v>
      </c>
      <c r="Z14" s="213">
        <f>VLOOKUP($A$4,Janvier!$C$7:$AN$45,1+Z9)</f>
        <v>0</v>
      </c>
      <c r="AA14" s="213">
        <f>VLOOKUP($A$4,Janvier!$C$7:$AN$45,1+AA9)</f>
        <v>0</v>
      </c>
      <c r="AB14" s="213">
        <f>VLOOKUP($A$4,Janvier!$C$7:$AN$45,1+AB9)</f>
        <v>0</v>
      </c>
      <c r="AC14" s="213">
        <f>VLOOKUP($A$4,Janvier!$C$7:$AN$45,1+AC9)</f>
        <v>0</v>
      </c>
      <c r="AD14" s="213">
        <f>VLOOKUP($A$4,Janvier!$C$7:$AN$45,1+AD9)</f>
        <v>0</v>
      </c>
      <c r="AE14" s="213">
        <f>VLOOKUP($A$4,Janvier!$C$7:$AN$45,1+AE9)</f>
        <v>0</v>
      </c>
      <c r="AF14" s="213">
        <f>VLOOKUP($A$4,Janvier!$C$7:$AN$45,1+AF9)</f>
        <v>0</v>
      </c>
      <c r="AG14" s="213">
        <f>VLOOKUP($A$4,Janvier!$C$7:$AN$45,1+AG9)</f>
        <v>0</v>
      </c>
      <c r="AH14" s="213"/>
      <c r="AI14" s="212"/>
      <c r="AJ14" s="231">
        <f>VLOOKUP($A$4,Janvier!$C$7:$AO$45,39)</f>
        <v>0</v>
      </c>
    </row>
    <row r="15" spans="1:36">
      <c r="B15" s="219" t="s">
        <v>55</v>
      </c>
      <c r="C15" s="213">
        <f>VLOOKUP($A$4,Février!$C$7:$AQ$45,1+C9)</f>
        <v>0</v>
      </c>
      <c r="D15" s="213">
        <f>VLOOKUP($A$4,Février!$C$7:$AQ$45,1+D9)</f>
        <v>0</v>
      </c>
      <c r="E15" s="213">
        <f>VLOOKUP($A$4,Février!$C$7:$AQ$45,1+E9)</f>
        <v>0</v>
      </c>
      <c r="F15" s="213">
        <f>VLOOKUP($A$4,Février!$C$7:$AQ$45,1+F9)</f>
        <v>0</v>
      </c>
      <c r="G15" s="213">
        <f>VLOOKUP($A$4,Février!$C$7:$AQ$45,1+G9)</f>
        <v>0</v>
      </c>
      <c r="H15" s="213">
        <f>VLOOKUP($A$4,Février!$C$7:$AQ$45,1+H9)</f>
        <v>0</v>
      </c>
      <c r="I15" s="213" t="str">
        <f>VLOOKUP($A$4,Février!$C$7:$AQ$45,1+I9)</f>
        <v>P</v>
      </c>
      <c r="J15" s="213" t="str">
        <f>VLOOKUP($A$4,Février!$C$7:$AQ$45,1+J9)</f>
        <v>P</v>
      </c>
      <c r="K15" s="213" t="str">
        <f>VLOOKUP($A$4,Février!$C$7:$AQ$45,1+K9)</f>
        <v>P</v>
      </c>
      <c r="L15" s="213" t="str">
        <f>VLOOKUP($A$4,Février!$C$7:$AQ$45,1+L9)</f>
        <v>P</v>
      </c>
      <c r="M15" s="213" t="str">
        <f>VLOOKUP($A$4,Février!$C$7:$AQ$45,1+M9)</f>
        <v>P</v>
      </c>
      <c r="N15" s="213">
        <f>VLOOKUP($A$4,Février!$C$7:$AQ$45,1+N9)</f>
        <v>0</v>
      </c>
      <c r="O15" s="213">
        <f>VLOOKUP($A$4,Février!$C$7:$AQ$45,1+O9)</f>
        <v>0</v>
      </c>
      <c r="P15" s="213">
        <f>VLOOKUP($A$4,Février!$C$7:$AQ$45,1+P9)</f>
        <v>0</v>
      </c>
      <c r="Q15" s="213">
        <f>VLOOKUP($A$4,Février!$C$7:$AQ$45,1+Q9)</f>
        <v>0</v>
      </c>
      <c r="R15" s="213">
        <f>VLOOKUP($A$4,Février!$C$7:$AQ$45,1+R9)</f>
        <v>0</v>
      </c>
      <c r="S15" s="213">
        <f>VLOOKUP($A$4,Février!$C$7:$AQ$45,1+S9)</f>
        <v>0</v>
      </c>
      <c r="T15" s="213">
        <f>VLOOKUP($A$4,Février!$C$7:$AQ$45,1+T9)</f>
        <v>0</v>
      </c>
      <c r="U15" s="213">
        <f>VLOOKUP($A$4,Février!$C$7:$AQ$45,1+U9)</f>
        <v>0</v>
      </c>
      <c r="V15" s="213">
        <f>VLOOKUP($A$4,Février!$C$7:$AQ$45,1+V9)</f>
        <v>0</v>
      </c>
      <c r="W15" s="213">
        <f>VLOOKUP($A$4,Février!$C$7:$AQ$45,1+W9)</f>
        <v>0</v>
      </c>
      <c r="X15" s="213">
        <f>VLOOKUP($A$4,Février!$C$7:$AQ$45,1+X9)</f>
        <v>0</v>
      </c>
      <c r="Y15" s="213">
        <f>VLOOKUP($A$4,Février!$C$7:$AQ$45,1+Y9)</f>
        <v>0</v>
      </c>
      <c r="Z15" s="213">
        <f>VLOOKUP($A$4,Février!$C$7:$AQ$45,1+Z9)</f>
        <v>0</v>
      </c>
      <c r="AA15" s="213">
        <f>VLOOKUP($A$4,Février!$C$7:$AQ$45,1+AA9)</f>
        <v>0</v>
      </c>
      <c r="AB15" s="213">
        <f>VLOOKUP($A$4,Février!$C$7:$AQ$45,1+AB9)</f>
        <v>0</v>
      </c>
      <c r="AC15" s="213">
        <f>VLOOKUP($A$4,Février!$C$7:$AQ$45,1+AC9)</f>
        <v>0</v>
      </c>
      <c r="AD15" s="213">
        <f>VLOOKUP($A$4,Février!$C$7:$AQ$45,1+AD9)</f>
        <v>0</v>
      </c>
      <c r="AE15" s="213">
        <f>VLOOKUP($A$4,Février!$C$7:$AQ$45,1+AE9)</f>
        <v>0</v>
      </c>
      <c r="AF15" s="213">
        <f>VLOOKUP($A$4,Février!$C$7:$AQ$45,1+AF9)</f>
        <v>0</v>
      </c>
      <c r="AG15" s="213">
        <f>VLOOKUP($A$4,Février!$C$7:$AQ$45,1+AG9)</f>
        <v>0</v>
      </c>
      <c r="AH15" s="213"/>
      <c r="AI15" s="212"/>
      <c r="AJ15" s="231">
        <f>VLOOKUP($A$4,Février!$C$7:$AO$45,39)</f>
        <v>5</v>
      </c>
    </row>
    <row r="16" spans="1:36">
      <c r="B16" s="219" t="s">
        <v>56</v>
      </c>
      <c r="C16" s="213">
        <f>VLOOKUP($A$4,Mars!$C$7:$AN$45,1+C9)</f>
        <v>0</v>
      </c>
      <c r="D16" s="213">
        <f>VLOOKUP($A$4,Mars!$C$7:$AN$45,1+D9)</f>
        <v>0</v>
      </c>
      <c r="E16" s="213">
        <f>VLOOKUP($A$4,Mars!$C$7:$AN$45,1+E9)</f>
        <v>0</v>
      </c>
      <c r="F16" s="213">
        <f>VLOOKUP($A$4,Mars!$C$7:$AN$45,1+F9)</f>
        <v>0</v>
      </c>
      <c r="G16" s="213">
        <f>VLOOKUP($A$4,Mars!$C$7:$AN$45,1+G9)</f>
        <v>0</v>
      </c>
      <c r="H16" s="213">
        <f>VLOOKUP($A$4,Mars!$C$7:$AN$45,1+H9)</f>
        <v>0</v>
      </c>
      <c r="I16" s="213">
        <f>VLOOKUP($A$4,Mars!$C$7:$AN$45,1+I9)</f>
        <v>0</v>
      </c>
      <c r="J16" s="213">
        <f>VLOOKUP($A$4,Mars!$C$7:$AN$45,1+J9)</f>
        <v>0</v>
      </c>
      <c r="K16" s="213">
        <f>VLOOKUP($A$4,Mars!$C$7:$AN$45,1+K9)</f>
        <v>0</v>
      </c>
      <c r="L16" s="213">
        <f>VLOOKUP($A$4,Mars!$C$7:$AN$45,1+L9)</f>
        <v>0</v>
      </c>
      <c r="M16" s="213">
        <f>VLOOKUP($A$4,Mars!$C$7:$AN$45,1+M9)</f>
        <v>0</v>
      </c>
      <c r="N16" s="213">
        <f>VLOOKUP($A$4,Mars!$C$7:$AN$45,1+N9)</f>
        <v>0</v>
      </c>
      <c r="O16" s="213">
        <f>VLOOKUP($A$4,Mars!$C$7:$AN$45,1+O9)</f>
        <v>0</v>
      </c>
      <c r="P16" s="213">
        <f>VLOOKUP($A$4,Mars!$C$7:$AN$45,1+P9)</f>
        <v>0</v>
      </c>
      <c r="Q16" s="213">
        <f>VLOOKUP($A$4,Mars!$C$7:$AN$45,1+Q9)</f>
        <v>0</v>
      </c>
      <c r="R16" s="213">
        <f>VLOOKUP($A$4,Mars!$C$7:$AN$45,1+R9)</f>
        <v>0</v>
      </c>
      <c r="S16" s="213">
        <f>VLOOKUP($A$4,Mars!$C$7:$AN$45,1+S9)</f>
        <v>0</v>
      </c>
      <c r="T16" s="213">
        <f>VLOOKUP($A$4,Mars!$C$7:$AN$45,1+T9)</f>
        <v>0</v>
      </c>
      <c r="U16" s="213">
        <f>VLOOKUP($A$4,Mars!$C$7:$AN$45,1+U9)</f>
        <v>0</v>
      </c>
      <c r="V16" s="213">
        <f>VLOOKUP($A$4,Mars!$C$7:$AN$45,1+V9)</f>
        <v>0</v>
      </c>
      <c r="W16" s="213">
        <f>VLOOKUP($A$4,Mars!$C$7:$AN$45,1+W9)</f>
        <v>0</v>
      </c>
      <c r="X16" s="213">
        <f>VLOOKUP($A$4,Mars!$C$7:$AN$45,1+X9)</f>
        <v>0</v>
      </c>
      <c r="Y16" s="213">
        <f>VLOOKUP($A$4,Mars!$C$7:$AN$45,1+Y9)</f>
        <v>0</v>
      </c>
      <c r="Z16" s="213">
        <f>VLOOKUP($A$4,Mars!$C$7:$AN$45,1+Z9)</f>
        <v>0</v>
      </c>
      <c r="AA16" s="213">
        <f>VLOOKUP($A$4,Mars!$C$7:$AN$45,1+AA9)</f>
        <v>0</v>
      </c>
      <c r="AB16" s="213">
        <f>VLOOKUP($A$4,Mars!$C$7:$AN$45,1+AB9)</f>
        <v>0</v>
      </c>
      <c r="AC16" s="213">
        <f>VLOOKUP($A$4,Mars!$C$7:$AN$45,1+AC9)</f>
        <v>0</v>
      </c>
      <c r="AD16" s="213">
        <f>VLOOKUP($A$4,Mars!$C$7:$AN$45,1+AD9)</f>
        <v>0</v>
      </c>
      <c r="AE16" s="213">
        <f>VLOOKUP($A$4,Mars!$C$7:$AN$45,1+AE9)</f>
        <v>0</v>
      </c>
      <c r="AF16" s="213">
        <f>VLOOKUP($A$4,Mars!$C$7:$AN$45,1+AF9)</f>
        <v>0</v>
      </c>
      <c r="AG16" s="213">
        <f>VLOOKUP($A$4,Mars!$C$7:$AN$45,1+AG9)</f>
        <v>0</v>
      </c>
      <c r="AH16" s="213"/>
      <c r="AI16" s="212"/>
      <c r="AJ16" s="231">
        <f>VLOOKUP($A$4,Mars!$C$7:$AO$45,39)</f>
        <v>0</v>
      </c>
    </row>
    <row r="17" spans="2:36">
      <c r="B17" s="219" t="s">
        <v>61</v>
      </c>
      <c r="C17" s="213">
        <f>VLOOKUP($A$4,Avril!$C$7:$AO$45,1+C9)</f>
        <v>0</v>
      </c>
      <c r="D17" s="213">
        <f>VLOOKUP($A$4,Avril!$C$7:$AO$45,1+D9)</f>
        <v>0</v>
      </c>
      <c r="E17" s="213">
        <f>VLOOKUP($A$4,Avril!$C$7:$AO$45,1+E9)</f>
        <v>0</v>
      </c>
      <c r="F17" s="213">
        <f>VLOOKUP($A$4,Avril!$C$7:$AO$45,1+F9)</f>
        <v>0</v>
      </c>
      <c r="G17" s="213">
        <f>VLOOKUP($A$4,Avril!$C$7:$AO$45,1+G9)</f>
        <v>0</v>
      </c>
      <c r="H17" s="213">
        <f>VLOOKUP($A$4,Avril!$C$7:$AO$45,1+H9)</f>
        <v>0</v>
      </c>
      <c r="I17" s="213">
        <f>VLOOKUP($A$4,Avril!$C$7:$AO$45,1+I9)</f>
        <v>0</v>
      </c>
      <c r="J17" s="213">
        <f>VLOOKUP($A$4,Avril!$C$7:$AO$45,1+J9)</f>
        <v>0</v>
      </c>
      <c r="K17" s="213">
        <f>VLOOKUP($A$4,Avril!$C$7:$AO$45,1+K9)</f>
        <v>0</v>
      </c>
      <c r="L17" s="213">
        <f>VLOOKUP($A$4,Avril!$C$7:$AO$45,1+L9)</f>
        <v>0</v>
      </c>
      <c r="M17" s="213">
        <f>VLOOKUP($A$4,Avril!$C$7:$AO$45,1+M9)</f>
        <v>0</v>
      </c>
      <c r="N17" s="213">
        <f>VLOOKUP($A$4,Avril!$C$7:$AO$45,1+N9)</f>
        <v>0</v>
      </c>
      <c r="O17" s="213">
        <f>VLOOKUP($A$4,Avril!$C$7:$AO$45,1+O9)</f>
        <v>0</v>
      </c>
      <c r="P17" s="213">
        <f>VLOOKUP($A$4,Avril!$C$7:$AO$45,1+P9)</f>
        <v>0</v>
      </c>
      <c r="Q17" s="213">
        <f>VLOOKUP($A$4,Avril!$C$7:$AO$45,1+Q9)</f>
        <v>0</v>
      </c>
      <c r="R17" s="213">
        <f>VLOOKUP($A$4,Avril!$C$7:$AO$45,1+R9)</f>
        <v>0</v>
      </c>
      <c r="S17" s="213">
        <f>VLOOKUP($A$4,Avril!$C$7:$AO$45,1+S9)</f>
        <v>0</v>
      </c>
      <c r="T17" s="213">
        <f>VLOOKUP($A$4,Avril!$C$7:$AO$45,1+T9)</f>
        <v>0</v>
      </c>
      <c r="U17" s="213" t="str">
        <f>VLOOKUP($A$4,Avril!$C$7:$AO$45,1+U9)</f>
        <v>P</v>
      </c>
      <c r="V17" s="213" t="str">
        <f>VLOOKUP($A$4,Avril!$C$7:$AO$45,1+V9)</f>
        <v>P</v>
      </c>
      <c r="W17" s="213" t="str">
        <f>VLOOKUP($A$4,Avril!$C$7:$AO$45,1+W9)</f>
        <v>P</v>
      </c>
      <c r="X17" s="213" t="str">
        <f>VLOOKUP($A$4,Avril!$C$7:$AO$45,1+X9)</f>
        <v>P</v>
      </c>
      <c r="Y17" s="213">
        <f>VLOOKUP($A$4,Avril!$C$7:$AO$45,1+Y9)</f>
        <v>0</v>
      </c>
      <c r="Z17" s="213">
        <f>VLOOKUP($A$4,Avril!$C$7:$AO$45,1+Z9)</f>
        <v>0</v>
      </c>
      <c r="AA17" s="213">
        <f>VLOOKUP($A$4,Avril!$C$7:$AO$45,1+AA9)</f>
        <v>0</v>
      </c>
      <c r="AB17" s="213">
        <f>VLOOKUP($A$4,Avril!$C$7:$AO$45,1+AB9)</f>
        <v>0</v>
      </c>
      <c r="AC17" s="213">
        <f>VLOOKUP($A$4,Avril!$C$7:$AO$45,1+AC9)</f>
        <v>0</v>
      </c>
      <c r="AD17" s="213">
        <f>VLOOKUP($A$4,Avril!$C$7:$AO$45,1+AD9)</f>
        <v>0</v>
      </c>
      <c r="AE17" s="213">
        <f>VLOOKUP($A$4,Avril!$C$7:$AO$45,1+AE9)</f>
        <v>0</v>
      </c>
      <c r="AF17" s="213">
        <f>VLOOKUP($A$4,Avril!$C$7:$AO$45,1+AF9)</f>
        <v>0</v>
      </c>
      <c r="AG17" s="213">
        <f>VLOOKUP($A$4,Avril!$C$7:$AO$45,1+AG9)</f>
        <v>0</v>
      </c>
      <c r="AH17" s="213"/>
      <c r="AI17" s="212"/>
      <c r="AJ17" s="231">
        <f>VLOOKUP($A$4,Avril!$C$7:$AO$45,39)</f>
        <v>4</v>
      </c>
    </row>
    <row r="18" spans="2:36">
      <c r="B18" s="219" t="s">
        <v>62</v>
      </c>
      <c r="C18" s="213">
        <f>VLOOKUP($A$4,Mai!$C$7:$AN$45,1+C9)</f>
        <v>0</v>
      </c>
      <c r="D18" s="213">
        <f>VLOOKUP($A$4,Mai!$C$7:$AN$45,1+D9)</f>
        <v>0</v>
      </c>
      <c r="E18" s="213">
        <f>VLOOKUP($A$4,Mai!$C$7:$AN$45,1+E9)</f>
        <v>0</v>
      </c>
      <c r="F18" s="213">
        <f>VLOOKUP($A$4,Mai!$C$7:$AN$45,1+F9)</f>
        <v>0</v>
      </c>
      <c r="G18" s="213">
        <f>VLOOKUP($A$4,Mai!$C$7:$AN$45,1+G9)</f>
        <v>0</v>
      </c>
      <c r="H18" s="213">
        <f>VLOOKUP($A$4,Mai!$C$7:$AN$45,1+H9)</f>
        <v>0</v>
      </c>
      <c r="I18" s="213">
        <f>VLOOKUP($A$4,Mai!$C$7:$AN$45,1+I9)</f>
        <v>0</v>
      </c>
      <c r="J18" s="213">
        <f>VLOOKUP($A$4,Mai!$C$7:$AN$45,1+J9)</f>
        <v>0</v>
      </c>
      <c r="K18" s="213">
        <f>VLOOKUP($A$4,Mai!$C$7:$AN$45,1+K9)</f>
        <v>0</v>
      </c>
      <c r="L18" s="213">
        <f>VLOOKUP($A$4,Mai!$C$7:$AN$45,1+L9)</f>
        <v>0</v>
      </c>
      <c r="M18" s="213">
        <f>VLOOKUP($A$4,Mai!$C$7:$AN$45,1+M9)</f>
        <v>0</v>
      </c>
      <c r="N18" s="213">
        <f>VLOOKUP($A$4,Mai!$C$7:$AN$45,1+N9)</f>
        <v>0</v>
      </c>
      <c r="O18" s="213">
        <f>VLOOKUP($A$4,Mai!$C$7:$AN$45,1+O9)</f>
        <v>0</v>
      </c>
      <c r="P18" s="213">
        <f>VLOOKUP($A$4,Mai!$C$7:$AN$45,1+P9)</f>
        <v>0</v>
      </c>
      <c r="Q18" s="213">
        <f>VLOOKUP($A$4,Mai!$C$7:$AN$45,1+Q9)</f>
        <v>0</v>
      </c>
      <c r="R18" s="213">
        <f>VLOOKUP($A$4,Mai!$C$7:$AN$45,1+R9)</f>
        <v>0</v>
      </c>
      <c r="S18" s="213">
        <f>VLOOKUP($A$4,Mai!$C$7:$AN$45,1+S9)</f>
        <v>0</v>
      </c>
      <c r="T18" s="213">
        <f>VLOOKUP($A$4,Mai!$C$7:$AN$45,1+T9)</f>
        <v>0</v>
      </c>
      <c r="U18" s="213">
        <f>VLOOKUP($A$4,Mai!$C$7:$AN$45,1+U9)</f>
        <v>0</v>
      </c>
      <c r="V18" s="213">
        <f>VLOOKUP($A$4,Mai!$C$7:$AN$45,1+V9)</f>
        <v>0</v>
      </c>
      <c r="W18" s="213">
        <f>VLOOKUP($A$4,Mai!$C$7:$AN$45,1+W9)</f>
        <v>0</v>
      </c>
      <c r="X18" s="213">
        <f>VLOOKUP($A$4,Mai!$C$7:$AN$45,1+X9)</f>
        <v>0</v>
      </c>
      <c r="Y18" s="213">
        <f>VLOOKUP($A$4,Mai!$C$7:$AN$45,1+Y9)</f>
        <v>0</v>
      </c>
      <c r="Z18" s="213">
        <f>VLOOKUP($A$4,Mai!$C$7:$AN$45,1+Z9)</f>
        <v>0</v>
      </c>
      <c r="AA18" s="213">
        <f>VLOOKUP($A$4,Mai!$C$7:$AN$45,1+AA9)</f>
        <v>0</v>
      </c>
      <c r="AB18" s="213">
        <f>VLOOKUP($A$4,Mai!$C$7:$AN$45,1+AB9)</f>
        <v>0</v>
      </c>
      <c r="AC18" s="213">
        <f>VLOOKUP($A$4,Mai!$C$7:$AN$45,1+AC9)</f>
        <v>0</v>
      </c>
      <c r="AD18" s="213">
        <f>VLOOKUP($A$4,Mai!$C$7:$AN$45,1+AD9)</f>
        <v>0</v>
      </c>
      <c r="AE18" s="213">
        <f>VLOOKUP($A$4,Mai!$C$7:$AN$45,1+AE9)</f>
        <v>0</v>
      </c>
      <c r="AF18" s="213">
        <f>VLOOKUP($A$4,Mai!$C$7:$AN$45,1+AF9)</f>
        <v>0</v>
      </c>
      <c r="AG18" s="213">
        <f>VLOOKUP($A$4,Mai!$C$7:$AN$45,1+AG9)</f>
        <v>0</v>
      </c>
      <c r="AH18" s="213"/>
      <c r="AI18" s="212"/>
      <c r="AJ18" s="231">
        <f>VLOOKUP($A$4,Mai!$C$7:$AO$45,39)</f>
        <v>0</v>
      </c>
    </row>
    <row r="19" spans="2:36">
      <c r="B19" s="219" t="s">
        <v>63</v>
      </c>
      <c r="C19" s="213">
        <f>VLOOKUP($A$4,Juin!$C$7:$AO$45,1+C9)</f>
        <v>0</v>
      </c>
      <c r="D19" s="213">
        <f>VLOOKUP($A$4,Juin!$C$7:$AO$45,1+D9)</f>
        <v>0</v>
      </c>
      <c r="E19" s="213">
        <f>VLOOKUP($A$4,Juin!$C$7:$AO$45,1+E9)</f>
        <v>0</v>
      </c>
      <c r="F19" s="213">
        <f>VLOOKUP($A$4,Juin!$C$7:$AO$45,1+F9)</f>
        <v>0</v>
      </c>
      <c r="G19" s="213">
        <f>VLOOKUP($A$4,Juin!$C$7:$AO$45,1+G9)</f>
        <v>0</v>
      </c>
      <c r="H19" s="213">
        <f>VLOOKUP($A$4,Juin!$C$7:$AO$45,1+H9)</f>
        <v>0</v>
      </c>
      <c r="I19" s="213">
        <f>VLOOKUP($A$4,Juin!$C$7:$AO$45,1+I9)</f>
        <v>0</v>
      </c>
      <c r="J19" s="213">
        <f>VLOOKUP($A$4,Juin!$C$7:$AO$45,1+J9)</f>
        <v>0</v>
      </c>
      <c r="K19" s="213">
        <f>VLOOKUP($A$4,Juin!$C$7:$AO$45,1+K9)</f>
        <v>0</v>
      </c>
      <c r="L19" s="213">
        <f>VLOOKUP($A$4,Juin!$C$7:$AO$45,1+L9)</f>
        <v>0</v>
      </c>
      <c r="M19" s="213">
        <f>VLOOKUP($A$4,Juin!$C$7:$AO$45,1+M9)</f>
        <v>0</v>
      </c>
      <c r="N19" s="213">
        <f>VLOOKUP($A$4,Juin!$C$7:$AO$45,1+N9)</f>
        <v>0</v>
      </c>
      <c r="O19" s="213">
        <f>VLOOKUP($A$4,Juin!$C$7:$AO$45,1+O9)</f>
        <v>0</v>
      </c>
      <c r="P19" s="213">
        <f>VLOOKUP($A$4,Juin!$C$7:$AO$45,1+P9)</f>
        <v>0</v>
      </c>
      <c r="Q19" s="213">
        <f>VLOOKUP($A$4,Juin!$C$7:$AO$45,1+Q9)</f>
        <v>0</v>
      </c>
      <c r="R19" s="213">
        <f>VLOOKUP($A$4,Juin!$C$7:$AO$45,1+R9)</f>
        <v>0</v>
      </c>
      <c r="S19" s="213">
        <f>VLOOKUP($A$4,Juin!$C$7:$AO$45,1+S9)</f>
        <v>0</v>
      </c>
      <c r="T19" s="213">
        <f>VLOOKUP($A$4,Juin!$C$7:$AO$45,1+T9)</f>
        <v>0</v>
      </c>
      <c r="U19" s="213">
        <f>VLOOKUP($A$4,Juin!$C$7:$AO$45,1+U9)</f>
        <v>0</v>
      </c>
      <c r="V19" s="213">
        <f>VLOOKUP($A$4,Juin!$C$7:$AO$45,1+V9)</f>
        <v>0</v>
      </c>
      <c r="W19" s="213">
        <f>VLOOKUP($A$4,Juin!$C$7:$AO$45,1+W9)</f>
        <v>0</v>
      </c>
      <c r="X19" s="213">
        <f>VLOOKUP($A$4,Juin!$C$7:$AO$45,1+X9)</f>
        <v>0</v>
      </c>
      <c r="Y19" s="213">
        <f>VLOOKUP($A$4,Juin!$C$7:$AO$45,1+Y9)</f>
        <v>0</v>
      </c>
      <c r="Z19" s="213">
        <f>VLOOKUP($A$4,Juin!$C$7:$AO$45,1+Z9)</f>
        <v>0</v>
      </c>
      <c r="AA19" s="213">
        <f>VLOOKUP($A$4,Juin!$C$7:$AO$45,1+AA9)</f>
        <v>0</v>
      </c>
      <c r="AB19" s="213">
        <f>VLOOKUP($A$4,Juin!$C$7:$AO$45,1+AB9)</f>
        <v>0</v>
      </c>
      <c r="AC19" s="213">
        <f>VLOOKUP($A$4,Juin!$C$7:$AO$45,1+AC9)</f>
        <v>0</v>
      </c>
      <c r="AD19" s="213">
        <f>VLOOKUP($A$4,Juin!$C$7:$AO$45,1+AD9)</f>
        <v>0</v>
      </c>
      <c r="AE19" s="213">
        <f>VLOOKUP($A$4,Juin!$C$7:$AO$45,1+AE9)</f>
        <v>0</v>
      </c>
      <c r="AF19" s="213">
        <f>VLOOKUP($A$4,Juin!$C$7:$AO$45,1+AF9)</f>
        <v>0</v>
      </c>
      <c r="AG19" s="213">
        <f>VLOOKUP($A$4,Juin!$C$7:$AO$45,1+AG9)</f>
        <v>0</v>
      </c>
      <c r="AH19" s="213"/>
      <c r="AI19" s="212"/>
      <c r="AJ19" s="231">
        <f>VLOOKUP($A$4,Juin!$C$7:$AO$45,39)</f>
        <v>0</v>
      </c>
    </row>
    <row r="20" spans="2:36">
      <c r="B20" s="219" t="s">
        <v>64</v>
      </c>
      <c r="C20" s="213">
        <f>VLOOKUP($A$4,Juillet!$C$7:$AN$45,1+C9)</f>
        <v>0</v>
      </c>
      <c r="D20" s="213">
        <f>VLOOKUP($A$4,Juillet!$C$7:$AN$45,1+D9)</f>
        <v>0</v>
      </c>
      <c r="E20" s="213">
        <f>VLOOKUP($A$4,Juillet!$C$7:$AN$45,1+E9)</f>
        <v>0</v>
      </c>
      <c r="F20" s="213">
        <f>VLOOKUP($A$4,Juillet!$C$7:$AN$45,1+F9)</f>
        <v>0</v>
      </c>
      <c r="G20" s="213">
        <f>VLOOKUP($A$4,Juillet!$C$7:$AN$45,1+G9)</f>
        <v>0</v>
      </c>
      <c r="H20" s="213">
        <f>VLOOKUP($A$4,Juillet!$C$7:$AN$45,1+H9)</f>
        <v>0</v>
      </c>
      <c r="I20" s="213">
        <f>VLOOKUP($A$4,Juillet!$C$7:$AN$45,1+I9)</f>
        <v>0</v>
      </c>
      <c r="J20" s="213">
        <f>VLOOKUP($A$4,Juillet!$C$7:$AN$45,1+J9)</f>
        <v>0</v>
      </c>
      <c r="K20" s="213">
        <f>VLOOKUP($A$4,Juillet!$C$7:$AN$45,1+K9)</f>
        <v>0</v>
      </c>
      <c r="L20" s="213">
        <f>VLOOKUP($A$4,Juillet!$C$7:$AN$45,1+L9)</f>
        <v>0</v>
      </c>
      <c r="M20" s="213">
        <f>VLOOKUP($A$4,Juillet!$C$7:$AN$45,1+M9)</f>
        <v>0</v>
      </c>
      <c r="N20" s="213">
        <f>VLOOKUP($A$4,Juillet!$C$7:$AN$45,1+N9)</f>
        <v>0</v>
      </c>
      <c r="O20" s="213">
        <f>VLOOKUP($A$4,Juillet!$C$7:$AN$45,1+O9)</f>
        <v>0</v>
      </c>
      <c r="P20" s="213">
        <f>VLOOKUP($A$4,Juillet!$C$7:$AN$45,1+P9)</f>
        <v>0</v>
      </c>
      <c r="Q20" s="213">
        <f>VLOOKUP($A$4,Juillet!$C$7:$AN$45,1+Q9)</f>
        <v>0</v>
      </c>
      <c r="R20" s="213">
        <f>VLOOKUP($A$4,Juillet!$C$7:$AN$45,1+R9)</f>
        <v>0</v>
      </c>
      <c r="S20" s="213">
        <f>VLOOKUP($A$4,Juillet!$C$7:$AN$45,1+S9)</f>
        <v>0</v>
      </c>
      <c r="T20" s="213">
        <f>VLOOKUP($A$4,Juillet!$C$7:$AN$45,1+T9)</f>
        <v>0</v>
      </c>
      <c r="U20" s="213">
        <f>VLOOKUP($A$4,Juillet!$C$7:$AN$45,1+U9)</f>
        <v>0</v>
      </c>
      <c r="V20" s="213">
        <f>VLOOKUP($A$4,Juillet!$C$7:$AN$45,1+V9)</f>
        <v>0</v>
      </c>
      <c r="W20" s="213">
        <f>VLOOKUP($A$4,Juillet!$C$7:$AN$45,1+W9)</f>
        <v>0</v>
      </c>
      <c r="X20" s="213">
        <f>VLOOKUP($A$4,Juillet!$C$7:$AN$45,1+X9)</f>
        <v>0</v>
      </c>
      <c r="Y20" s="213">
        <f>VLOOKUP($A$4,Juillet!$C$7:$AN$45,1+Y9)</f>
        <v>0</v>
      </c>
      <c r="Z20" s="213">
        <f>VLOOKUP($A$4,Juillet!$C$7:$AN$45,1+Z9)</f>
        <v>0</v>
      </c>
      <c r="AA20" s="213">
        <f>VLOOKUP($A$4,Juillet!$C$7:$AN$45,1+AA9)</f>
        <v>0</v>
      </c>
      <c r="AB20" s="213">
        <f>VLOOKUP($A$4,Juillet!$C$7:$AN$45,1+AB9)</f>
        <v>0</v>
      </c>
      <c r="AC20" s="213">
        <f>VLOOKUP($A$4,Juillet!$C$7:$AN$45,1+AC9)</f>
        <v>0</v>
      </c>
      <c r="AD20" s="213">
        <f>VLOOKUP($A$4,Juillet!$C$7:$AN$45,1+AD9)</f>
        <v>0</v>
      </c>
      <c r="AE20" s="213">
        <f>VLOOKUP($A$4,Juillet!$C$7:$AN$45,1+AE9)</f>
        <v>0</v>
      </c>
      <c r="AF20" s="213">
        <f>VLOOKUP($A$4,Juillet!$C$7:$AN$45,1+AF9)</f>
        <v>0</v>
      </c>
      <c r="AG20" s="213">
        <f>VLOOKUP($A$4,Juillet!$C$7:$AN$45,1+AG9)</f>
        <v>0</v>
      </c>
      <c r="AH20" s="213"/>
      <c r="AI20" s="212"/>
      <c r="AJ20" s="231">
        <f>VLOOKUP($A$4,Juillet!$C$7:$AO$45,39)</f>
        <v>0</v>
      </c>
    </row>
    <row r="21" spans="2:36" ht="15.75" thickBot="1">
      <c r="B21" s="219" t="s">
        <v>65</v>
      </c>
      <c r="C21" s="213" t="str">
        <f>VLOOKUP($A$4,Aout!$C$7:$AN$45,1+C9)</f>
        <v>P</v>
      </c>
      <c r="D21" s="213" t="str">
        <f>VLOOKUP($A$4,Aout!$C$7:$AN$45,1+D9)</f>
        <v>P</v>
      </c>
      <c r="E21" s="213" t="str">
        <f>VLOOKUP($A$4,Aout!$C$7:$AN$45,1+E9)</f>
        <v>P</v>
      </c>
      <c r="F21" s="213" t="str">
        <f>VLOOKUP($A$4,Aout!$C$7:$AN$45,1+F9)</f>
        <v>P</v>
      </c>
      <c r="G21" s="213" t="str">
        <f>VLOOKUP($A$4,Aout!$C$7:$AN$45,1+G9)</f>
        <v>P</v>
      </c>
      <c r="H21" s="213">
        <f>VLOOKUP($A$4,Aout!$C$7:$AN$45,1+H9)</f>
        <v>0</v>
      </c>
      <c r="I21" s="213">
        <f>VLOOKUP($A$4,Aout!$C$7:$AN$45,1+I9)</f>
        <v>0</v>
      </c>
      <c r="J21" s="213" t="str">
        <f>VLOOKUP($A$4,Aout!$C$7:$AN$45,1+J9)</f>
        <v>P</v>
      </c>
      <c r="K21" s="213" t="str">
        <f>VLOOKUP($A$4,Aout!$C$7:$AN$45,1+K9)</f>
        <v>P</v>
      </c>
      <c r="L21" s="213" t="str">
        <f>VLOOKUP($A$4,Aout!$C$7:$AN$45,1+L9)</f>
        <v>P</v>
      </c>
      <c r="M21" s="213" t="str">
        <f>VLOOKUP($A$4,Aout!$C$7:$AN$45,1+M9)</f>
        <v>P</v>
      </c>
      <c r="N21" s="213" t="str">
        <f>VLOOKUP($A$4,Aout!$C$7:$AN$45,1+N9)</f>
        <v>P</v>
      </c>
      <c r="O21" s="213">
        <f>VLOOKUP($A$4,Aout!$C$7:$AN$45,1+O9)</f>
        <v>0</v>
      </c>
      <c r="P21" s="213">
        <f>VLOOKUP($A$4,Aout!$C$7:$AN$45,1+P9)</f>
        <v>0</v>
      </c>
      <c r="Q21" s="213">
        <f>VLOOKUP($A$4,Aout!$C$7:$AN$45,1+Q9)</f>
        <v>0</v>
      </c>
      <c r="R21" s="213" t="str">
        <f>VLOOKUP($A$4,Aout!$C$7:$AN$45,1+R9)</f>
        <v>P</v>
      </c>
      <c r="S21" s="213" t="str">
        <f>VLOOKUP($A$4,Aout!$C$7:$AN$45,1+S9)</f>
        <v>P</v>
      </c>
      <c r="T21" s="213" t="str">
        <f>VLOOKUP($A$4,Aout!$C$7:$AN$45,1+T9)</f>
        <v>P</v>
      </c>
      <c r="U21" s="213" t="str">
        <f>VLOOKUP($A$4,Aout!$C$7:$AN$45,1+U9)</f>
        <v>P</v>
      </c>
      <c r="V21" s="213">
        <f>VLOOKUP($A$4,Aout!$C$7:$AN$45,1+V9)</f>
        <v>0</v>
      </c>
      <c r="W21" s="213">
        <f>VLOOKUP($A$4,Aout!$C$7:$AN$45,1+W9)</f>
        <v>0</v>
      </c>
      <c r="X21" s="213" t="str">
        <f>VLOOKUP($A$4,Aout!$C$7:$AN$45,1+X9)</f>
        <v>P</v>
      </c>
      <c r="Y21" s="213" t="str">
        <f>VLOOKUP($A$4,Aout!$C$7:$AN$45,1+Y9)</f>
        <v>P</v>
      </c>
      <c r="Z21" s="213" t="str">
        <f>VLOOKUP($A$4,Aout!$C$7:$AN$45,1+Z9)</f>
        <v>P</v>
      </c>
      <c r="AA21" s="213">
        <f>VLOOKUP($A$4,Aout!$C$7:$AN$45,1+AA9)</f>
        <v>0</v>
      </c>
      <c r="AB21" s="213">
        <f>VLOOKUP($A$4,Aout!$C$7:$AN$45,1+AB9)</f>
        <v>0</v>
      </c>
      <c r="AC21" s="213">
        <f>VLOOKUP($A$4,Aout!$C$7:$AN$45,1+AC9)</f>
        <v>0</v>
      </c>
      <c r="AD21" s="213">
        <f>VLOOKUP($A$4,Aout!$C$7:$AN$45,1+AD9)</f>
        <v>0</v>
      </c>
      <c r="AE21" s="213">
        <f>VLOOKUP($A$4,Aout!$C$7:$AN$45,1+AE9)</f>
        <v>0</v>
      </c>
      <c r="AF21" s="213">
        <f>VLOOKUP($A$4,Aout!$C$7:$AN$45,1+AF9)</f>
        <v>0</v>
      </c>
      <c r="AG21" s="213">
        <f>VLOOKUP($A$4,Aout!$C$7:$AN$45,1+AG9)</f>
        <v>0</v>
      </c>
      <c r="AH21" s="213"/>
      <c r="AI21" s="212"/>
      <c r="AJ21" s="231">
        <f>VLOOKUP($A$4,Aout!$C$7:$AO$45,39)</f>
        <v>17</v>
      </c>
    </row>
    <row r="22" spans="2:36" ht="15.75" thickBot="1">
      <c r="B22" s="21"/>
      <c r="C22" s="217"/>
      <c r="D22" s="217"/>
      <c r="E22" s="217"/>
      <c r="F22" s="217"/>
      <c r="G22" s="217"/>
      <c r="H22" s="217"/>
      <c r="I22" s="217"/>
      <c r="J22" s="217"/>
      <c r="K22" s="217"/>
      <c r="L22" s="217"/>
      <c r="M22" s="217"/>
      <c r="N22" s="217"/>
      <c r="O22" s="217"/>
      <c r="P22" s="217"/>
      <c r="Q22" s="217"/>
      <c r="R22" s="217"/>
      <c r="S22" s="217"/>
      <c r="T22" s="217"/>
      <c r="U22" s="217"/>
      <c r="V22" s="217"/>
      <c r="W22" s="217"/>
      <c r="X22" s="217"/>
      <c r="Y22" s="217"/>
      <c r="Z22" s="217"/>
      <c r="AA22" s="217"/>
      <c r="AB22" s="217"/>
      <c r="AC22" s="217"/>
      <c r="AD22" s="217"/>
      <c r="AE22" s="217"/>
      <c r="AF22" s="217"/>
      <c r="AG22" s="217"/>
      <c r="AH22" s="217"/>
      <c r="AI22" s="220" t="s">
        <v>66</v>
      </c>
      <c r="AJ22" s="232">
        <f>SUM(AJ10:AJ21)</f>
        <v>36</v>
      </c>
    </row>
  </sheetData>
  <mergeCells count="1">
    <mergeCell ref="C2:AH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variables!$A$13:$A$52</xm:f>
          </x14:formula1>
          <xm:sqref>A4:B4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66"/>
  <sheetViews>
    <sheetView workbookViewId="0">
      <selection activeCell="F25" sqref="F25"/>
    </sheetView>
  </sheetViews>
  <sheetFormatPr baseColWidth="10" defaultRowHeight="15"/>
  <cols>
    <col min="1" max="1" width="25.7109375" bestFit="1" customWidth="1"/>
    <col min="3" max="3" width="12.5703125" customWidth="1"/>
    <col min="5" max="5" width="12.5703125" customWidth="1"/>
    <col min="7" max="7" width="12.140625" customWidth="1"/>
    <col min="9" max="9" width="12.42578125" customWidth="1"/>
    <col min="11" max="11" width="13.5703125" customWidth="1"/>
    <col min="13" max="13" width="11.85546875" customWidth="1"/>
    <col min="15" max="15" width="12.28515625" customWidth="1"/>
  </cols>
  <sheetData>
    <row r="3" spans="1:21" s="167" customFormat="1" ht="30">
      <c r="A3" s="167" t="s">
        <v>34</v>
      </c>
      <c r="B3" s="167" t="s">
        <v>35</v>
      </c>
      <c r="C3" s="167" t="s">
        <v>36</v>
      </c>
      <c r="D3" s="167" t="s">
        <v>35</v>
      </c>
      <c r="E3" s="167" t="s">
        <v>36</v>
      </c>
      <c r="F3" s="167" t="s">
        <v>35</v>
      </c>
      <c r="G3" s="167" t="s">
        <v>36</v>
      </c>
      <c r="H3" s="167" t="s">
        <v>35</v>
      </c>
      <c r="I3" s="167" t="s">
        <v>36</v>
      </c>
      <c r="J3" s="167" t="s">
        <v>35</v>
      </c>
      <c r="K3" s="167" t="s">
        <v>36</v>
      </c>
      <c r="L3" s="167" t="s">
        <v>35</v>
      </c>
      <c r="M3" s="167" t="s">
        <v>36</v>
      </c>
      <c r="N3" s="167" t="s">
        <v>35</v>
      </c>
      <c r="O3" s="167" t="s">
        <v>36</v>
      </c>
      <c r="S3" s="172"/>
    </row>
    <row r="4" spans="1:21">
      <c r="A4" t="str">
        <f>variables!A13</f>
        <v>Chef</v>
      </c>
      <c r="C4" s="170"/>
      <c r="E4" s="170"/>
      <c r="G4" s="170"/>
      <c r="I4" s="170"/>
      <c r="K4" s="170"/>
      <c r="M4" s="170"/>
      <c r="O4" s="170"/>
      <c r="Q4" s="170"/>
      <c r="S4" s="170"/>
    </row>
    <row r="5" spans="1:21">
      <c r="A5" t="str">
        <f>variables!A14</f>
        <v>Chef bureau</v>
      </c>
      <c r="C5" s="170"/>
      <c r="E5" s="170"/>
      <c r="G5" s="170"/>
      <c r="I5" s="170"/>
      <c r="K5" s="170"/>
      <c r="M5" s="170"/>
      <c r="O5" s="170"/>
      <c r="Q5" s="170"/>
      <c r="S5" s="170"/>
    </row>
    <row r="6" spans="1:21">
      <c r="A6" t="str">
        <f>variables!A15</f>
        <v>bureau 1</v>
      </c>
      <c r="C6" s="170"/>
      <c r="E6" s="170"/>
      <c r="G6" s="170"/>
      <c r="I6" s="170"/>
      <c r="K6" s="170"/>
      <c r="M6" s="170"/>
      <c r="O6" s="170"/>
      <c r="Q6" s="170"/>
      <c r="S6" s="170"/>
    </row>
    <row r="7" spans="1:21">
      <c r="A7" t="str">
        <f>variables!A16</f>
        <v>bureau 2</v>
      </c>
      <c r="C7" s="170"/>
      <c r="E7" s="170"/>
      <c r="G7" s="170"/>
      <c r="I7" s="170"/>
      <c r="K7" s="170"/>
      <c r="M7" s="170"/>
      <c r="O7" s="170"/>
      <c r="Q7" s="170"/>
      <c r="S7" s="170"/>
    </row>
    <row r="8" spans="1:21">
      <c r="A8" t="str">
        <f>variables!A17</f>
        <v>bureau 3</v>
      </c>
      <c r="C8" s="170"/>
      <c r="E8" s="170"/>
      <c r="G8" s="170"/>
      <c r="I8" s="170"/>
      <c r="K8" s="170"/>
      <c r="M8" s="170"/>
      <c r="O8" s="170"/>
      <c r="Q8" s="170"/>
      <c r="S8" s="170"/>
    </row>
    <row r="9" spans="1:21">
      <c r="A9" t="str">
        <f>variables!A18</f>
        <v>bureau 4</v>
      </c>
      <c r="B9" s="171">
        <v>44438</v>
      </c>
      <c r="C9" s="170" t="s">
        <v>46</v>
      </c>
      <c r="D9" s="171">
        <v>44439</v>
      </c>
      <c r="E9" s="170" t="s">
        <v>47</v>
      </c>
      <c r="F9" s="135">
        <v>44440</v>
      </c>
      <c r="G9" s="170" t="s">
        <v>49</v>
      </c>
      <c r="H9" s="135">
        <v>44440</v>
      </c>
      <c r="I9" s="170" t="s">
        <v>50</v>
      </c>
      <c r="J9" s="135">
        <v>44440</v>
      </c>
      <c r="K9" s="170" t="s">
        <v>48</v>
      </c>
      <c r="L9" s="171">
        <v>44441</v>
      </c>
      <c r="M9" s="170" t="s">
        <v>51</v>
      </c>
      <c r="N9" s="171">
        <v>44441</v>
      </c>
      <c r="O9" s="170" t="s">
        <v>50</v>
      </c>
      <c r="P9" s="171">
        <v>44442</v>
      </c>
      <c r="Q9" s="170" t="s">
        <v>49</v>
      </c>
      <c r="R9" s="171">
        <v>44442</v>
      </c>
      <c r="S9" s="170" t="s">
        <v>50</v>
      </c>
      <c r="T9" s="135">
        <v>44442</v>
      </c>
      <c r="U9" t="s">
        <v>52</v>
      </c>
    </row>
    <row r="10" spans="1:21">
      <c r="A10" t="str">
        <f>variables!A19</f>
        <v>bureau 5</v>
      </c>
      <c r="C10" s="170"/>
      <c r="E10" s="170"/>
      <c r="G10" s="170"/>
      <c r="I10" s="170"/>
      <c r="K10" s="170"/>
      <c r="M10" s="170"/>
      <c r="O10" s="170"/>
      <c r="Q10" s="170"/>
      <c r="S10" s="170"/>
    </row>
    <row r="11" spans="1:21">
      <c r="A11" t="str">
        <f>variables!A20</f>
        <v>bureau 6</v>
      </c>
      <c r="C11" s="170"/>
      <c r="E11" s="170"/>
      <c r="G11" s="170"/>
      <c r="I11" s="170"/>
      <c r="K11" s="170"/>
      <c r="M11" s="170"/>
      <c r="O11" s="170"/>
      <c r="Q11" s="170"/>
      <c r="S11" s="170"/>
    </row>
    <row r="12" spans="1:21">
      <c r="A12" t="str">
        <f>variables!A21</f>
        <v>accueil 1</v>
      </c>
      <c r="C12" s="170"/>
      <c r="E12" s="170"/>
      <c r="G12" s="170"/>
      <c r="I12" s="170"/>
      <c r="K12" s="170"/>
      <c r="M12" s="170"/>
      <c r="O12" s="170"/>
      <c r="Q12" s="170"/>
      <c r="S12" s="170"/>
    </row>
    <row r="13" spans="1:21">
      <c r="A13" t="str">
        <f>variables!A22</f>
        <v>accueil 2</v>
      </c>
      <c r="B13" s="135">
        <v>44440</v>
      </c>
      <c r="C13" s="170" t="s">
        <v>45</v>
      </c>
      <c r="E13" s="170"/>
      <c r="G13" s="170"/>
      <c r="I13" s="170"/>
      <c r="K13" s="170"/>
      <c r="M13" s="170"/>
      <c r="O13" s="170"/>
      <c r="Q13" s="170"/>
      <c r="S13" s="170"/>
    </row>
    <row r="14" spans="1:21">
      <c r="A14" t="str">
        <f>variables!A23</f>
        <v>chef technique</v>
      </c>
      <c r="C14" s="170"/>
      <c r="E14" s="170"/>
      <c r="G14" s="170"/>
      <c r="I14" s="170"/>
      <c r="K14" s="170"/>
      <c r="M14" s="170"/>
      <c r="O14" s="170"/>
      <c r="Q14" s="170"/>
      <c r="S14" s="170"/>
    </row>
    <row r="15" spans="1:21">
      <c r="A15" t="str">
        <f>variables!A24</f>
        <v>technique 1</v>
      </c>
      <c r="B15" s="135">
        <v>44452</v>
      </c>
      <c r="C15" s="170" t="s">
        <v>53</v>
      </c>
      <c r="E15" s="170"/>
      <c r="G15" s="170"/>
      <c r="I15" s="170"/>
      <c r="K15" s="170"/>
      <c r="M15" s="170"/>
      <c r="O15" s="170"/>
      <c r="Q15" s="170"/>
      <c r="S15" s="170"/>
    </row>
    <row r="16" spans="1:21">
      <c r="A16" t="str">
        <f>variables!A25</f>
        <v>technique 2</v>
      </c>
      <c r="C16" s="170"/>
      <c r="E16" s="170"/>
      <c r="G16" s="170"/>
      <c r="I16" s="170"/>
      <c r="K16" s="170"/>
      <c r="M16" s="170"/>
      <c r="O16" s="170"/>
      <c r="Q16" s="170"/>
      <c r="S16" s="170"/>
    </row>
    <row r="17" spans="1:19">
      <c r="A17" t="str">
        <f>variables!A26</f>
        <v>technique 3</v>
      </c>
      <c r="C17" s="170"/>
      <c r="E17" s="170"/>
      <c r="G17" s="170"/>
      <c r="I17" s="170"/>
      <c r="K17" s="170"/>
      <c r="M17" s="170"/>
      <c r="O17" s="170"/>
      <c r="Q17" s="170"/>
      <c r="S17" s="170"/>
    </row>
    <row r="18" spans="1:19">
      <c r="A18" t="str">
        <f>variables!A27</f>
        <v>technique 4</v>
      </c>
      <c r="C18" s="170"/>
      <c r="E18" s="170"/>
      <c r="G18" s="170"/>
      <c r="I18" s="170"/>
      <c r="K18" s="170"/>
      <c r="M18" s="170"/>
      <c r="O18" s="170"/>
      <c r="Q18" s="170"/>
      <c r="S18" s="170"/>
    </row>
    <row r="19" spans="1:19">
      <c r="A19" t="str">
        <f>variables!A28</f>
        <v>technique 5</v>
      </c>
      <c r="C19" s="170"/>
      <c r="E19" s="170"/>
      <c r="G19" s="170"/>
      <c r="I19" s="170"/>
      <c r="K19" s="170"/>
      <c r="M19" s="170"/>
      <c r="O19" s="170"/>
      <c r="Q19" s="170"/>
      <c r="S19" s="170"/>
    </row>
    <row r="20" spans="1:19">
      <c r="A20" t="str">
        <f>variables!A29</f>
        <v>technique 6</v>
      </c>
      <c r="C20" s="170"/>
      <c r="E20" s="170"/>
      <c r="G20" s="170"/>
      <c r="I20" s="170"/>
      <c r="K20" s="170"/>
      <c r="M20" s="170"/>
      <c r="O20" s="170"/>
      <c r="Q20" s="170"/>
      <c r="S20" s="170"/>
    </row>
    <row r="21" spans="1:19">
      <c r="A21" t="str">
        <f>variables!A30</f>
        <v>technique 7</v>
      </c>
      <c r="C21" s="170"/>
      <c r="E21" s="170"/>
      <c r="G21" s="170"/>
      <c r="I21" s="170"/>
      <c r="K21" s="170"/>
      <c r="M21" s="170"/>
      <c r="O21" s="170"/>
      <c r="Q21" s="170"/>
      <c r="S21" s="170"/>
    </row>
    <row r="22" spans="1:19">
      <c r="A22" t="str">
        <f>variables!A31</f>
        <v>technique 8</v>
      </c>
      <c r="C22" s="170"/>
      <c r="E22" s="170"/>
      <c r="G22" s="170"/>
      <c r="I22" s="170"/>
      <c r="K22" s="170"/>
      <c r="M22" s="170"/>
      <c r="O22" s="170"/>
      <c r="Q22" s="170"/>
      <c r="S22" s="170"/>
    </row>
    <row r="23" spans="1:19">
      <c r="A23" t="str">
        <f>variables!A32</f>
        <v>chef ménage</v>
      </c>
      <c r="C23" s="170"/>
      <c r="E23" s="170"/>
      <c r="G23" s="170"/>
      <c r="I23" s="170"/>
      <c r="K23" s="170"/>
      <c r="M23" s="170"/>
      <c r="O23" s="170"/>
      <c r="Q23" s="170"/>
      <c r="S23" s="170"/>
    </row>
    <row r="24" spans="1:19">
      <c r="A24" t="str">
        <f>variables!A33</f>
        <v>ménage 1</v>
      </c>
      <c r="C24" s="170"/>
      <c r="E24" s="170"/>
      <c r="G24" s="170"/>
      <c r="I24" s="170"/>
      <c r="K24" s="170"/>
      <c r="M24" s="170"/>
      <c r="O24" s="170"/>
      <c r="Q24" s="170"/>
      <c r="S24" s="170"/>
    </row>
    <row r="25" spans="1:19">
      <c r="A25" t="str">
        <f>variables!A34</f>
        <v>ménage 2</v>
      </c>
      <c r="C25" s="170"/>
      <c r="E25" s="170"/>
      <c r="G25" s="170"/>
      <c r="I25" s="170"/>
      <c r="K25" s="170"/>
      <c r="M25" s="170"/>
      <c r="O25" s="170"/>
      <c r="Q25" s="170"/>
      <c r="S25" s="170"/>
    </row>
    <row r="26" spans="1:19">
      <c r="A26" t="str">
        <f>variables!A35</f>
        <v>ménage 3</v>
      </c>
      <c r="C26" s="170"/>
      <c r="E26" s="170"/>
      <c r="G26" s="170"/>
      <c r="I26" s="170"/>
      <c r="K26" s="170"/>
      <c r="M26" s="170"/>
      <c r="O26" s="170"/>
      <c r="Q26" s="170"/>
      <c r="S26" s="170"/>
    </row>
    <row r="27" spans="1:19">
      <c r="A27" t="str">
        <f>variables!A36</f>
        <v>ménage 4</v>
      </c>
      <c r="C27" s="170"/>
      <c r="E27" s="170"/>
      <c r="G27" s="170"/>
      <c r="I27" s="170"/>
      <c r="K27" s="170"/>
      <c r="M27" s="170"/>
      <c r="O27" s="170"/>
      <c r="Q27" s="170"/>
      <c r="S27" s="170"/>
    </row>
    <row r="28" spans="1:19">
      <c r="A28" t="str">
        <f>variables!A37</f>
        <v>ménage 5</v>
      </c>
      <c r="C28" s="170"/>
      <c r="E28" s="170"/>
      <c r="G28" s="170"/>
      <c r="I28" s="170"/>
      <c r="K28" s="170"/>
      <c r="M28" s="170"/>
      <c r="O28" s="170"/>
      <c r="Q28" s="170"/>
      <c r="S28" s="170"/>
    </row>
    <row r="29" spans="1:19">
      <c r="A29" t="str">
        <f>variables!A38</f>
        <v>ménage 6</v>
      </c>
      <c r="C29" s="170"/>
      <c r="E29" s="170"/>
      <c r="G29" s="170"/>
      <c r="I29" s="170"/>
      <c r="K29" s="170"/>
      <c r="M29" s="170"/>
      <c r="O29" s="170"/>
      <c r="Q29" s="170"/>
      <c r="S29" s="170"/>
    </row>
    <row r="30" spans="1:19">
      <c r="A30" t="str">
        <f>variables!A39</f>
        <v>ménage 7</v>
      </c>
      <c r="B30" s="135">
        <v>44439</v>
      </c>
      <c r="C30" s="170" t="s">
        <v>43</v>
      </c>
      <c r="D30" s="135">
        <v>44440</v>
      </c>
      <c r="E30" s="170" t="s">
        <v>41</v>
      </c>
      <c r="F30" s="135">
        <v>44440</v>
      </c>
      <c r="G30" s="170" t="s">
        <v>44</v>
      </c>
      <c r="I30" s="170"/>
      <c r="K30" s="170"/>
      <c r="M30" s="170"/>
      <c r="O30" s="170"/>
      <c r="Q30" s="170"/>
      <c r="S30" s="170"/>
    </row>
    <row r="31" spans="1:19">
      <c r="A31" t="str">
        <f>variables!A40</f>
        <v>ménage 8</v>
      </c>
      <c r="C31" s="170"/>
      <c r="E31" s="170"/>
      <c r="G31" s="170"/>
      <c r="I31" s="170"/>
      <c r="K31" s="170"/>
      <c r="M31" s="170"/>
      <c r="O31" s="170"/>
      <c r="Q31" s="170"/>
      <c r="S31" s="170"/>
    </row>
    <row r="32" spans="1:19">
      <c r="A32" t="str">
        <f>variables!A41</f>
        <v>ménage 9</v>
      </c>
      <c r="C32" s="170"/>
      <c r="E32" s="170"/>
      <c r="G32" s="170"/>
      <c r="I32" s="170"/>
      <c r="K32" s="170"/>
      <c r="M32" s="170"/>
      <c r="O32" s="170"/>
      <c r="Q32" s="170"/>
      <c r="S32" s="170"/>
    </row>
    <row r="33" spans="1:19">
      <c r="A33" t="str">
        <f>variables!A42</f>
        <v>ménage 10</v>
      </c>
      <c r="C33" s="170"/>
      <c r="E33" s="170"/>
      <c r="G33" s="170"/>
      <c r="I33" s="170"/>
      <c r="K33" s="170"/>
      <c r="M33" s="170"/>
      <c r="O33" s="170"/>
      <c r="Q33" s="170"/>
      <c r="S33" s="170"/>
    </row>
    <row r="34" spans="1:19">
      <c r="A34" t="str">
        <f>variables!A43</f>
        <v>ménage 11</v>
      </c>
      <c r="B34" s="135">
        <v>44439</v>
      </c>
      <c r="C34" s="170" t="s">
        <v>40</v>
      </c>
      <c r="D34" s="135">
        <v>44440</v>
      </c>
      <c r="E34" s="170" t="s">
        <v>41</v>
      </c>
      <c r="F34" s="135">
        <v>44440</v>
      </c>
      <c r="G34" s="170" t="s">
        <v>42</v>
      </c>
      <c r="I34" s="170"/>
      <c r="K34" s="170"/>
      <c r="M34" s="170"/>
      <c r="O34" s="170"/>
      <c r="Q34" s="170"/>
      <c r="S34" s="170"/>
    </row>
    <row r="35" spans="1:19">
      <c r="A35" t="str">
        <f>variables!A44</f>
        <v>veilleur 1</v>
      </c>
      <c r="C35" s="170"/>
      <c r="E35" s="170"/>
      <c r="G35" s="170"/>
      <c r="I35" s="170"/>
      <c r="K35" s="170"/>
      <c r="M35" s="170"/>
      <c r="O35" s="170"/>
      <c r="Q35" s="170"/>
      <c r="S35" s="170"/>
    </row>
    <row r="36" spans="1:19">
      <c r="A36" t="str">
        <f>variables!A45</f>
        <v>veilleur 2</v>
      </c>
      <c r="C36" s="170"/>
      <c r="E36" s="170"/>
      <c r="G36" s="170"/>
      <c r="I36" s="170"/>
      <c r="K36" s="170"/>
      <c r="M36" s="170"/>
      <c r="O36" s="170"/>
      <c r="Q36" s="170"/>
      <c r="S36" s="170"/>
    </row>
    <row r="37" spans="1:19">
      <c r="A37" t="str">
        <f>variables!A46</f>
        <v>veilleur 3</v>
      </c>
      <c r="C37" s="170"/>
      <c r="E37" s="170"/>
      <c r="G37" s="170"/>
      <c r="I37" s="170"/>
      <c r="K37" s="170"/>
      <c r="M37" s="170"/>
      <c r="O37" s="170"/>
      <c r="Q37" s="170"/>
      <c r="S37" s="170"/>
    </row>
    <row r="38" spans="1:19">
      <c r="A38" t="str">
        <f>variables!A47</f>
        <v>veilleur 4</v>
      </c>
      <c r="C38" s="170"/>
      <c r="E38" s="170"/>
      <c r="G38" s="170"/>
      <c r="I38" s="170"/>
      <c r="K38" s="170"/>
      <c r="M38" s="170"/>
      <c r="O38" s="170"/>
      <c r="Q38" s="170"/>
      <c r="S38" s="170"/>
    </row>
    <row r="39" spans="1:19">
      <c r="A39" t="str">
        <f>variables!A48</f>
        <v>veilleur 5</v>
      </c>
      <c r="C39" s="170"/>
      <c r="E39" s="170"/>
      <c r="G39" s="170"/>
      <c r="I39" s="170"/>
      <c r="K39" s="170"/>
      <c r="M39" s="170"/>
      <c r="O39" s="170"/>
      <c r="Q39" s="170"/>
      <c r="S39" s="170"/>
    </row>
    <row r="40" spans="1:19">
      <c r="A40" t="str">
        <f>variables!A49</f>
        <v>veilleur 6</v>
      </c>
      <c r="C40" s="170"/>
      <c r="E40" s="170"/>
      <c r="G40" s="170"/>
      <c r="I40" s="170"/>
      <c r="K40" s="170"/>
      <c r="M40" s="170"/>
      <c r="O40" s="170"/>
      <c r="Q40" s="170"/>
      <c r="S40" s="170"/>
    </row>
    <row r="41" spans="1:19">
      <c r="A41" t="str">
        <f>variables!A50</f>
        <v>veilleur 7</v>
      </c>
      <c r="C41" s="170"/>
      <c r="E41" s="170"/>
      <c r="G41" s="170"/>
      <c r="I41" s="170"/>
      <c r="K41" s="170"/>
      <c r="M41" s="170"/>
      <c r="O41" s="170"/>
      <c r="Q41" s="170"/>
      <c r="S41" s="170"/>
    </row>
    <row r="42" spans="1:19">
      <c r="A42" t="str">
        <f>variables!A51</f>
        <v>animateur 1</v>
      </c>
      <c r="C42" s="170"/>
      <c r="O42" s="170"/>
      <c r="Q42" s="170"/>
      <c r="S42" s="170"/>
    </row>
    <row r="43" spans="1:19">
      <c r="A43" t="str">
        <f>variables!A52</f>
        <v>Support 1</v>
      </c>
      <c r="O43" s="170"/>
      <c r="Q43" s="170"/>
    </row>
    <row r="44" spans="1:19">
      <c r="O44" s="170"/>
      <c r="Q44" s="170"/>
    </row>
    <row r="45" spans="1:19">
      <c r="Q45" s="170"/>
    </row>
    <row r="46" spans="1:19">
      <c r="Q46" s="170"/>
    </row>
    <row r="47" spans="1:19">
      <c r="Q47" s="170"/>
    </row>
    <row r="48" spans="1:19">
      <c r="Q48" s="170"/>
    </row>
    <row r="49" spans="17:17">
      <c r="Q49" s="170"/>
    </row>
    <row r="50" spans="17:17">
      <c r="Q50" s="170"/>
    </row>
    <row r="51" spans="17:17">
      <c r="Q51" s="170"/>
    </row>
    <row r="52" spans="17:17">
      <c r="Q52" s="170"/>
    </row>
    <row r="53" spans="17:17">
      <c r="Q53" s="170"/>
    </row>
    <row r="54" spans="17:17">
      <c r="Q54" s="170"/>
    </row>
    <row r="55" spans="17:17">
      <c r="Q55" s="170"/>
    </row>
    <row r="56" spans="17:17">
      <c r="Q56" s="170"/>
    </row>
    <row r="57" spans="17:17">
      <c r="Q57" s="170"/>
    </row>
    <row r="58" spans="17:17">
      <c r="Q58" s="170"/>
    </row>
    <row r="59" spans="17:17">
      <c r="Q59" s="170"/>
    </row>
    <row r="60" spans="17:17">
      <c r="Q60" s="170"/>
    </row>
    <row r="61" spans="17:17">
      <c r="Q61" s="170"/>
    </row>
    <row r="62" spans="17:17">
      <c r="Q62" s="170"/>
    </row>
    <row r="63" spans="17:17">
      <c r="Q63" s="170"/>
    </row>
    <row r="64" spans="17:17">
      <c r="Q64" s="170"/>
    </row>
    <row r="65" spans="17:17">
      <c r="Q65" s="170"/>
    </row>
    <row r="66" spans="17:17">
      <c r="Q66" s="170"/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workbookViewId="0">
      <selection activeCell="E10" sqref="E10"/>
    </sheetView>
  </sheetViews>
  <sheetFormatPr baseColWidth="10" defaultRowHeight="15"/>
  <sheetData>
    <row r="2" spans="1:2">
      <c r="A2" t="s">
        <v>37</v>
      </c>
      <c r="B2" t="s">
        <v>39</v>
      </c>
    </row>
    <row r="3" spans="1:2">
      <c r="A3" s="135">
        <v>44446</v>
      </c>
      <c r="B3" t="s">
        <v>38</v>
      </c>
    </row>
    <row r="4" spans="1:2">
      <c r="A4" s="135">
        <v>44467</v>
      </c>
      <c r="B4" t="s">
        <v>38</v>
      </c>
    </row>
    <row r="5" spans="1:2">
      <c r="A5" s="135">
        <v>44474</v>
      </c>
      <c r="B5" t="s">
        <v>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variables</vt:lpstr>
      <vt:lpstr>Septembre</vt:lpstr>
      <vt:lpstr>Octobre</vt:lpstr>
      <vt:lpstr>Novembre</vt:lpstr>
      <vt:lpstr>Décembre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recap par agent</vt:lpstr>
      <vt:lpstr>modif heures</vt:lpstr>
      <vt:lpstr>DAS</vt:lpstr>
    </vt:vector>
  </TitlesOfParts>
  <Company>CROUS de Rouen Haute-Normandie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Clara BRANDEL</dc:creator>
  <cp:lastModifiedBy>Clara BRANDEL</cp:lastModifiedBy>
  <cp:lastPrinted>2021-09-20T15:35:55Z</cp:lastPrinted>
  <dcterms:created xsi:type="dcterms:W3CDTF">2021-05-14T11:54:39Z</dcterms:created>
  <dcterms:modified xsi:type="dcterms:W3CDTF">2021-09-20T16:01:07Z</dcterms:modified>
</cp:coreProperties>
</file>