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22440" windowWidth="15480" windowHeight="1185" tabRatio="385" activeTab="4"/>
  </bookViews>
  <sheets>
    <sheet name="Lundi" sheetId="1" r:id="rId1"/>
    <sheet name="Mardi" sheetId="2" r:id="rId2"/>
    <sheet name="Mercredi" sheetId="3" r:id="rId3"/>
    <sheet name="Feuil1" sheetId="7" state="hidden" r:id="rId4"/>
    <sheet name="Macro" sheetId="8" r:id="rId5"/>
    <sheet name="Coller" sheetId="9" r:id="rId6"/>
  </sheets>
  <definedNames>
    <definedName name="_xlnm._FilterDatabase" localSheetId="0" hidden="1">Lundi!$B$3:$R$26</definedName>
    <definedName name="_xlnm._FilterDatabase" localSheetId="1" hidden="1">Mardi!$A$3:$Q$32</definedName>
    <definedName name="_xlnm._FilterDatabase" localSheetId="2" hidden="1">Mercredi!$A$3:$Q$32</definedName>
    <definedName name="Z_0181AB76_1EAF_45FE_A90B_73917761E9C3_.wvu.FilterData" localSheetId="0" hidden="1">Lundi!$B$3:$R$26</definedName>
    <definedName name="Z_0181AB76_1EAF_45FE_A90B_73917761E9C3_.wvu.FilterData" localSheetId="1" hidden="1">Mardi!$A$3:$Q$32</definedName>
    <definedName name="Z_0181AB76_1EAF_45FE_A90B_73917761E9C3_.wvu.FilterData" localSheetId="2" hidden="1">Mercredi!$A$3:$Q$32</definedName>
    <definedName name="Z_0181AB76_1EAF_45FE_A90B_73917761E9C3_.wvu.PrintArea" localSheetId="0" hidden="1">Lundi!$B$1:$Q$26</definedName>
    <definedName name="Z_0181AB76_1EAF_45FE_A90B_73917761E9C3_.wvu.PrintArea" localSheetId="1" hidden="1">Mardi!$A$1:$P$32</definedName>
    <definedName name="Z_0181AB76_1EAF_45FE_A90B_73917761E9C3_.wvu.PrintArea" localSheetId="2" hidden="1">Mercredi!$A$1:$P$32</definedName>
    <definedName name="Z_027343A5_188A_40C4_B3B6_5E33E6017F0E_.wvu.FilterData" localSheetId="0" hidden="1">Lundi!#REF!</definedName>
    <definedName name="Z_027343A5_188A_40C4_B3B6_5E33E6017F0E_.wvu.FilterData" localSheetId="1" hidden="1">Mardi!#REF!</definedName>
    <definedName name="Z_027343A5_188A_40C4_B3B6_5E33E6017F0E_.wvu.FilterData" localSheetId="2" hidden="1">Mercredi!#REF!</definedName>
    <definedName name="Z_041566A2_0C78_4F80_A423_57D4F2B000D8_.wvu.FilterData" localSheetId="0" hidden="1">Lundi!$B$3:$R$26</definedName>
    <definedName name="Z_041566A2_0C78_4F80_A423_57D4F2B000D8_.wvu.FilterData" localSheetId="1" hidden="1">Mardi!$A$3:$Q$32</definedName>
    <definedName name="Z_041566A2_0C78_4F80_A423_57D4F2B000D8_.wvu.FilterData" localSheetId="2" hidden="1">Mercredi!$A$3:$Q$32</definedName>
    <definedName name="Z_0447F507_2363_4BAC_8CE3_B7C84FB38294_.wvu.FilterData" localSheetId="1" hidden="1">Mardi!$A$3:$P$32</definedName>
    <definedName name="Z_0447F507_2363_4BAC_8CE3_B7C84FB38294_.wvu.FilterData" localSheetId="2" hidden="1">Mercredi!$A$3:$P$32</definedName>
    <definedName name="Z_06BFC62C_6E7C_4FBD_A52D_0C2099E0F83B_.wvu.FilterData" localSheetId="1" hidden="1">Mardi!$A$3:$Q$32</definedName>
    <definedName name="Z_06BFC62C_6E7C_4FBD_A52D_0C2099E0F83B_.wvu.FilterData" localSheetId="2" hidden="1">Mercredi!$A$3:$Q$32</definedName>
    <definedName name="Z_0B801A7D_B1DB_4F63_8C31_89A3F37C38A6_.wvu.FilterData" localSheetId="0" hidden="1">Lundi!#REF!</definedName>
    <definedName name="Z_0B801A7D_B1DB_4F63_8C31_89A3F37C38A6_.wvu.FilterData" localSheetId="1" hidden="1">Mardi!#REF!</definedName>
    <definedName name="Z_0B801A7D_B1DB_4F63_8C31_89A3F37C38A6_.wvu.FilterData" localSheetId="2" hidden="1">Mercredi!#REF!</definedName>
    <definedName name="Z_0CBC5938_8A52_4457_8848_4A070EC45128_.wvu.FilterData" localSheetId="0" hidden="1">Lundi!$B$3:$Q$26</definedName>
    <definedName name="Z_0CBC5938_8A52_4457_8848_4A070EC45128_.wvu.FilterData" localSheetId="1" hidden="1">Mardi!$A$3:$P$32</definedName>
    <definedName name="Z_0CBC5938_8A52_4457_8848_4A070EC45128_.wvu.FilterData" localSheetId="2" hidden="1">Mercredi!$A$3:$P$32</definedName>
    <definedName name="Z_0DB4BB17_A521_47E5_B828_38DAAB3DF75D_.wvu.FilterData" localSheetId="0" hidden="1">Lundi!#REF!</definedName>
    <definedName name="Z_0DB4BB17_A521_47E5_B828_38DAAB3DF75D_.wvu.FilterData" localSheetId="1" hidden="1">Mardi!#REF!</definedName>
    <definedName name="Z_0DB4BB17_A521_47E5_B828_38DAAB3DF75D_.wvu.FilterData" localSheetId="2" hidden="1">Mercredi!#REF!</definedName>
    <definedName name="Z_0FEF9B66_20D6_48D2_8201_4CD045978E44_.wvu.FilterData" localSheetId="0" hidden="1">Lundi!$B$3:$Q$26</definedName>
    <definedName name="Z_0FEF9B66_20D6_48D2_8201_4CD045978E44_.wvu.FilterData" localSheetId="1" hidden="1">Mardi!$A$3:$P$32</definedName>
    <definedName name="Z_0FEF9B66_20D6_48D2_8201_4CD045978E44_.wvu.FilterData" localSheetId="2" hidden="1">Mercredi!$A$3:$P$32</definedName>
    <definedName name="Z_149BFE8F_EA28_4187_8CA8_145307A9B99B_.wvu.FilterData" localSheetId="0" hidden="1">Lundi!$B$3:$Q$26</definedName>
    <definedName name="Z_149BFE8F_EA28_4187_8CA8_145307A9B99B_.wvu.FilterData" localSheetId="1" hidden="1">Mardi!$A$3:$P$32</definedName>
    <definedName name="Z_149BFE8F_EA28_4187_8CA8_145307A9B99B_.wvu.FilterData" localSheetId="2" hidden="1">Mercredi!$A$3:$P$32</definedName>
    <definedName name="Z_14A1E499_44CF_418C_B995_4CDD879CB337_.wvu.FilterData" localSheetId="0" hidden="1">Lundi!$B$3:$Q$26</definedName>
    <definedName name="Z_14B69502_4789_4D56_A0C5_9826FC16D121_.wvu.FilterData" localSheetId="0" hidden="1">Lundi!$B$3:$Q$26</definedName>
    <definedName name="Z_14B69502_4789_4D56_A0C5_9826FC16D121_.wvu.FilterData" localSheetId="1" hidden="1">Mardi!$A$3:$P$32</definedName>
    <definedName name="Z_14B69502_4789_4D56_A0C5_9826FC16D121_.wvu.FilterData" localSheetId="2" hidden="1">Mercredi!$A$3:$P$32</definedName>
    <definedName name="Z_153AB218_F484_406F_9F8B_3FEAAEFCF9F3_.wvu.FilterData" localSheetId="0" hidden="1">Lundi!#REF!</definedName>
    <definedName name="Z_153AB218_F484_406F_9F8B_3FEAAEFCF9F3_.wvu.FilterData" localSheetId="1" hidden="1">Mardi!#REF!</definedName>
    <definedName name="Z_153AB218_F484_406F_9F8B_3FEAAEFCF9F3_.wvu.FilterData" localSheetId="2" hidden="1">Mercredi!#REF!</definedName>
    <definedName name="Z_158959E7_5E7A_43E2_81C3_3E852B70CAD7_.wvu.FilterData" localSheetId="0" hidden="1">Lundi!$B$3:$Q$26</definedName>
    <definedName name="Z_158959E7_5E7A_43E2_81C3_3E852B70CAD7_.wvu.FilterData" localSheetId="1" hidden="1">Mardi!$A$3:$P$32</definedName>
    <definedName name="Z_158959E7_5E7A_43E2_81C3_3E852B70CAD7_.wvu.FilterData" localSheetId="2" hidden="1">Mercredi!$A$3:$P$32</definedName>
    <definedName name="Z_1868DD15_BD2A_40F2_A317_36E408660FF9_.wvu.FilterData" localSheetId="0" hidden="1">Lundi!$B$3:$Q$26</definedName>
    <definedName name="Z_1868DD15_BD2A_40F2_A317_36E408660FF9_.wvu.FilterData" localSheetId="1" hidden="1">Mardi!$A$3:$P$32</definedName>
    <definedName name="Z_1868DD15_BD2A_40F2_A317_36E408660FF9_.wvu.FilterData" localSheetId="2" hidden="1">Mercredi!$A$3:$P$32</definedName>
    <definedName name="Z_18C764CB_C864_4D40_8766_46A2E611231F_.wvu.FilterData" localSheetId="0" hidden="1">Lundi!$B$3:$Q$26</definedName>
    <definedName name="Z_18C764CB_C864_4D40_8766_46A2E611231F_.wvu.FilterData" localSheetId="1" hidden="1">Mardi!$A$3:$P$32</definedName>
    <definedName name="Z_18C764CB_C864_4D40_8766_46A2E611231F_.wvu.FilterData" localSheetId="2" hidden="1">Mercredi!$A$3:$P$32</definedName>
    <definedName name="Z_196605A0_C1EB_409D_A721_BD4AFA29E697_.wvu.FilterData" localSheetId="0" hidden="1">Lundi!$B$3:$Q$26</definedName>
    <definedName name="Z_1A86BF0B_FA8C_4B44_B8D0_C958B7C7AFFC_.wvu.FilterData" localSheetId="0" hidden="1">Lundi!#REF!</definedName>
    <definedName name="Z_1A86BF0B_FA8C_4B44_B8D0_C958B7C7AFFC_.wvu.FilterData" localSheetId="1" hidden="1">Mardi!#REF!</definedName>
    <definedName name="Z_1A86BF0B_FA8C_4B44_B8D0_C958B7C7AFFC_.wvu.FilterData" localSheetId="2" hidden="1">Mercredi!#REF!</definedName>
    <definedName name="Z_1C8E11FC_257F_45E5_8875_682843394EF2_.wvu.FilterData" localSheetId="0" hidden="1">Lundi!$B$3:$R$26</definedName>
    <definedName name="Z_1C8E11FC_257F_45E5_8875_682843394EF2_.wvu.FilterData" localSheetId="1" hidden="1">Mardi!$A$3:$Q$32</definedName>
    <definedName name="Z_1C8E11FC_257F_45E5_8875_682843394EF2_.wvu.FilterData" localSheetId="2" hidden="1">Mercredi!$A$3:$Q$32</definedName>
    <definedName name="Z_1C8E11FC_257F_45E5_8875_682843394EF2_.wvu.PrintArea" localSheetId="0" hidden="1">Lundi!$B$1:$Q$26</definedName>
    <definedName name="Z_1C8E11FC_257F_45E5_8875_682843394EF2_.wvu.PrintArea" localSheetId="1" hidden="1">Mardi!$A$1:$P$32</definedName>
    <definedName name="Z_1C8E11FC_257F_45E5_8875_682843394EF2_.wvu.PrintArea" localSheetId="2" hidden="1">Mercredi!$A$1:$P$32</definedName>
    <definedName name="Z_1D85CFE0_1AF9_4185_9532_1A1402048B63_.wvu.FilterData" localSheetId="0" hidden="1">Lundi!$B$3:$Q$26</definedName>
    <definedName name="Z_1D85CFE0_1AF9_4185_9532_1A1402048B63_.wvu.FilterData" localSheetId="1" hidden="1">Mardi!$A$3:$P$32</definedName>
    <definedName name="Z_1D85CFE0_1AF9_4185_9532_1A1402048B63_.wvu.FilterData" localSheetId="2" hidden="1">Mercredi!$A$3:$P$32</definedName>
    <definedName name="Z_1D9E5948_1EFF_4A40_AC60_9D75B87FEDFF_.wvu.FilterData" localSheetId="0" hidden="1">Lundi!$B$3:$Q$26</definedName>
    <definedName name="Z_1D9E5948_1EFF_4A40_AC60_9D75B87FEDFF_.wvu.FilterData" localSheetId="1" hidden="1">Mardi!$A$3:$P$32</definedName>
    <definedName name="Z_1D9E5948_1EFF_4A40_AC60_9D75B87FEDFF_.wvu.FilterData" localSheetId="2" hidden="1">Mercredi!$A$3:$P$32</definedName>
    <definedName name="Z_1FA2F86C_3EE3_4456_BC5D_695BCCDCFB21_.wvu.FilterData" localSheetId="0" hidden="1">Lundi!#REF!</definedName>
    <definedName name="Z_1FA2F86C_3EE3_4456_BC5D_695BCCDCFB21_.wvu.FilterData" localSheetId="1" hidden="1">Mardi!#REF!</definedName>
    <definedName name="Z_1FA2F86C_3EE3_4456_BC5D_695BCCDCFB21_.wvu.FilterData" localSheetId="2" hidden="1">Mercredi!#REF!</definedName>
    <definedName name="Z_208473B8_900D_4942_9377_E99FE421990C_.wvu.FilterData" localSheetId="0" hidden="1">Lundi!$B$3:$R$26</definedName>
    <definedName name="Z_208473B8_900D_4942_9377_E99FE421990C_.wvu.FilterData" localSheetId="1" hidden="1">Mardi!$A$3:$Q$32</definedName>
    <definedName name="Z_208473B8_900D_4942_9377_E99FE421990C_.wvu.FilterData" localSheetId="2" hidden="1">Mercredi!$A$3:$Q$32</definedName>
    <definedName name="Z_208473B8_900D_4942_9377_E99FE421990C_.wvu.PrintArea" localSheetId="0" hidden="1">Lundi!$B$1:$Q$26</definedName>
    <definedName name="Z_208473B8_900D_4942_9377_E99FE421990C_.wvu.PrintArea" localSheetId="1" hidden="1">Mardi!$A$1:$P$32</definedName>
    <definedName name="Z_208473B8_900D_4942_9377_E99FE421990C_.wvu.PrintArea" localSheetId="2" hidden="1">Mercredi!$A$1:$P$32</definedName>
    <definedName name="Z_20FF30B7_4531_495D_945A_11D310C7195D_.wvu.FilterData" localSheetId="0" hidden="1">Lundi!$B$3:$Q$26</definedName>
    <definedName name="Z_20FF30B7_4531_495D_945A_11D310C7195D_.wvu.FilterData" localSheetId="1" hidden="1">Mardi!$A$3:$P$32</definedName>
    <definedName name="Z_20FF30B7_4531_495D_945A_11D310C7195D_.wvu.FilterData" localSheetId="2" hidden="1">Mercredi!$A$3:$P$32</definedName>
    <definedName name="Z_23140D53_936A_46B1_B5B1_F92510260347_.wvu.FilterData" localSheetId="0" hidden="1">Lundi!$B$3:$R$26</definedName>
    <definedName name="Z_23140D53_936A_46B1_B5B1_F92510260347_.wvu.FilterData" localSheetId="1" hidden="1">Mardi!$A$3:$Q$32</definedName>
    <definedName name="Z_23140D53_936A_46B1_B5B1_F92510260347_.wvu.FilterData" localSheetId="2" hidden="1">Mercredi!$A$3:$Q$32</definedName>
    <definedName name="Z_23808C33_F6BD_4D30_9652_477DD55D2290_.wvu.FilterData" localSheetId="0" hidden="1">Lundi!#REF!</definedName>
    <definedName name="Z_23808C33_F6BD_4D30_9652_477DD55D2290_.wvu.FilterData" localSheetId="1" hidden="1">Mardi!#REF!</definedName>
    <definedName name="Z_23808C33_F6BD_4D30_9652_477DD55D2290_.wvu.FilterData" localSheetId="2" hidden="1">Mercredi!#REF!</definedName>
    <definedName name="Z_248A0421_A949_4608_9E05_A50A86E60D09_.wvu.FilterData" localSheetId="0" hidden="1">Lundi!#REF!</definedName>
    <definedName name="Z_248A0421_A949_4608_9E05_A50A86E60D09_.wvu.FilterData" localSheetId="1" hidden="1">Mardi!#REF!</definedName>
    <definedName name="Z_248A0421_A949_4608_9E05_A50A86E60D09_.wvu.FilterData" localSheetId="2" hidden="1">Mercredi!#REF!</definedName>
    <definedName name="Z_249DDFBE_CC28_40CE_AA71_CB23AEA45203_.wvu.FilterData" localSheetId="0" hidden="1">Lundi!$B$3:$Q$26</definedName>
    <definedName name="Z_249DDFBE_CC28_40CE_AA71_CB23AEA45203_.wvu.FilterData" localSheetId="1" hidden="1">Mardi!$A$3:$P$32</definedName>
    <definedName name="Z_249DDFBE_CC28_40CE_AA71_CB23AEA45203_.wvu.FilterData" localSheetId="2" hidden="1">Mercredi!$A$3:$P$32</definedName>
    <definedName name="Z_287A4A53_7A7D_4868_B81A_DB2A97B539C9_.wvu.FilterData" localSheetId="1" hidden="1">Mardi!$A$3:$P$32</definedName>
    <definedName name="Z_287A4A53_7A7D_4868_B81A_DB2A97B539C9_.wvu.FilterData" localSheetId="2" hidden="1">Mercredi!$A$3:$P$32</definedName>
    <definedName name="Z_29601D05_678C_4A58_8059_C5BD2659EE37_.wvu.FilterData" localSheetId="1" hidden="1">Mardi!$A$3:$Q$32</definedName>
    <definedName name="Z_29601D05_678C_4A58_8059_C5BD2659EE37_.wvu.FilterData" localSheetId="2" hidden="1">Mercredi!$A$3:$Q$32</definedName>
    <definedName name="Z_29FDB3C6_2EA6_41CA_82BF_ED6533D2DF26_.wvu.FilterData" localSheetId="0" hidden="1">Lundi!$B$3:$R$26</definedName>
    <definedName name="Z_29FDB3C6_2EA6_41CA_82BF_ED6533D2DF26_.wvu.FilterData" localSheetId="1" hidden="1">Mardi!$A$3:$Q$32</definedName>
    <definedName name="Z_29FDB3C6_2EA6_41CA_82BF_ED6533D2DF26_.wvu.FilterData" localSheetId="2" hidden="1">Mercredi!$A$3:$Q$32</definedName>
    <definedName name="Z_2DD82D2E_09DA_4B04_9C74_2D5666FC5758_.wvu.FilterData" localSheetId="1" hidden="1">Mardi!$A$3:$P$32</definedName>
    <definedName name="Z_2DD82D2E_09DA_4B04_9C74_2D5666FC5758_.wvu.FilterData" localSheetId="2" hidden="1">Mercredi!$A$3:$P$32</definedName>
    <definedName name="Z_2DFAFE99_EBB0_4AF0_9E00_EE4FFF8AA02B_.wvu.FilterData" localSheetId="0" hidden="1">Lundi!$B$3:$Q$26</definedName>
    <definedName name="Z_2FDDD44A_DC4D_4011_9B68_704FDA9E418C_.wvu.FilterData" localSheetId="0" hidden="1">Lundi!$B$3:$Q$26</definedName>
    <definedName name="Z_322F5733_26F4_4C2F_BCBE_CBF32962EB36_.wvu.FilterData" localSheetId="0" hidden="1">Lundi!$B$3:$Q$26</definedName>
    <definedName name="Z_322F5733_26F4_4C2F_BCBE_CBF32962EB36_.wvu.FilterData" localSheetId="1" hidden="1">Mardi!$A$3:$P$32</definedName>
    <definedName name="Z_322F5733_26F4_4C2F_BCBE_CBF32962EB36_.wvu.FilterData" localSheetId="2" hidden="1">Mercredi!$A$3:$P$32</definedName>
    <definedName name="Z_361C255D_2810_4925_8FE3_22A0906A6528_.wvu.FilterData" localSheetId="0" hidden="1">Lundi!$B$3:$Q$26</definedName>
    <definedName name="Z_361C255D_2810_4925_8FE3_22A0906A6528_.wvu.FilterData" localSheetId="1" hidden="1">Mardi!$A$3:$P$32</definedName>
    <definedName name="Z_361C255D_2810_4925_8FE3_22A0906A6528_.wvu.FilterData" localSheetId="2" hidden="1">Mercredi!$A$3:$P$32</definedName>
    <definedName name="Z_39551420_622C_46FB_AD16_D8D7B93C0247_.wvu.FilterData" localSheetId="0" hidden="1">Lundi!#REF!</definedName>
    <definedName name="Z_39551420_622C_46FB_AD16_D8D7B93C0247_.wvu.FilterData" localSheetId="1" hidden="1">Mardi!#REF!</definedName>
    <definedName name="Z_39551420_622C_46FB_AD16_D8D7B93C0247_.wvu.FilterData" localSheetId="2" hidden="1">Mercredi!#REF!</definedName>
    <definedName name="Z_3B102BEE_A650_47B8_8BCA_01E0D8834A59_.wvu.FilterData" localSheetId="2" hidden="1">Mercredi!$A$3:$Q$32</definedName>
    <definedName name="Z_3D4A4323_536E_4540_BA1B_51DDB8BC6BF1_.wvu.FilterData" localSheetId="0" hidden="1">Lundi!$B$3:$R$26</definedName>
    <definedName name="Z_3D4A4323_536E_4540_BA1B_51DDB8BC6BF1_.wvu.FilterData" localSheetId="1" hidden="1">Mardi!$A$3:$Q$32</definedName>
    <definedName name="Z_3D4A4323_536E_4540_BA1B_51DDB8BC6BF1_.wvu.FilterData" localSheetId="2" hidden="1">Mercredi!$A$3:$Q$32</definedName>
    <definedName name="Z_3D8868E0_DE26_4DCB_86CC_4F4D7AA4C5F4_.wvu.PrintArea" localSheetId="0" hidden="1">Lundi!$B$1:$S$2</definedName>
    <definedName name="Z_3D8868E0_DE26_4DCB_86CC_4F4D7AA4C5F4_.wvu.PrintArea" localSheetId="1" hidden="1">Mardi!$A$1:$R$2</definedName>
    <definedName name="Z_3D8868E0_DE26_4DCB_86CC_4F4D7AA4C5F4_.wvu.PrintArea" localSheetId="2" hidden="1">Mercredi!$A$1:$R$2</definedName>
    <definedName name="Z_3EEC822D_48D8_4FDF_9E81_BB902F33CA10_.wvu.FilterData" localSheetId="0" hidden="1">Lundi!$B$3:$Q$26</definedName>
    <definedName name="Z_3EEC822D_48D8_4FDF_9E81_BB902F33CA10_.wvu.FilterData" localSheetId="1" hidden="1">Mardi!$A$3:$P$32</definedName>
    <definedName name="Z_3EEC822D_48D8_4FDF_9E81_BB902F33CA10_.wvu.FilterData" localSheetId="2" hidden="1">Mercredi!$A$3:$P$32</definedName>
    <definedName name="Z_3FB2F8ED_A136_42CD_A242_366A2EA044E3_.wvu.FilterData" localSheetId="0" hidden="1">Lundi!$B$3:$Q$26</definedName>
    <definedName name="Z_3FB2F8ED_A136_42CD_A242_366A2EA044E3_.wvu.FilterData" localSheetId="1" hidden="1">Mardi!$A$3:$P$32</definedName>
    <definedName name="Z_3FB2F8ED_A136_42CD_A242_366A2EA044E3_.wvu.FilterData" localSheetId="2" hidden="1">Mercredi!$A$3:$P$32</definedName>
    <definedName name="Z_3FD89135_8F7C_43B6_A824_FB1497942509_.wvu.FilterData" localSheetId="0" hidden="1">Lundi!#REF!</definedName>
    <definedName name="Z_3FD89135_8F7C_43B6_A824_FB1497942509_.wvu.FilterData" localSheetId="1" hidden="1">Mardi!#REF!</definedName>
    <definedName name="Z_3FD89135_8F7C_43B6_A824_FB1497942509_.wvu.FilterData" localSheetId="2" hidden="1">Mercredi!#REF!</definedName>
    <definedName name="Z_43AE64B8_5EC7_4D09_B46C_728B0090D2F2_.wvu.FilterData" localSheetId="0" hidden="1">Lundi!$B$3:$Q$26</definedName>
    <definedName name="Z_43AE64B8_5EC7_4D09_B46C_728B0090D2F2_.wvu.FilterData" localSheetId="1" hidden="1">Mardi!$A$3:$P$32</definedName>
    <definedName name="Z_43AE64B8_5EC7_4D09_B46C_728B0090D2F2_.wvu.FilterData" localSheetId="2" hidden="1">Mercredi!$A$3:$P$32</definedName>
    <definedName name="Z_45FCE8D8_537D_43B6_8EC1_35A8EABA380F_.wvu.FilterData" localSheetId="0" hidden="1">Lundi!$B$3:$Q$26</definedName>
    <definedName name="Z_45FCE8D8_537D_43B6_8EC1_35A8EABA380F_.wvu.FilterData" localSheetId="1" hidden="1">Mardi!$A$3:$P$32</definedName>
    <definedName name="Z_45FCE8D8_537D_43B6_8EC1_35A8EABA380F_.wvu.FilterData" localSheetId="2" hidden="1">Mercredi!$A$3:$P$32</definedName>
    <definedName name="Z_482DCA51_A8E6_41E2_B87C_6D4026800F23_.wvu.FilterData" localSheetId="0" hidden="1">Lundi!#REF!</definedName>
    <definedName name="Z_482DCA51_A8E6_41E2_B87C_6D4026800F23_.wvu.FilterData" localSheetId="1" hidden="1">Mardi!#REF!</definedName>
    <definedName name="Z_482DCA51_A8E6_41E2_B87C_6D4026800F23_.wvu.FilterData" localSheetId="2" hidden="1">Mercredi!#REF!</definedName>
    <definedName name="Z_49C460E7_5A2D_4FF7_91B5_6653D0AB2DEF_.wvu.FilterData" localSheetId="0" hidden="1">Lundi!$B$3:$Q$26</definedName>
    <definedName name="Z_49C460E7_5A2D_4FF7_91B5_6653D0AB2DEF_.wvu.FilterData" localSheetId="1" hidden="1">Mardi!$A$3:$P$32</definedName>
    <definedName name="Z_49C460E7_5A2D_4FF7_91B5_6653D0AB2DEF_.wvu.FilterData" localSheetId="2" hidden="1">Mercredi!$A$3:$P$32</definedName>
    <definedName name="Z_4BBCDFE9_0BD4_458E_AF91_19218229CCAE_.wvu.FilterData" localSheetId="0" hidden="1">Lundi!$B$3:$R$26</definedName>
    <definedName name="Z_4BBCDFE9_0BD4_458E_AF91_19218229CCAE_.wvu.FilterData" localSheetId="1" hidden="1">Mardi!$A$3:$Q$32</definedName>
    <definedName name="Z_4C126520_631E_4D7F_8097_85810B9B8200_.wvu.FilterData" localSheetId="0" hidden="1">Lundi!#REF!</definedName>
    <definedName name="Z_4C126520_631E_4D7F_8097_85810B9B8200_.wvu.FilterData" localSheetId="1" hidden="1">Mardi!#REF!</definedName>
    <definedName name="Z_4C126520_631E_4D7F_8097_85810B9B8200_.wvu.FilterData" localSheetId="2" hidden="1">Mercredi!#REF!</definedName>
    <definedName name="Z_4C6DF75C_7ED3_4F34_B835_971D1AB60589_.wvu.FilterData" localSheetId="0" hidden="1">Lundi!$B$3:$Q$26</definedName>
    <definedName name="Z_4C6DF75C_7ED3_4F34_B835_971D1AB60589_.wvu.FilterData" localSheetId="1" hidden="1">Mardi!$A$3:$P$32</definedName>
    <definedName name="Z_4C6DF75C_7ED3_4F34_B835_971D1AB60589_.wvu.FilterData" localSheetId="2" hidden="1">Mercredi!$A$3:$P$32</definedName>
    <definedName name="Z_4CCDDE11_431B_4252_8AAD_E69C133ABE00_.wvu.FilterData" localSheetId="0" hidden="1">Lundi!$B$3:$R$26</definedName>
    <definedName name="Z_4CCDDE11_431B_4252_8AAD_E69C133ABE00_.wvu.FilterData" localSheetId="1" hidden="1">Mardi!$A$3:$Q$32</definedName>
    <definedName name="Z_4CCDDE11_431B_4252_8AAD_E69C133ABE00_.wvu.FilterData" localSheetId="2" hidden="1">Mercredi!$A$3:$Q$32</definedName>
    <definedName name="Z_4CCDDE11_431B_4252_8AAD_E69C133ABE00_.wvu.PrintArea" localSheetId="0" hidden="1">Lundi!$B$1:$Q$26</definedName>
    <definedName name="Z_4CCDDE11_431B_4252_8AAD_E69C133ABE00_.wvu.PrintArea" localSheetId="1" hidden="1">Mardi!$A$1:$P$32</definedName>
    <definedName name="Z_4CCDDE11_431B_4252_8AAD_E69C133ABE00_.wvu.PrintArea" localSheetId="2" hidden="1">Mercredi!$A$1:$P$32</definedName>
    <definedName name="Z_4E9474B2_35F2_4C6D_A03D_F5FA7BD3040E_.wvu.FilterData" localSheetId="0" hidden="1">Lundi!$B$3:$Q$26</definedName>
    <definedName name="Z_4E9474B2_35F2_4C6D_A03D_F5FA7BD3040E_.wvu.FilterData" localSheetId="1" hidden="1">Mardi!$A$3:$P$32</definedName>
    <definedName name="Z_4E9474B2_35F2_4C6D_A03D_F5FA7BD3040E_.wvu.FilterData" localSheetId="2" hidden="1">Mercredi!$A$3:$P$32</definedName>
    <definedName name="Z_4FCDC9FB_EA66_42D5_A8FD_F9D3CD87F529_.wvu.FilterData" localSheetId="0" hidden="1">Lundi!$B$3:$R$26</definedName>
    <definedName name="Z_4FCDC9FB_EA66_42D5_A8FD_F9D3CD87F529_.wvu.FilterData" localSheetId="1" hidden="1">Mardi!$A$3:$Q$32</definedName>
    <definedName name="Z_4FCDC9FB_EA66_42D5_A8FD_F9D3CD87F529_.wvu.FilterData" localSheetId="2" hidden="1">Mercredi!$A$3:$Q$32</definedName>
    <definedName name="Z_4FCDC9FB_EA66_42D5_A8FD_F9D3CD87F529_.wvu.PrintArea" localSheetId="0" hidden="1">Lundi!$B$1:$Q$26</definedName>
    <definedName name="Z_4FCDC9FB_EA66_42D5_A8FD_F9D3CD87F529_.wvu.PrintArea" localSheetId="1" hidden="1">Mardi!$A$1:$P$32</definedName>
    <definedName name="Z_4FCDC9FB_EA66_42D5_A8FD_F9D3CD87F529_.wvu.PrintArea" localSheetId="2" hidden="1">Mercredi!$A$1:$P$32</definedName>
    <definedName name="Z_5142A553_3A71_46C0_980A_48C0AB4028A1_.wvu.FilterData" localSheetId="0" hidden="1">Lundi!$B$3:$Q$26</definedName>
    <definedName name="Z_53AF1063_5D28_4BD9_8252_045B5125F651_.wvu.FilterData" localSheetId="0" hidden="1">Lundi!$B$3:$Q$26</definedName>
    <definedName name="Z_564F6C81_1A59_4F1E_B8DE_14936760E84F_.wvu.FilterData" localSheetId="0" hidden="1">Lundi!#REF!</definedName>
    <definedName name="Z_564F6C81_1A59_4F1E_B8DE_14936760E84F_.wvu.FilterData" localSheetId="1" hidden="1">Mardi!#REF!</definedName>
    <definedName name="Z_564F6C81_1A59_4F1E_B8DE_14936760E84F_.wvu.FilterData" localSheetId="2" hidden="1">Mercredi!#REF!</definedName>
    <definedName name="Z_5653B85A_26E8_4C49_8441_535FA045F51B_.wvu.FilterData" localSheetId="1" hidden="1">Mardi!$A$3:$P$32</definedName>
    <definedName name="Z_5653B85A_26E8_4C49_8441_535FA045F51B_.wvu.FilterData" localSheetId="2" hidden="1">Mercredi!$A$3:$P$32</definedName>
    <definedName name="Z_58058C29_C5B1_4324_8BFF_DB8631EDE312_.wvu.FilterData" localSheetId="0" hidden="1">Lundi!$B$3:$R$26</definedName>
    <definedName name="Z_58058C29_C5B1_4324_8BFF_DB8631EDE312_.wvu.FilterData" localSheetId="1" hidden="1">Mardi!$A$3:$P$32</definedName>
    <definedName name="Z_58058C29_C5B1_4324_8BFF_DB8631EDE312_.wvu.FilterData" localSheetId="2" hidden="1">Mercredi!$A$3:$P$32</definedName>
    <definedName name="Z_5B86C6FE_ECEC_4D7B_8347_3E999A11DDF0_.wvu.FilterData" localSheetId="0" hidden="1">Lundi!$B$3:$R$26</definedName>
    <definedName name="Z_5B86C6FE_ECEC_4D7B_8347_3E999A11DDF0_.wvu.FilterData" localSheetId="1" hidden="1">Mardi!$A$3:$Q$32</definedName>
    <definedName name="Z_5B86C6FE_ECEC_4D7B_8347_3E999A11DDF0_.wvu.FilterData" localSheetId="2" hidden="1">Mercredi!$A$3:$Q$32</definedName>
    <definedName name="Z_5C017EAE_3D64_4D8F_804D_13E67DED5B2C_.wvu.FilterData" localSheetId="0" hidden="1">Lundi!$B$3:$R$26</definedName>
    <definedName name="Z_5C017EAE_3D64_4D8F_804D_13E67DED5B2C_.wvu.FilterData" localSheetId="1" hidden="1">Mardi!$A$3:$Q$32</definedName>
    <definedName name="Z_5C017EAE_3D64_4D8F_804D_13E67DED5B2C_.wvu.FilterData" localSheetId="2" hidden="1">Mercredi!$A$3:$Q$32</definedName>
    <definedName name="Z_5C017EAE_3D64_4D8F_804D_13E67DED5B2C_.wvu.PrintArea" localSheetId="0" hidden="1">Lundi!$B$1:$Q$26</definedName>
    <definedName name="Z_5C017EAE_3D64_4D8F_804D_13E67DED5B2C_.wvu.PrintArea" localSheetId="1" hidden="1">Mardi!$A$1:$P$32</definedName>
    <definedName name="Z_5C017EAE_3D64_4D8F_804D_13E67DED5B2C_.wvu.PrintArea" localSheetId="2" hidden="1">Mercredi!$A$1:$P$32</definedName>
    <definedName name="Z_5CDCF0F2_6CFD_4B72_B2B1_C0273DA31156_.wvu.FilterData" localSheetId="0" hidden="1">Lundi!#REF!</definedName>
    <definedName name="Z_5CDCF0F2_6CFD_4B72_B2B1_C0273DA31156_.wvu.FilterData" localSheetId="1" hidden="1">Mardi!#REF!</definedName>
    <definedName name="Z_5CDCF0F2_6CFD_4B72_B2B1_C0273DA31156_.wvu.FilterData" localSheetId="2" hidden="1">Mercredi!#REF!</definedName>
    <definedName name="Z_5DB9025D_4A09_4F1A_BA10_9CB20FE080C2_.wvu.FilterData" localSheetId="0" hidden="1">Lundi!$B$3:$Q$26</definedName>
    <definedName name="Z_5DB9025D_4A09_4F1A_BA10_9CB20FE080C2_.wvu.FilterData" localSheetId="1" hidden="1">Mardi!$A$3:$P$32</definedName>
    <definedName name="Z_5DB9025D_4A09_4F1A_BA10_9CB20FE080C2_.wvu.FilterData" localSheetId="2" hidden="1">Mercredi!$A$3:$P$32</definedName>
    <definedName name="Z_5DD56F68_834C_4BA7_B6AA_7C223F6297D5_.wvu.FilterData" localSheetId="0" hidden="1">Lundi!#REF!</definedName>
    <definedName name="Z_5DD56F68_834C_4BA7_B6AA_7C223F6297D5_.wvu.FilterData" localSheetId="1" hidden="1">Mardi!#REF!</definedName>
    <definedName name="Z_5DD56F68_834C_4BA7_B6AA_7C223F6297D5_.wvu.FilterData" localSheetId="2" hidden="1">Mercredi!#REF!</definedName>
    <definedName name="Z_5DFE9ACB_909E_461D_AE6E_558ACD985662_.wvu.FilterData" localSheetId="1" hidden="1">Mardi!$A$3:$P$32</definedName>
    <definedName name="Z_5DFE9ACB_909E_461D_AE6E_558ACD985662_.wvu.FilterData" localSheetId="2" hidden="1">Mercredi!$A$3:$P$32</definedName>
    <definedName name="Z_6000399E_9FC3_4A49_A0E0_0504C65E7A0C_.wvu.FilterData" localSheetId="0" hidden="1">Lundi!$B$3:$Q$26</definedName>
    <definedName name="Z_6000399E_9FC3_4A49_A0E0_0504C65E7A0C_.wvu.FilterData" localSheetId="1" hidden="1">Mardi!$A$3:$P$32</definedName>
    <definedName name="Z_6000399E_9FC3_4A49_A0E0_0504C65E7A0C_.wvu.FilterData" localSheetId="2" hidden="1">Mercredi!$A$3:$P$32</definedName>
    <definedName name="Z_6323FE02_C6FD_4B9C_8827_AFDC3EDAA424_.wvu.FilterData" localSheetId="0" hidden="1">Lundi!$B$3:$Q$26</definedName>
    <definedName name="Z_6B8DAA8E_F2B9_4D7C_8B00_6BA62FE9A6F1_.wvu.FilterData" localSheetId="0" hidden="1">Lundi!#REF!</definedName>
    <definedName name="Z_6B8DAA8E_F2B9_4D7C_8B00_6BA62FE9A6F1_.wvu.FilterData" localSheetId="1" hidden="1">Mardi!#REF!</definedName>
    <definedName name="Z_6B8DAA8E_F2B9_4D7C_8B00_6BA62FE9A6F1_.wvu.FilterData" localSheetId="2" hidden="1">Mercredi!#REF!</definedName>
    <definedName name="Z_6E59AC6E_2961_4E29_B27D_B5268DCC0D1A_.wvu.FilterData" localSheetId="0" hidden="1">Lundi!$B$3:$R$26</definedName>
    <definedName name="Z_6E59AC6E_2961_4E29_B27D_B5268DCC0D1A_.wvu.FilterData" localSheetId="1" hidden="1">Mardi!$A$3:$Q$32</definedName>
    <definedName name="Z_6E59AC6E_2961_4E29_B27D_B5268DCC0D1A_.wvu.FilterData" localSheetId="2" hidden="1">Mercredi!$A$3:$Q$32</definedName>
    <definedName name="Z_6E59AC6E_2961_4E29_B27D_B5268DCC0D1A_.wvu.PrintArea" localSheetId="0" hidden="1">Lundi!$B$1:$Q$26</definedName>
    <definedName name="Z_6E59AC6E_2961_4E29_B27D_B5268DCC0D1A_.wvu.PrintArea" localSheetId="1" hidden="1">Mardi!$A$1:$P$32</definedName>
    <definedName name="Z_6E59AC6E_2961_4E29_B27D_B5268DCC0D1A_.wvu.PrintArea" localSheetId="2" hidden="1">Mercredi!$A$1:$P$32</definedName>
    <definedName name="Z_6EA1C565_727B_4969_A53A_DAC601D47B58_.wvu.FilterData" localSheetId="2" hidden="1">Mercredi!$A$3:$Q$32</definedName>
    <definedName name="Z_6FE4B4D3_BF54_4C72_87FF_B1687C0B1547_.wvu.FilterData" localSheetId="0" hidden="1">Lundi!$B$3:$Q$26</definedName>
    <definedName name="Z_6FE4B4D3_BF54_4C72_87FF_B1687C0B1547_.wvu.FilterData" localSheetId="1" hidden="1">Mardi!$A$3:$P$32</definedName>
    <definedName name="Z_6FE4B4D3_BF54_4C72_87FF_B1687C0B1547_.wvu.FilterData" localSheetId="2" hidden="1">Mercredi!$A$3:$P$32</definedName>
    <definedName name="Z_71A5A1B0_9547_4A13_A44C_06D256880660_.wvu.FilterData" localSheetId="0" hidden="1">Lundi!$B$3:$Q$26</definedName>
    <definedName name="Z_71A5A1B0_9547_4A13_A44C_06D256880660_.wvu.FilterData" localSheetId="1" hidden="1">Mardi!$A$3:$P$32</definedName>
    <definedName name="Z_71A5A1B0_9547_4A13_A44C_06D256880660_.wvu.FilterData" localSheetId="2" hidden="1">Mercredi!$A$3:$P$32</definedName>
    <definedName name="Z_748AA238_DEC1_4669_94DE_307BB09FEB67_.wvu.FilterData" localSheetId="1" hidden="1">Mardi!$A$3:$P$32</definedName>
    <definedName name="Z_748AA238_DEC1_4669_94DE_307BB09FEB67_.wvu.FilterData" localSheetId="2" hidden="1">Mercredi!$A$3:$P$32</definedName>
    <definedName name="Z_7580C5AA_F811_4F30_8CE2_56A7ECF19812_.wvu.FilterData" localSheetId="0" hidden="1">Lundi!$B$3:$Q$26</definedName>
    <definedName name="Z_77CCD407_27C8_413D_8C7E_5F135B7245FE_.wvu.FilterData" localSheetId="0" hidden="1">Lundi!#REF!</definedName>
    <definedName name="Z_77CCD407_27C8_413D_8C7E_5F135B7245FE_.wvu.FilterData" localSheetId="1" hidden="1">Mardi!#REF!</definedName>
    <definedName name="Z_77CCD407_27C8_413D_8C7E_5F135B7245FE_.wvu.FilterData" localSheetId="2" hidden="1">Mercredi!#REF!</definedName>
    <definedName name="Z_7832E92C_D8F6_4BC0_8A54_871ACB006873_.wvu.FilterData" localSheetId="0" hidden="1">Lundi!#REF!</definedName>
    <definedName name="Z_7832E92C_D8F6_4BC0_8A54_871ACB006873_.wvu.FilterData" localSheetId="1" hidden="1">Mardi!#REF!</definedName>
    <definedName name="Z_7832E92C_D8F6_4BC0_8A54_871ACB006873_.wvu.FilterData" localSheetId="2" hidden="1">Mercredi!#REF!</definedName>
    <definedName name="Z_7A014441_DD8F_4EE4_9BA3_C2DD80F49001_.wvu.FilterData" localSheetId="0" hidden="1">Lundi!$B$3:$Q$26</definedName>
    <definedName name="Z_7A014441_DD8F_4EE4_9BA3_C2DD80F49001_.wvu.FilterData" localSheetId="1" hidden="1">Mardi!$A$3:$P$32</definedName>
    <definedName name="Z_7A014441_DD8F_4EE4_9BA3_C2DD80F49001_.wvu.FilterData" localSheetId="2" hidden="1">Mercredi!$A$3:$P$32</definedName>
    <definedName name="Z_7A99300B_B3AA_4AAA_9BFB_4B4D169CC3E1_.wvu.FilterData" localSheetId="1" hidden="1">Mardi!$A$3:$P$32</definedName>
    <definedName name="Z_7A99300B_B3AA_4AAA_9BFB_4B4D169CC3E1_.wvu.FilterData" localSheetId="2" hidden="1">Mercredi!$A$3:$P$32</definedName>
    <definedName name="Z_7C123144_B424_462E_ADE3_509674F9FC13_.wvu.FilterData" localSheetId="1" hidden="1">Mardi!$A$3:$P$32</definedName>
    <definedName name="Z_7C123144_B424_462E_ADE3_509674F9FC13_.wvu.FilterData" localSheetId="2" hidden="1">Mercredi!$A$3:$P$32</definedName>
    <definedName name="Z_7F56A57F_1983_4965_8FF8_89AF26C5C61D_.wvu.FilterData" localSheetId="0" hidden="1">Lundi!#REF!</definedName>
    <definedName name="Z_7F56A57F_1983_4965_8FF8_89AF26C5C61D_.wvu.FilterData" localSheetId="1" hidden="1">Mardi!#REF!</definedName>
    <definedName name="Z_7F56A57F_1983_4965_8FF8_89AF26C5C61D_.wvu.FilterData" localSheetId="2" hidden="1">Mercredi!#REF!</definedName>
    <definedName name="Z_7FF5FEB3_FC06_4A38_9588_D1EA02EBFC0A_.wvu.FilterData" localSheetId="0" hidden="1">Lundi!$B$3:$Q$26</definedName>
    <definedName name="Z_8174D047_FE09_45B0_94AC_BCFC62CE85ED_.wvu.FilterData" localSheetId="1" hidden="1">Mardi!$A$3:$P$32</definedName>
    <definedName name="Z_8174D047_FE09_45B0_94AC_BCFC62CE85ED_.wvu.FilterData" localSheetId="2" hidden="1">Mercredi!$A$3:$P$32</definedName>
    <definedName name="Z_8327D88F_8FA6_4919_BA7A_E83904B325E4_.wvu.FilterData" localSheetId="1" hidden="1">Mardi!$A$3:$P$32</definedName>
    <definedName name="Z_8327D88F_8FA6_4919_BA7A_E83904B325E4_.wvu.FilterData" localSheetId="2" hidden="1">Mercredi!$A$3:$P$32</definedName>
    <definedName name="Z_8461DE24_71B0_4338_8557_A77B8B4C8319_.wvu.FilterData" localSheetId="0" hidden="1">Lundi!$B$3:$Q$26</definedName>
    <definedName name="Z_8461DE24_71B0_4338_8557_A77B8B4C8319_.wvu.FilterData" localSheetId="1" hidden="1">Mardi!$A$3:$P$32</definedName>
    <definedName name="Z_8461DE24_71B0_4338_8557_A77B8B4C8319_.wvu.FilterData" localSheetId="2" hidden="1">Mercredi!$A$3:$P$32</definedName>
    <definedName name="Z_8A08FA2A_6B69_440D_A303_D8EA6D15BEC1_.wvu.FilterData" localSheetId="0" hidden="1">Lundi!#REF!</definedName>
    <definedName name="Z_8A08FA2A_6B69_440D_A303_D8EA6D15BEC1_.wvu.FilterData" localSheetId="1" hidden="1">Mardi!#REF!</definedName>
    <definedName name="Z_8A08FA2A_6B69_440D_A303_D8EA6D15BEC1_.wvu.FilterData" localSheetId="2" hidden="1">Mercredi!#REF!</definedName>
    <definedName name="Z_8F8D1ED1_DE20_4433_BBA2_C31275CEE8A9_.wvu.FilterData" localSheetId="0" hidden="1">Lundi!#REF!</definedName>
    <definedName name="Z_8F8D1ED1_DE20_4433_BBA2_C31275CEE8A9_.wvu.FilterData" localSheetId="1" hidden="1">Mardi!#REF!</definedName>
    <definedName name="Z_8F8D1ED1_DE20_4433_BBA2_C31275CEE8A9_.wvu.FilterData" localSheetId="2" hidden="1">Mercredi!#REF!</definedName>
    <definedName name="Z_9053A4FE_485B_4342_920D_F3CEE755332C_.wvu.FilterData" localSheetId="0" hidden="1">Lundi!#REF!</definedName>
    <definedName name="Z_9053A4FE_485B_4342_920D_F3CEE755332C_.wvu.FilterData" localSheetId="1" hidden="1">Mardi!#REF!</definedName>
    <definedName name="Z_9053A4FE_485B_4342_920D_F3CEE755332C_.wvu.FilterData" localSheetId="2" hidden="1">Mercredi!#REF!</definedName>
    <definedName name="Z_90B4DF49_BC17_4C8A_83F0_BDB86404967B_.wvu.FilterData" localSheetId="1" hidden="1">Mardi!$A$3:$P$32</definedName>
    <definedName name="Z_90B4DF49_BC17_4C8A_83F0_BDB86404967B_.wvu.FilterData" localSheetId="2" hidden="1">Mercredi!$A$3:$P$32</definedName>
    <definedName name="Z_935F2534_25C4_4F8F_A774_502F5705B2D2_.wvu.FilterData" localSheetId="0" hidden="1">Lundi!$B$3:$Q$26</definedName>
    <definedName name="Z_93ED65F3_C7FD_47E6_921F_82FB4F2FB00F_.wvu.FilterData" localSheetId="1" hidden="1">Mardi!$A$3:$P$32</definedName>
    <definedName name="Z_93ED65F3_C7FD_47E6_921F_82FB4F2FB00F_.wvu.FilterData" localSheetId="2" hidden="1">Mercredi!$A$3:$P$32</definedName>
    <definedName name="Z_97619984_1444_4C53_9D01_95C444071935_.wvu.FilterData" localSheetId="0" hidden="1">Lundi!#REF!</definedName>
    <definedName name="Z_97619984_1444_4C53_9D01_95C444071935_.wvu.FilterData" localSheetId="1" hidden="1">Mardi!#REF!</definedName>
    <definedName name="Z_97619984_1444_4C53_9D01_95C444071935_.wvu.FilterData" localSheetId="2" hidden="1">Mercredi!#REF!</definedName>
    <definedName name="Z_981FC60A_04BB_4416_9106_010423C6A685_.wvu.FilterData" localSheetId="0" hidden="1">Lundi!$B$3:$Q$26</definedName>
    <definedName name="Z_9829EAAF_2866_4706_80E2_6872260E1F29_.wvu.FilterData" localSheetId="0" hidden="1">Lundi!$B$3:$R$26</definedName>
    <definedName name="Z_9829EAAF_2866_4706_80E2_6872260E1F29_.wvu.FilterData" localSheetId="1" hidden="1">Mardi!$A$3:$Q$32</definedName>
    <definedName name="Z_9829EAAF_2866_4706_80E2_6872260E1F29_.wvu.FilterData" localSheetId="2" hidden="1">Mercredi!$A$3:$Q$32</definedName>
    <definedName name="Z_9829EAAF_2866_4706_80E2_6872260E1F29_.wvu.PrintArea" localSheetId="0" hidden="1">Lundi!$B$1:$Q$26</definedName>
    <definedName name="Z_9829EAAF_2866_4706_80E2_6872260E1F29_.wvu.PrintArea" localSheetId="1" hidden="1">Mardi!$A$1:$P$32</definedName>
    <definedName name="Z_9829EAAF_2866_4706_80E2_6872260E1F29_.wvu.PrintArea" localSheetId="2" hidden="1">Mercredi!$A$1:$P$32</definedName>
    <definedName name="Z_98FFCB43_4803_49A8_8F75_9E1CF1D9F734_.wvu.FilterData" localSheetId="0" hidden="1">Lundi!$B$3:$Q$26</definedName>
    <definedName name="Z_98FFCB43_4803_49A8_8F75_9E1CF1D9F734_.wvu.FilterData" localSheetId="1" hidden="1">Mardi!$A$3:$P$32</definedName>
    <definedName name="Z_98FFCB43_4803_49A8_8F75_9E1CF1D9F734_.wvu.FilterData" localSheetId="2" hidden="1">Mercredi!$A$3:$P$32</definedName>
    <definedName name="Z_9AD68EBD_602A_4382_9609_8F9034CD73A9_.wvu.FilterData" localSheetId="0" hidden="1">Lundi!$B$3:$Q$26</definedName>
    <definedName name="Z_9AD68EBD_602A_4382_9609_8F9034CD73A9_.wvu.FilterData" localSheetId="1" hidden="1">Mardi!$A$3:$P$32</definedName>
    <definedName name="Z_9AD68EBD_602A_4382_9609_8F9034CD73A9_.wvu.FilterData" localSheetId="2" hidden="1">Mercredi!$A$3:$P$32</definedName>
    <definedName name="Z_9BA6449B_45ED_444C_A9B3_748E9DBEF50B_.wvu.FilterData" localSheetId="1" hidden="1">Mardi!$A$3:$P$32</definedName>
    <definedName name="Z_9BA6449B_45ED_444C_A9B3_748E9DBEF50B_.wvu.FilterData" localSheetId="2" hidden="1">Mercredi!$A$3:$P$32</definedName>
    <definedName name="Z_9BBC3420_DDEF_443A_9D53_65015B536F13_.wvu.FilterData" localSheetId="0" hidden="1">Lundi!#REF!</definedName>
    <definedName name="Z_9BBC3420_DDEF_443A_9D53_65015B536F13_.wvu.FilterData" localSheetId="1" hidden="1">Mardi!#REF!</definedName>
    <definedName name="Z_9BBC3420_DDEF_443A_9D53_65015B536F13_.wvu.FilterData" localSheetId="2" hidden="1">Mercredi!#REF!</definedName>
    <definedName name="Z_9CEEEF3F_BD72_4D0B_8D72_8EA2057A2482_.wvu.FilterData" localSheetId="0" hidden="1">Lundi!#REF!</definedName>
    <definedName name="Z_9CEEEF3F_BD72_4D0B_8D72_8EA2057A2482_.wvu.FilterData" localSheetId="1" hidden="1">Mardi!#REF!</definedName>
    <definedName name="Z_9CEEEF3F_BD72_4D0B_8D72_8EA2057A2482_.wvu.FilterData" localSheetId="2" hidden="1">Mercredi!#REF!</definedName>
    <definedName name="Z_9EC534D7_5681_4040_888F_0ACD5A8D33EB_.wvu.FilterData" localSheetId="0" hidden="1">Lundi!$B$3:$Q$26</definedName>
    <definedName name="Z_9EC534D7_5681_4040_888F_0ACD5A8D33EB_.wvu.FilterData" localSheetId="1" hidden="1">Mardi!$A$3:$P$32</definedName>
    <definedName name="Z_9EC534D7_5681_4040_888F_0ACD5A8D33EB_.wvu.FilterData" localSheetId="2" hidden="1">Mercredi!$A$3:$P$32</definedName>
    <definedName name="Z_A0891BE3_A096_4071_85E5_A6805DE81C0A_.wvu.FilterData" localSheetId="0" hidden="1">Lundi!$B$3:$Q$26</definedName>
    <definedName name="Z_A0891BE3_A096_4071_85E5_A6805DE81C0A_.wvu.FilterData" localSheetId="1" hidden="1">Mardi!$A$3:$P$32</definedName>
    <definedName name="Z_A0891BE3_A096_4071_85E5_A6805DE81C0A_.wvu.FilterData" localSheetId="2" hidden="1">Mercredi!$A$3:$P$32</definedName>
    <definedName name="Z_A166974B_B100_4F66_BB25_388C67418F59_.wvu.FilterData" localSheetId="0" hidden="1">Lundi!#REF!</definedName>
    <definedName name="Z_A166974B_B100_4F66_BB25_388C67418F59_.wvu.FilterData" localSheetId="1" hidden="1">Mardi!#REF!</definedName>
    <definedName name="Z_A166974B_B100_4F66_BB25_388C67418F59_.wvu.FilterData" localSheetId="2" hidden="1">Mercredi!#REF!</definedName>
    <definedName name="Z_A3B5C393_B722_4069_9AEF_01A6C3507C6A_.wvu.FilterData" localSheetId="0" hidden="1">Lundi!$B$3:$Q$26</definedName>
    <definedName name="Z_A3B5C393_B722_4069_9AEF_01A6C3507C6A_.wvu.FilterData" localSheetId="1" hidden="1">Mardi!$A$3:$P$32</definedName>
    <definedName name="Z_A3B5C393_B722_4069_9AEF_01A6C3507C6A_.wvu.FilterData" localSheetId="2" hidden="1">Mercredi!$A$3:$P$32</definedName>
    <definedName name="Z_A3C3EA23_01E2_4188_82AD_B68521C9338E_.wvu.FilterData" localSheetId="0" hidden="1">Lundi!#REF!</definedName>
    <definedName name="Z_A3C3EA23_01E2_4188_82AD_B68521C9338E_.wvu.FilterData" localSheetId="1" hidden="1">Mardi!#REF!</definedName>
    <definedName name="Z_A3C3EA23_01E2_4188_82AD_B68521C9338E_.wvu.FilterData" localSheetId="2" hidden="1">Mercredi!#REF!</definedName>
    <definedName name="Z_A6591B9B_4329_444F_A18B_CED33C2CEE97_.wvu.FilterData" localSheetId="1" hidden="1">Mardi!$A$3:$P$32</definedName>
    <definedName name="Z_A6591B9B_4329_444F_A18B_CED33C2CEE97_.wvu.FilterData" localSheetId="2" hidden="1">Mercredi!$A$3:$P$32</definedName>
    <definedName name="Z_A6997EB6_7EED_46CF_8232_665B6E370FA4_.wvu.FilterData" localSheetId="0" hidden="1">Lundi!$B$3:$Q$26</definedName>
    <definedName name="Z_A97ECF78_E0C8_4341_81B0_1238B680827B_.wvu.FilterData" localSheetId="0" hidden="1">Lundi!$B$3:$Q$26</definedName>
    <definedName name="Z_A97ECF78_E0C8_4341_81B0_1238B680827B_.wvu.FilterData" localSheetId="1" hidden="1">Mardi!$A$3:$P$32</definedName>
    <definedName name="Z_A97ECF78_E0C8_4341_81B0_1238B680827B_.wvu.FilterData" localSheetId="2" hidden="1">Mercredi!$A$3:$P$32</definedName>
    <definedName name="Z_AA7BECFB_250E_455F_AE07_1737BF442D25_.wvu.FilterData" localSheetId="0" hidden="1">Lundi!$B$3:$Q$26</definedName>
    <definedName name="Z_AA7BECFB_250E_455F_AE07_1737BF442D25_.wvu.FilterData" localSheetId="1" hidden="1">Mardi!$A$3:$P$32</definedName>
    <definedName name="Z_AA7BECFB_250E_455F_AE07_1737BF442D25_.wvu.FilterData" localSheetId="2" hidden="1">Mercredi!$A$3:$P$32</definedName>
    <definedName name="Z_ADB8BAA8_D057_4176_BDDE_4A94135AFC72_.wvu.FilterData" localSheetId="1" hidden="1">Mardi!$A$3:$Q$32</definedName>
    <definedName name="Z_AF00F5C8_FCCB_4724_A998_2A9F7E7DD670_.wvu.FilterData" localSheetId="1" hidden="1">Mardi!$A$3:$P$32</definedName>
    <definedName name="Z_AF00F5C8_FCCB_4724_A998_2A9F7E7DD670_.wvu.FilterData" localSheetId="2" hidden="1">Mercredi!$A$3:$P$32</definedName>
    <definedName name="Z_AF71791E_6A69_4180_B438_D2DB898B3E7E_.wvu.FilterData" localSheetId="0" hidden="1">Lundi!$B$3:$Q$26</definedName>
    <definedName name="Z_AF71791E_6A69_4180_B438_D2DB898B3E7E_.wvu.FilterData" localSheetId="1" hidden="1">Mardi!$A$3:$P$32</definedName>
    <definedName name="Z_AF71791E_6A69_4180_B438_D2DB898B3E7E_.wvu.FilterData" localSheetId="2" hidden="1">Mercredi!$A$3:$P$32</definedName>
    <definedName name="Z_B100EA76_F44B_460C_AB2C_42A2265C0F2E_.wvu.FilterData" localSheetId="0" hidden="1">Lundi!$B$3:$Q$26</definedName>
    <definedName name="Z_B100EA76_F44B_460C_AB2C_42A2265C0F2E_.wvu.FilterData" localSheetId="1" hidden="1">Mardi!$A$3:$P$32</definedName>
    <definedName name="Z_B100EA76_F44B_460C_AB2C_42A2265C0F2E_.wvu.FilterData" localSheetId="2" hidden="1">Mercredi!$A$3:$P$32</definedName>
    <definedName name="Z_B23189F1_EC19_4DC0_A509_04C519269CCE_.wvu.FilterData" localSheetId="0" hidden="1">Lundi!$B$3:$Q$26</definedName>
    <definedName name="Z_B4D8DA4E_C8BD_49AF_94D8_68D3FB9D224E_.wvu.FilterData" localSheetId="0" hidden="1">Lundi!#REF!</definedName>
    <definedName name="Z_B4D8DA4E_C8BD_49AF_94D8_68D3FB9D224E_.wvu.FilterData" localSheetId="1" hidden="1">Mardi!#REF!</definedName>
    <definedName name="Z_B4D8DA4E_C8BD_49AF_94D8_68D3FB9D224E_.wvu.FilterData" localSheetId="2" hidden="1">Mercredi!#REF!</definedName>
    <definedName name="Z_B9E980AF_44E8_42A3_AF10_46CD90352B18_.wvu.FilterData" localSheetId="0" hidden="1">Lundi!#REF!</definedName>
    <definedName name="Z_B9E980AF_44E8_42A3_AF10_46CD90352B18_.wvu.FilterData" localSheetId="1" hidden="1">Mardi!#REF!</definedName>
    <definedName name="Z_B9E980AF_44E8_42A3_AF10_46CD90352B18_.wvu.FilterData" localSheetId="2" hidden="1">Mercredi!#REF!</definedName>
    <definedName name="Z_BD708020_A8F7_42E5_A968_2363FA44AD60_.wvu.FilterData" localSheetId="0" hidden="1">Lundi!$B$3:$R$26</definedName>
    <definedName name="Z_BD708020_A8F7_42E5_A968_2363FA44AD60_.wvu.FilterData" localSheetId="1" hidden="1">Mardi!$A$3:$Q$32</definedName>
    <definedName name="Z_BD708020_A8F7_42E5_A968_2363FA44AD60_.wvu.FilterData" localSheetId="2" hidden="1">Mercredi!$A$3:$Q$32</definedName>
    <definedName name="Z_C360EC39_3EB2_4DCF_9CD8_DBFBB88A0094_.wvu.FilterData" localSheetId="0" hidden="1">Lundi!$B$3:$R$26</definedName>
    <definedName name="Z_C3F212B5_F0E6_4708_A693_4027ECD3C29F_.wvu.FilterData" localSheetId="0" hidden="1">Lundi!$B$3:$R$26</definedName>
    <definedName name="Z_C3F212B5_F0E6_4708_A693_4027ECD3C29F_.wvu.FilterData" localSheetId="1" hidden="1">Mardi!$A$3:$Q$32</definedName>
    <definedName name="Z_C3F212B5_F0E6_4708_A693_4027ECD3C29F_.wvu.FilterData" localSheetId="2" hidden="1">Mercredi!$A$3:$Q$32</definedName>
    <definedName name="Z_C5367102_270B_4A6C_AD8B_CE4599DDDB0A_.wvu.FilterData" localSheetId="0" hidden="1">Lundi!#REF!</definedName>
    <definedName name="Z_C5367102_270B_4A6C_AD8B_CE4599DDDB0A_.wvu.FilterData" localSheetId="1" hidden="1">Mardi!#REF!</definedName>
    <definedName name="Z_C5367102_270B_4A6C_AD8B_CE4599DDDB0A_.wvu.FilterData" localSheetId="2" hidden="1">Mercredi!#REF!</definedName>
    <definedName name="Z_C6A465FD_0EA9_4245_8DCC_5A957626A06B_.wvu.FilterData" localSheetId="0" hidden="1">Lundi!#REF!</definedName>
    <definedName name="Z_C6A465FD_0EA9_4245_8DCC_5A957626A06B_.wvu.FilterData" localSheetId="1" hidden="1">Mardi!#REF!</definedName>
    <definedName name="Z_C6A465FD_0EA9_4245_8DCC_5A957626A06B_.wvu.FilterData" localSheetId="2" hidden="1">Mercredi!#REF!</definedName>
    <definedName name="Z_C7D1A439_39E8_4AB9_A2CA_9ACEA356BF4C_.wvu.FilterData" localSheetId="1" hidden="1">Mardi!$A$3:$Q$32</definedName>
    <definedName name="Z_C7D1A439_39E8_4AB9_A2CA_9ACEA356BF4C_.wvu.FilterData" localSheetId="2" hidden="1">Mercredi!$A$3:$Q$32</definedName>
    <definedName name="Z_C96BD762_A89C_4F88_9441_759B133AB47B_.wvu.FilterData" localSheetId="0" hidden="1">Lundi!$B$3:$Q$26</definedName>
    <definedName name="Z_CA20308D_2705_433E_ACDD_6E4448A93FBD_.wvu.FilterData" localSheetId="0" hidden="1">Lundi!$B$3:$Q$26</definedName>
    <definedName name="Z_CA20308D_2705_433E_ACDD_6E4448A93FBD_.wvu.FilterData" localSheetId="1" hidden="1">Mardi!$A$3:$P$32</definedName>
    <definedName name="Z_CA20308D_2705_433E_ACDD_6E4448A93FBD_.wvu.FilterData" localSheetId="2" hidden="1">Mercredi!$A$3:$P$32</definedName>
    <definedName name="Z_D24C5776_5D3A_4F5D_8314_4D91BD1D3E02_.wvu.FilterData" localSheetId="0" hidden="1">Lundi!$B$3:$R$26</definedName>
    <definedName name="Z_D24C5776_5D3A_4F5D_8314_4D91BD1D3E02_.wvu.FilterData" localSheetId="1" hidden="1">Mardi!$A$3:$Q$32</definedName>
    <definedName name="Z_D24C5776_5D3A_4F5D_8314_4D91BD1D3E02_.wvu.FilterData" localSheetId="2" hidden="1">Mercredi!$A$3:$Q$32</definedName>
    <definedName name="Z_D24C5776_5D3A_4F5D_8314_4D91BD1D3E02_.wvu.PrintArea" localSheetId="0" hidden="1">Lundi!$B$1:$Q$26</definedName>
    <definedName name="Z_D24C5776_5D3A_4F5D_8314_4D91BD1D3E02_.wvu.PrintArea" localSheetId="1" hidden="1">Mardi!$A$1:$P$32</definedName>
    <definedName name="Z_D24C5776_5D3A_4F5D_8314_4D91BD1D3E02_.wvu.PrintArea" localSheetId="2" hidden="1">Mercredi!$A$1:$P$32</definedName>
    <definedName name="Z_D2E391B7_B42B_46C4_9086_1B81DD60D4E0_.wvu.FilterData" localSheetId="0" hidden="1">Lundi!$B$3:$Q$26</definedName>
    <definedName name="Z_D2E391B7_B42B_46C4_9086_1B81DD60D4E0_.wvu.FilterData" localSheetId="1" hidden="1">Mardi!$A$3:$P$32</definedName>
    <definedName name="Z_D2E391B7_B42B_46C4_9086_1B81DD60D4E0_.wvu.FilterData" localSheetId="2" hidden="1">Mercredi!$A$3:$P$32</definedName>
    <definedName name="Z_D2ED5516_4589_47A0_8C49_C0393B9530FA_.wvu.FilterData" localSheetId="1" hidden="1">Mardi!$A$3:$P$32</definedName>
    <definedName name="Z_D2ED5516_4589_47A0_8C49_C0393B9530FA_.wvu.FilterData" localSheetId="2" hidden="1">Mercredi!$A$3:$P$32</definedName>
    <definedName name="Z_D3C77A69_711D_42D0_939C_891A557FD256_.wvu.FilterData" localSheetId="0" hidden="1">Lundi!$B$3:$Q$26</definedName>
    <definedName name="Z_D3C77A69_711D_42D0_939C_891A557FD256_.wvu.FilterData" localSheetId="1" hidden="1">Mardi!$A$3:$P$32</definedName>
    <definedName name="Z_D3C77A69_711D_42D0_939C_891A557FD256_.wvu.FilterData" localSheetId="2" hidden="1">Mercredi!$A$3:$P$32</definedName>
    <definedName name="Z_D5E0EF6A_FEA9_4481_BABF_C4758DD91ACE_.wvu.FilterData" localSheetId="0" hidden="1">Lundi!$B$3:$Q$26</definedName>
    <definedName name="Z_D5E0EF6A_FEA9_4481_BABF_C4758DD91ACE_.wvu.FilterData" localSheetId="1" hidden="1">Mardi!$A$3:$P$32</definedName>
    <definedName name="Z_D5E0EF6A_FEA9_4481_BABF_C4758DD91ACE_.wvu.FilterData" localSheetId="2" hidden="1">Mercredi!$A$3:$P$32</definedName>
    <definedName name="Z_D7F3A4F6_C92F_4D1C_A5DC_C94D00C2A258_.wvu.FilterData" localSheetId="2" hidden="1">Mercredi!$A$3:$Q$32</definedName>
    <definedName name="Z_D8CEB798_FCAF_44DB_B8E5_DD6550020C61_.wvu.FilterData" localSheetId="0" hidden="1">Lundi!#REF!</definedName>
    <definedName name="Z_D8CEB798_FCAF_44DB_B8E5_DD6550020C61_.wvu.FilterData" localSheetId="1" hidden="1">Mardi!#REF!</definedName>
    <definedName name="Z_D8CEB798_FCAF_44DB_B8E5_DD6550020C61_.wvu.FilterData" localSheetId="2" hidden="1">Mercredi!#REF!</definedName>
    <definedName name="Z_D91D1F57_3846_46C3_92C7_63B86C5BB832_.wvu.FilterData" localSheetId="0" hidden="1">Lundi!#REF!</definedName>
    <definedName name="Z_D91D1F57_3846_46C3_92C7_63B86C5BB832_.wvu.FilterData" localSheetId="1" hidden="1">Mardi!#REF!</definedName>
    <definedName name="Z_D91D1F57_3846_46C3_92C7_63B86C5BB832_.wvu.FilterData" localSheetId="2" hidden="1">Mercredi!#REF!</definedName>
    <definedName name="Z_DA197CEA_B045_4366_AE8C_F892542525D9_.wvu.FilterData" localSheetId="0" hidden="1">Lundi!$B$3:$Q$26</definedName>
    <definedName name="Z_DA197CEA_B045_4366_AE8C_F892542525D9_.wvu.FilterData" localSheetId="1" hidden="1">Mardi!$A$3:$P$32</definedName>
    <definedName name="Z_DA197CEA_B045_4366_AE8C_F892542525D9_.wvu.FilterData" localSheetId="2" hidden="1">Mercredi!$A$3:$P$32</definedName>
    <definedName name="Z_DBD402B2_B813_4AD3_8456_021002357AF1_.wvu.FilterData" localSheetId="0" hidden="1">Lundi!$B$3:$Q$26</definedName>
    <definedName name="Z_DBD402B2_B813_4AD3_8456_021002357AF1_.wvu.FilterData" localSheetId="1" hidden="1">Mardi!$A$3:$P$32</definedName>
    <definedName name="Z_DBD402B2_B813_4AD3_8456_021002357AF1_.wvu.FilterData" localSheetId="2" hidden="1">Mercredi!$A$3:$P$32</definedName>
    <definedName name="Z_DC1FB513_705A_41B3_9C40_30F671D0BB61_.wvu.FilterData" localSheetId="0" hidden="1">Lundi!#REF!</definedName>
    <definedName name="Z_DC1FB513_705A_41B3_9C40_30F671D0BB61_.wvu.FilterData" localSheetId="1" hidden="1">Mardi!#REF!</definedName>
    <definedName name="Z_DC1FB513_705A_41B3_9C40_30F671D0BB61_.wvu.FilterData" localSheetId="2" hidden="1">Mercredi!#REF!</definedName>
    <definedName name="Z_DEC12282_5EAB_4A28_8D4E_5C095B2B53BF_.wvu.FilterData" localSheetId="0" hidden="1">Lundi!$B$3:$Q$26</definedName>
    <definedName name="Z_E134BDC9_2FA2_4117_A9B5_5F2EF214373A_.wvu.FilterData" localSheetId="0" hidden="1">Lundi!$B$3:$Q$26</definedName>
    <definedName name="Z_E134BDC9_2FA2_4117_A9B5_5F2EF214373A_.wvu.FilterData" localSheetId="1" hidden="1">Mardi!$A$3:$P$32</definedName>
    <definedName name="Z_E134BDC9_2FA2_4117_A9B5_5F2EF214373A_.wvu.FilterData" localSheetId="2" hidden="1">Mercredi!$A$3:$P$32</definedName>
    <definedName name="Z_E2073321_2C4F_4749_94CA_4966EB48379E_.wvu.FilterData" localSheetId="0" hidden="1">Lundi!$B$3:$Q$26</definedName>
    <definedName name="Z_E2073321_2C4F_4749_94CA_4966EB48379E_.wvu.FilterData" localSheetId="1" hidden="1">Mardi!$A$3:$P$32</definedName>
    <definedName name="Z_E2073321_2C4F_4749_94CA_4966EB48379E_.wvu.FilterData" localSheetId="2" hidden="1">Mercredi!$A$3:$P$32</definedName>
    <definedName name="Z_E2325D51_43A8_49D6_81F5_1708159BE6B4_.wvu.FilterData" localSheetId="2" hidden="1">Mercredi!$A$3:$Q$32</definedName>
    <definedName name="Z_E35CAFF6_50BA_4463_BA85_A48449BB2832_.wvu.FilterData" localSheetId="0" hidden="1">Lundi!$B$3:$Q$26</definedName>
    <definedName name="Z_E35CAFF6_50BA_4463_BA85_A48449BB2832_.wvu.FilterData" localSheetId="1" hidden="1">Mardi!$A$3:$P$32</definedName>
    <definedName name="Z_E35CAFF6_50BA_4463_BA85_A48449BB2832_.wvu.FilterData" localSheetId="2" hidden="1">Mercredi!$A$3:$P$32</definedName>
    <definedName name="Z_E365E0DA_C9B3_4DD2_9C94_E10022CAF9AC_.wvu.FilterData" localSheetId="1" hidden="1">Mardi!$A$3:$P$32</definedName>
    <definedName name="Z_E365E0DA_C9B3_4DD2_9C94_E10022CAF9AC_.wvu.FilterData" localSheetId="2" hidden="1">Mercredi!$A$3:$P$32</definedName>
    <definedName name="Z_E46C4CAA_C3B7_4266_8973_9317E886EA20_.wvu.FilterData" localSheetId="0" hidden="1">Lundi!#REF!</definedName>
    <definedName name="Z_E46C4CAA_C3B7_4266_8973_9317E886EA20_.wvu.FilterData" localSheetId="1" hidden="1">Mardi!#REF!</definedName>
    <definedName name="Z_E46C4CAA_C3B7_4266_8973_9317E886EA20_.wvu.FilterData" localSheetId="2" hidden="1">Mercredi!#REF!</definedName>
    <definedName name="Z_E6176D82_3037_4013_AA13_1EDBFE974585_.wvu.FilterData" localSheetId="0" hidden="1">Lundi!$B$3:$R$26</definedName>
    <definedName name="Z_E6176D82_3037_4013_AA13_1EDBFE974585_.wvu.FilterData" localSheetId="1" hidden="1">Mardi!$A$3:$Q$32</definedName>
    <definedName name="Z_E6176D82_3037_4013_AA13_1EDBFE974585_.wvu.FilterData" localSheetId="2" hidden="1">Mercredi!$A$3:$Q$32</definedName>
    <definedName name="Z_E909642C_C0F5_4165_80F7_68BB52C17151_.wvu.FilterData" localSheetId="0" hidden="1">Lundi!$B$3:$Q$26</definedName>
    <definedName name="Z_E909642C_C0F5_4165_80F7_68BB52C17151_.wvu.FilterData" localSheetId="1" hidden="1">Mardi!$A$3:$P$32</definedName>
    <definedName name="Z_E909642C_C0F5_4165_80F7_68BB52C17151_.wvu.FilterData" localSheetId="2" hidden="1">Mercredi!$A$3:$P$32</definedName>
    <definedName name="Z_E96A8E44_F115_449F_BC64_985C66973FBD_.wvu.FilterData" localSheetId="0" hidden="1">Lundi!$B$3:$Q$26</definedName>
    <definedName name="Z_E96A8E44_F115_449F_BC64_985C66973FBD_.wvu.FilterData" localSheetId="1" hidden="1">Mardi!$A$3:$P$32</definedName>
    <definedName name="Z_E96A8E44_F115_449F_BC64_985C66973FBD_.wvu.FilterData" localSheetId="2" hidden="1">Mercredi!$A$3:$P$32</definedName>
    <definedName name="Z_EB922BED_89BD_46F3_AC86_1400ADD7CE3A_.wvu.FilterData" localSheetId="0" hidden="1">Lundi!$B$3:$Q$26</definedName>
    <definedName name="Z_EB922BED_89BD_46F3_AC86_1400ADD7CE3A_.wvu.FilterData" localSheetId="1" hidden="1">Mardi!$A$3:$P$32</definedName>
    <definedName name="Z_EB922BED_89BD_46F3_AC86_1400ADD7CE3A_.wvu.FilterData" localSheetId="2" hidden="1">Mercredi!$A$3:$P$32</definedName>
    <definedName name="Z_EDED1414_0556_47D3_800E_DA6FAA0A9F9A_.wvu.FilterData" localSheetId="0" hidden="1">Lundi!$B$3:$Q$26</definedName>
    <definedName name="Z_F01C796A_514F_4659_8705_3FF34E067A08_.wvu.FilterData" localSheetId="1" hidden="1">Mardi!$A$3:$P$32</definedName>
    <definedName name="Z_F01C796A_514F_4659_8705_3FF34E067A08_.wvu.FilterData" localSheetId="2" hidden="1">Mercredi!$A$3:$P$32</definedName>
    <definedName name="Z_F06D6F52_DBB7_4F16_B30C_9BDEFE6F340D_.wvu.FilterData" localSheetId="0" hidden="1">Lundi!$B$3:$Q$26</definedName>
    <definedName name="Z_F06D6F52_DBB7_4F16_B30C_9BDEFE6F340D_.wvu.FilterData" localSheetId="1" hidden="1">Mardi!$A$3:$P$32</definedName>
    <definedName name="Z_F06D6F52_DBB7_4F16_B30C_9BDEFE6F340D_.wvu.FilterData" localSheetId="2" hidden="1">Mercredi!$A$3:$P$32</definedName>
    <definedName name="Z_F2317B73_7C0D_482E_A01C_1AF999A5E842_.wvu.FilterData" localSheetId="1" hidden="1">Mardi!$A$3:$Q$32</definedName>
    <definedName name="Z_F2317B73_7C0D_482E_A01C_1AF999A5E842_.wvu.FilterData" localSheetId="2" hidden="1">Mercredi!$A$3:$Q$32</definedName>
    <definedName name="Z_F5AECE5B_D420_4194_A565_B59D4BB2E9C9_.wvu.FilterData" localSheetId="0" hidden="1">Lundi!$B$3:$Q$26</definedName>
    <definedName name="Z_F5AECE5B_D420_4194_A565_B59D4BB2E9C9_.wvu.FilterData" localSheetId="1" hidden="1">Mardi!$A$3:$P$32</definedName>
    <definedName name="Z_F5AECE5B_D420_4194_A565_B59D4BB2E9C9_.wvu.FilterData" localSheetId="2" hidden="1">Mercredi!$A$3:$P$32</definedName>
    <definedName name="Z_F7EB8BD3_7CEF_44C3_B835_85DB0ABEB1B4_.wvu.FilterData" localSheetId="0" hidden="1">Lundi!#REF!</definedName>
    <definedName name="Z_F7EB8BD3_7CEF_44C3_B835_85DB0ABEB1B4_.wvu.FilterData" localSheetId="1" hidden="1">Mardi!#REF!</definedName>
    <definedName name="Z_F7EB8BD3_7CEF_44C3_B835_85DB0ABEB1B4_.wvu.FilterData" localSheetId="2" hidden="1">Mercredi!#REF!</definedName>
    <definedName name="Z_FA39236A_F27E_4FF2_8569_32A959D33D6F_.wvu.FilterData" localSheetId="0" hidden="1">Lundi!$B$3:$Q$26</definedName>
    <definedName name="Z_FA39236A_F27E_4FF2_8569_32A959D33D6F_.wvu.FilterData" localSheetId="1" hidden="1">Mardi!$A$3:$P$32</definedName>
    <definedName name="Z_FA39236A_F27E_4FF2_8569_32A959D33D6F_.wvu.FilterData" localSheetId="2" hidden="1">Mercredi!$A$3:$P$32</definedName>
    <definedName name="Z_FB630B78_7663_49B1_A53F_83149DB4DF05_.wvu.FilterData" localSheetId="0" hidden="1">Lundi!$B$3:$Q$26</definedName>
    <definedName name="Z_FC7782A7_C776_447E_BC14_10BF3993B20D_.wvu.FilterData" localSheetId="2" hidden="1">Mercredi!$A$3:$Q$32</definedName>
    <definedName name="Z_FE89152C_34BB_4687_9ABB_954CAFFFCC6A_.wvu.FilterData" localSheetId="0" hidden="1">Lundi!$B$3:$Q$26</definedName>
    <definedName name="Z_FE89152C_34BB_4687_9ABB_954CAFFFCC6A_.wvu.FilterData" localSheetId="1" hidden="1">Mardi!$A$3:$P$32</definedName>
    <definedName name="Z_FE89152C_34BB_4687_9ABB_954CAFFFCC6A_.wvu.FilterData" localSheetId="2" hidden="1">Mercredi!$A$3:$P$32</definedName>
  </definedNames>
  <calcPr calcId="145621"/>
  <customWorkbookViews>
    <customWorkbookView name="Loic Lamy - Affichage personnalisé" guid="{3D4A4323-536E-4540-BA1B-51DDB8BC6BF1}" mergeInterval="0" personalView="1" maximized="1" windowWidth="1916" windowHeight="803" tabRatio="385" activeSheetId="3"/>
    <customWorkbookView name="Mariana Rivas - Affichage personnalisé" guid="{BD708020-A8F7-42E5-A968-2363FA44AD60}" mergeInterval="0" personalView="1" maximized="1" windowWidth="1916" windowHeight="854" tabRatio="385" activeSheetId="3"/>
    <customWorkbookView name="Dylan Gauthier - Affichage personnalisé" guid="{23140D53-936A-46B1-B5B1-F92510260347}" mergeInterval="0" personalView="1" maximized="1" windowWidth="1916" windowHeight="794" tabRatio="385" activeSheetId="1"/>
    <customWorkbookView name="Alicia Hartel - Affichage personnalisé" guid="{29FDB3C6-2EA6-41CA-82BF-ED6533D2DF26}" mergeInterval="0" personalView="1" maximized="1" windowWidth="1916" windowHeight="855" tabRatio="385" activeSheetId="6"/>
    <customWorkbookView name="Caroline Catroux - Affichage personnalisé" guid="{5B86C6FE-ECEC-4D7B-8347-3E999A11DDF0}" mergeInterval="0" personalView="1" maximized="1" windowWidth="1916" windowHeight="835" tabRatio="385" activeSheetId="3"/>
    <customWorkbookView name="Alexandre Legac - Affichage personnalisé" guid="{FA39236A-F27E-4FF2-8569-32A959D33D6F}" mergeInterval="0" personalView="1" maximized="1" windowWidth="1916" windowHeight="854" tabRatio="385" activeSheetId="2"/>
    <customWorkbookView name="Pierre Hugues Gotzsche Larsen - Affichage personnalisé" guid="{149BFE8F-EA28-4187-8CA8-145307A9B99B}" mergeInterval="0" personalView="1" maximized="1" windowWidth="1916" windowHeight="855" tabRatio="385" activeSheetId="2"/>
    <customWorkbookView name="Laurie Lebreton - Affichage personnalisé" guid="{77BBB715-AF62-4E8A-A442-3AC74F402DFC}" mergeInterval="0" personalView="1" maximized="1" windowWidth="1916" windowHeight="855" tabRatio="385" activeSheetId="2"/>
    <customWorkbookView name="Louis Chalon - Affichage personnalisé" guid="{A9F4536F-585F-4C12-924E-0EB5B44AC180}" mergeInterval="0" personalView="1" maximized="1" windowWidth="1920" windowHeight="855" tabRatio="385" activeSheetId="3" showComments="commIndAndComment"/>
    <customWorkbookView name="Melanie Depose - Affichage personnalisé" guid="{D8CEB798-FCAF-44DB-B8E5-DD6550020C61}" mergeInterval="0" personalView="1" maximized="1" windowWidth="1916" windowHeight="855" tabRatio="385" activeSheetId="1"/>
    <customWorkbookView name="Cécile Buttazzoni - Affichage personnalisé" guid="{B9E980AF-44E8-42A3-AF10-46CD90352B18}" mergeInterval="0" personalView="1" maximized="1" windowWidth="1916" windowHeight="855" tabRatio="385" activeSheetId="3"/>
    <customWorkbookView name="Mélanie Hascoet - Affichage personnalisé" guid="{9D28896A-E5AB-479F-8AF7-E11B7927C7FB}" mergeInterval="0" personalView="1" maximized="1" windowWidth="1916" windowHeight="855" tabRatio="385" activeSheetId="2"/>
    <customWorkbookView name="Mélanie Déposé - Affichage personnalisé" guid="{B821E668-CE95-4FC3-8F5B-D49AC665AE23}" mergeInterval="0" personalView="1" maximized="1" windowWidth="1276" windowHeight="799" tabRatio="385" activeSheetId="1" showComments="commIndAndComment"/>
    <customWorkbookView name=" " guid="{6706A29E-9C66-1449-979E-1E1E2E0957D8}" mergeInterval="0" personalView="1" maximized="1" windowWidth="1200" windowHeight="1000" tabRatio="1000" activeSheetId="1"/>
    <customWorkbookView name="hartel.a - Affichage personnalisé" guid="{CF45BD8F-E895-4F73-A1AE-5514E6D0B953}" mergeInterval="0" personalView="1" maximized="1" windowWidth="1276" windowHeight="878" tabRatio="385" activeSheetId="1"/>
    <customWorkbookView name="Céline Bosse - Affichage personnalisé" guid="{33B6C4A7-9DC8-4408-925D-4C5395EE3100}" mergeInterval="0" personalView="1" maximized="1" windowWidth="1020" windowHeight="549" tabRatio="385" activeSheetId="2"/>
    <customWorkbookView name="CHALON.l - Affichage personnalisé" guid="{D1C2CA27-5A17-41AE-8A1D-FB5743CB7CE4}" mergeInterval="0" personalView="1" maximized="1" windowWidth="1676" windowHeight="852" tabRatio="385" activeSheetId="3"/>
    <customWorkbookView name="guignard.a - Affichage personnalisé" guid="{B1AD8FE9-8ED7-4CD2-BCBB-36068162C51D}" mergeInterval="0" personalView="1" maximized="1" windowWidth="1276" windowHeight="570" tabRatio="385" activeSheetId="2"/>
    <customWorkbookView name="Benjamin Marchalot - Affichage personnalisé" guid="{CFFBCE77-9AEB-4CA5-AFAB-C3FCFAEAD47E}" mergeInterval="0" personalView="1" maximized="1" windowWidth="1916" windowHeight="861" tabRatio="385" activeSheetId="2"/>
    <customWorkbookView name="Karl Guelaud - Affichage personnalisé" guid="{3D8868E0-DE26-4DCB-86CC-4F4D7AA4C5F4}" mergeInterval="0" personalView="1" maximized="1" windowWidth="1916" windowHeight="855" tabRatio="385" activeSheetId="1" showComments="commIndAndComment"/>
    <customWorkbookView name="Adriana Guignard - Affichage personnalisé" guid="{D91D1F57-3846-46C3-92C7-63B86C5BB832}" mergeInterval="0" personalView="1" maximized="1" windowWidth="1916" windowHeight="855" tabRatio="385" activeSheetId="6"/>
    <customWorkbookView name="Amélie Daniel - Affichage personnalisé" guid="{179B1AF4-5F8B-481B-9179-650BDEBD80E1}" mergeInterval="0" personalView="1" maximized="1" windowWidth="1916" windowHeight="833" tabRatio="385" activeSheetId="2"/>
    <customWorkbookView name="Laurène Da Fonseca - Affichage personnalisé" guid="{D6F63125-1053-437B-AF7D-AF0C43B47D35}" mergeInterval="0" personalView="1" maximized="1" windowWidth="1916" windowHeight="855" tabRatio="385" activeSheetId="2"/>
    <customWorkbookView name="Florian Marcais - Affichage personnalisé" guid="{C3F212B5-F0E6-4708-A693-4027ECD3C29F}" mergeInterval="0" personalView="1" maximized="1" windowWidth="1676" windowHeight="805" tabRatio="385" activeSheetId="6"/>
    <customWorkbookView name="Anne Gicquel - Affichage personnalisé" guid="{041566A2-0C78-4F80-A423-57D4F2B000D8}" mergeInterval="0" personalView="1" maximized="1" windowWidth="1676" windowHeight="824" tabRatio="385" activeSheetId="5"/>
    <customWorkbookView name="Charly Gendron - Affichage personnalisé" guid="{4FCDC9FB-EA66-42D5-A8FD-F9D3CD87F529}" mergeInterval="0" personalView="1" maximized="1" windowWidth="1916" windowHeight="854" tabRatio="385" activeSheetId="6"/>
    <customWorkbookView name="Alice Rocard - Affichage personnalisé" guid="{0181AB76-1EAF-45FE-A90B-73917761E9C3}" mergeInterval="0" personalView="1" maximized="1" windowWidth="1916" windowHeight="854" tabRatio="385" activeSheetId="3"/>
    <customWorkbookView name="Alisonne Boutrais - Affichage personnalisé" guid="{5C017EAE-3D64-4D8F-804D-13E67DED5B2C}" mergeInterval="0" personalView="1" maximized="1" windowWidth="1916" windowHeight="814" tabRatio="385" activeSheetId="3"/>
    <customWorkbookView name="Claire-marie Hatte - Affichage personnalisé" guid="{D24C5776-5D3A-4F5D-8314-4D91BD1D3E02}" mergeInterval="0" personalView="1" maximized="1" windowWidth="1920" windowHeight="854" tabRatio="385" activeSheetId="5"/>
    <customWorkbookView name="Johan Requet - Affichage personnalisé" guid="{9829EAAF-2866-4706-80E2-6872260E1F29}" mergeInterval="0" personalView="1" maximized="1" windowWidth="1916" windowHeight="715" tabRatio="385" activeSheetId="4"/>
    <customWorkbookView name="Estelle Niepceron - Affichage personnalisé" guid="{4CCDDE11-431B-4252-8AAD-E69C133ABE00}" mergeInterval="0" personalView="1" maximized="1" windowWidth="1916" windowHeight="715" tabRatio="385" activeSheetId="5"/>
    <customWorkbookView name="Anthony Landais - Affichage personnalisé" guid="{6E59AC6E-2961-4E29-B27D-B5268DCC0D1A}" mergeInterval="0" personalView="1" maximized="1" windowWidth="1916" windowHeight="834" tabRatio="385" activeSheetId="4"/>
    <customWorkbookView name="Helena Hairault - Affichage personnalisé" guid="{208473B8-900D-4942-9377-E99FE421990C}" mergeInterval="0" personalView="1" maximized="1" windowWidth="1916" windowHeight="854" tabRatio="385" activeSheetId="3"/>
    <customWorkbookView name="Amy Parrish - Affichage personnalisé" guid="{1C8E11FC-257F-45E5-8875-682843394EF2}" mergeInterval="0" personalView="1" maximized="1" windowWidth="1916" windowHeight="854" tabRatio="385" activeSheetId="4"/>
  </customWorkbookViews>
</workbook>
</file>

<file path=xl/calcChain.xml><?xml version="1.0" encoding="utf-8"?>
<calcChain xmlns="http://schemas.openxmlformats.org/spreadsheetml/2006/main">
  <c r="N32" i="3" l="1"/>
  <c r="P32" i="3" s="1"/>
  <c r="D32" i="3"/>
  <c r="N31" i="3"/>
  <c r="P31" i="3" s="1"/>
  <c r="D31" i="3"/>
  <c r="N30" i="3"/>
  <c r="P30" i="3" s="1"/>
  <c r="D30" i="3"/>
  <c r="N29" i="3"/>
  <c r="P29" i="3" s="1"/>
  <c r="D29" i="3"/>
  <c r="N28" i="3"/>
  <c r="P28" i="3" s="1"/>
  <c r="D28" i="3"/>
  <c r="N27" i="3"/>
  <c r="P27" i="3" s="1"/>
  <c r="D27" i="3"/>
  <c r="P26" i="3"/>
  <c r="Q26" i="3" s="1"/>
  <c r="O26" i="3"/>
  <c r="E26" i="3"/>
  <c r="Q25" i="3"/>
  <c r="P25" i="3"/>
  <c r="O25" i="3"/>
  <c r="E25" i="3"/>
  <c r="P24" i="3"/>
  <c r="Q24" i="3" s="1"/>
  <c r="O24" i="3"/>
  <c r="E24" i="3"/>
  <c r="P23" i="3"/>
  <c r="Q23" i="3" s="1"/>
  <c r="O23" i="3"/>
  <c r="E23" i="3"/>
  <c r="P22" i="3"/>
  <c r="Q22" i="3" s="1"/>
  <c r="O22" i="3"/>
  <c r="E22" i="3"/>
  <c r="P21" i="3"/>
  <c r="Q21" i="3" s="1"/>
  <c r="O21" i="3"/>
  <c r="E21" i="3"/>
  <c r="P20" i="3"/>
  <c r="Q20" i="3" s="1"/>
  <c r="O20" i="3"/>
  <c r="E20" i="3"/>
  <c r="P19" i="3"/>
  <c r="Q19" i="3" s="1"/>
  <c r="O19" i="3"/>
  <c r="E19" i="3"/>
  <c r="P18" i="3"/>
  <c r="Q18" i="3" s="1"/>
  <c r="O18" i="3"/>
  <c r="E18" i="3"/>
  <c r="P17" i="3"/>
  <c r="Q17" i="3" s="1"/>
  <c r="O17" i="3"/>
  <c r="E17" i="3"/>
  <c r="P16" i="3"/>
  <c r="Q16" i="3" s="1"/>
  <c r="O16" i="3"/>
  <c r="E16" i="3"/>
  <c r="P15" i="3"/>
  <c r="Q15" i="3" s="1"/>
  <c r="O15" i="3"/>
  <c r="E15" i="3"/>
  <c r="P14" i="3"/>
  <c r="Q14" i="3" s="1"/>
  <c r="O14" i="3"/>
  <c r="E14" i="3"/>
  <c r="P13" i="3"/>
  <c r="Q13" i="3" s="1"/>
  <c r="O13" i="3"/>
  <c r="E13" i="3"/>
  <c r="P12" i="3"/>
  <c r="Q12" i="3" s="1"/>
  <c r="O12" i="3"/>
  <c r="E12" i="3"/>
  <c r="P11" i="3"/>
  <c r="Q11" i="3" s="1"/>
  <c r="O11" i="3"/>
  <c r="E11" i="3"/>
  <c r="P10" i="3"/>
  <c r="Q10" i="3" s="1"/>
  <c r="O10" i="3"/>
  <c r="E10" i="3"/>
  <c r="P9" i="3"/>
  <c r="Q9" i="3" s="1"/>
  <c r="O9" i="3"/>
  <c r="E9" i="3"/>
  <c r="P8" i="3"/>
  <c r="Q8" i="3" s="1"/>
  <c r="O8" i="3"/>
  <c r="E8" i="3"/>
  <c r="P7" i="3"/>
  <c r="Q7" i="3" s="1"/>
  <c r="O7" i="3"/>
  <c r="E7" i="3"/>
  <c r="P6" i="3"/>
  <c r="Q6" i="3" s="1"/>
  <c r="O6" i="3"/>
  <c r="E6" i="3"/>
  <c r="P5" i="3"/>
  <c r="Q5" i="3" s="1"/>
  <c r="O5" i="3"/>
  <c r="E5" i="3"/>
  <c r="P4" i="3"/>
  <c r="Q4" i="3" s="1"/>
  <c r="O4" i="3"/>
  <c r="E4" i="3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P4" i="2"/>
  <c r="P5" i="2"/>
  <c r="P6" i="2"/>
  <c r="P7" i="2"/>
  <c r="Q7" i="2" s="1"/>
  <c r="P8" i="2"/>
  <c r="Q8" i="2" s="1"/>
  <c r="P9" i="2"/>
  <c r="Q9" i="2" s="1"/>
  <c r="P10" i="2"/>
  <c r="P11" i="2"/>
  <c r="Q11" i="2" s="1"/>
  <c r="P12" i="2"/>
  <c r="P13" i="2"/>
  <c r="P14" i="2"/>
  <c r="P15" i="2"/>
  <c r="Q15" i="2" s="1"/>
  <c r="P16" i="2"/>
  <c r="Q16" i="2" s="1"/>
  <c r="P17" i="2"/>
  <c r="Q17" i="2" s="1"/>
  <c r="P18" i="2"/>
  <c r="P19" i="2"/>
  <c r="P20" i="2"/>
  <c r="P21" i="2"/>
  <c r="Q21" i="2" s="1"/>
  <c r="P22" i="2"/>
  <c r="P23" i="2"/>
  <c r="Q23" i="2" s="1"/>
  <c r="P24" i="2"/>
  <c r="Q24" i="2" s="1"/>
  <c r="P25" i="2"/>
  <c r="Q25" i="2" s="1"/>
  <c r="P26" i="2"/>
  <c r="Q26" i="2"/>
  <c r="E26" i="2"/>
  <c r="E25" i="2"/>
  <c r="E24" i="2"/>
  <c r="E23" i="2"/>
  <c r="Q22" i="2"/>
  <c r="E22" i="2"/>
  <c r="E21" i="2"/>
  <c r="Q20" i="2"/>
  <c r="E20" i="2"/>
  <c r="Q19" i="2"/>
  <c r="E19" i="2"/>
  <c r="Q18" i="2"/>
  <c r="E18" i="2"/>
  <c r="E17" i="2"/>
  <c r="E16" i="2"/>
  <c r="E15" i="2"/>
  <c r="Q14" i="2"/>
  <c r="E14" i="2"/>
  <c r="Q13" i="2"/>
  <c r="E13" i="2"/>
  <c r="Q12" i="2"/>
  <c r="E12" i="2"/>
  <c r="E11" i="2"/>
  <c r="Q10" i="2"/>
  <c r="E10" i="2"/>
  <c r="E9" i="2"/>
  <c r="E8" i="2"/>
  <c r="E7" i="2"/>
  <c r="Q6" i="2"/>
  <c r="E6" i="2"/>
  <c r="Q5" i="2"/>
  <c r="E5" i="2"/>
  <c r="Q4" i="2"/>
  <c r="E4" i="2"/>
  <c r="O27" i="3" l="1"/>
  <c r="O29" i="3"/>
  <c r="O31" i="3"/>
  <c r="O28" i="3"/>
  <c r="O30" i="3"/>
  <c r="O32" i="3"/>
  <c r="N31" i="2" l="1"/>
  <c r="D31" i="2"/>
  <c r="N27" i="2"/>
  <c r="D27" i="2"/>
  <c r="P26" i="1"/>
  <c r="Q26" i="1" s="1"/>
  <c r="O26" i="1"/>
  <c r="E26" i="1"/>
  <c r="P23" i="1"/>
  <c r="Q23" i="1" s="1"/>
  <c r="O23" i="1"/>
  <c r="E23" i="1"/>
  <c r="P20" i="1"/>
  <c r="Q20" i="1" s="1"/>
  <c r="O20" i="1"/>
  <c r="E20" i="1"/>
  <c r="P27" i="2" l="1"/>
  <c r="O27" i="2"/>
  <c r="O31" i="2"/>
  <c r="P31" i="2"/>
  <c r="D28" i="2" l="1"/>
  <c r="D29" i="2"/>
  <c r="D30" i="2"/>
  <c r="D32" i="2"/>
  <c r="E4" i="1" l="1"/>
  <c r="E5" i="1"/>
  <c r="E6" i="1"/>
  <c r="E7" i="1"/>
  <c r="E8" i="1"/>
  <c r="E9" i="1"/>
  <c r="E10" i="1"/>
  <c r="E11" i="1"/>
  <c r="E12" i="1"/>
  <c r="E13" i="1"/>
  <c r="E14" i="1"/>
  <c r="E15" i="1"/>
  <c r="E19" i="1"/>
  <c r="E16" i="1"/>
  <c r="E17" i="1"/>
  <c r="E18" i="1"/>
  <c r="E21" i="1"/>
  <c r="E22" i="1"/>
  <c r="E24" i="1"/>
  <c r="E25" i="1"/>
  <c r="N28" i="2" l="1"/>
  <c r="N29" i="2"/>
  <c r="N30" i="2"/>
  <c r="N32" i="2"/>
  <c r="O4" i="1"/>
  <c r="P4" i="1"/>
  <c r="Q4" i="1" s="1"/>
  <c r="O5" i="1"/>
  <c r="P5" i="1"/>
  <c r="Q5" i="1" s="1"/>
  <c r="O6" i="1"/>
  <c r="P6" i="1"/>
  <c r="Q6" i="1" s="1"/>
  <c r="O7" i="1"/>
  <c r="P7" i="1"/>
  <c r="Q7" i="1" s="1"/>
  <c r="O8" i="1"/>
  <c r="P8" i="1"/>
  <c r="Q8" i="1" s="1"/>
  <c r="O9" i="1"/>
  <c r="P9" i="1"/>
  <c r="Q9" i="1" s="1"/>
  <c r="O10" i="1"/>
  <c r="P10" i="1"/>
  <c r="Q10" i="1" s="1"/>
  <c r="O11" i="1"/>
  <c r="P11" i="1"/>
  <c r="Q11" i="1" s="1"/>
  <c r="O12" i="1"/>
  <c r="P12" i="1"/>
  <c r="Q12" i="1" s="1"/>
  <c r="O13" i="1"/>
  <c r="P13" i="1"/>
  <c r="Q13" i="1" s="1"/>
  <c r="O14" i="1"/>
  <c r="P14" i="1"/>
  <c r="Q14" i="1" s="1"/>
  <c r="O15" i="1"/>
  <c r="P15" i="1"/>
  <c r="Q15" i="1" s="1"/>
  <c r="O19" i="1"/>
  <c r="P19" i="1"/>
  <c r="Q19" i="1" s="1"/>
  <c r="O16" i="1"/>
  <c r="P16" i="1"/>
  <c r="Q16" i="1" s="1"/>
  <c r="O17" i="1"/>
  <c r="P17" i="1"/>
  <c r="Q17" i="1" s="1"/>
  <c r="O18" i="1"/>
  <c r="P18" i="1"/>
  <c r="Q18" i="1" s="1"/>
  <c r="O21" i="1"/>
  <c r="P21" i="1"/>
  <c r="Q21" i="1" s="1"/>
  <c r="O22" i="1"/>
  <c r="P22" i="1"/>
  <c r="Q22" i="1" s="1"/>
  <c r="O24" i="1"/>
  <c r="P24" i="1"/>
  <c r="Q24" i="1" s="1"/>
  <c r="O25" i="1"/>
  <c r="P25" i="1"/>
  <c r="Q25" i="1" s="1"/>
  <c r="P32" i="2" l="1"/>
  <c r="O32" i="2"/>
  <c r="O30" i="2"/>
  <c r="P30" i="2"/>
  <c r="O29" i="2"/>
  <c r="P29" i="2"/>
  <c r="O28" i="2"/>
  <c r="P28" i="2"/>
</calcChain>
</file>

<file path=xl/sharedStrings.xml><?xml version="1.0" encoding="utf-8"?>
<sst xmlns="http://schemas.openxmlformats.org/spreadsheetml/2006/main" count="465" uniqueCount="74">
  <si>
    <t>Sous-traitant</t>
  </si>
  <si>
    <t>Immat. / Obs.</t>
  </si>
  <si>
    <t>N° RDV</t>
  </si>
  <si>
    <t>H. RDV</t>
  </si>
  <si>
    <t>Base Lidl</t>
  </si>
  <si>
    <t>Dpt</t>
  </si>
  <si>
    <t>Nb Pal.</t>
  </si>
  <si>
    <t>Kms</t>
  </si>
  <si>
    <t>CA</t>
  </si>
  <si>
    <t>Ss-traitance</t>
  </si>
  <si>
    <t>€ km / Ss Traitance</t>
  </si>
  <si>
    <t>Marge (€)</t>
  </si>
  <si>
    <t>Marge (%)</t>
  </si>
  <si>
    <t>ENTZHEIM</t>
  </si>
  <si>
    <t>BARBERY</t>
  </si>
  <si>
    <t>CREGY</t>
  </si>
  <si>
    <t>PLOUMAGOAR</t>
  </si>
  <si>
    <t>LIFFRE</t>
  </si>
  <si>
    <t>SAUTRON</t>
  </si>
  <si>
    <t xml:space="preserve">PONTCHARRA </t>
  </si>
  <si>
    <t>VARS</t>
  </si>
  <si>
    <t>BAZIEGE</t>
  </si>
  <si>
    <t>BEZIERS</t>
  </si>
  <si>
    <t>LUNEL</t>
  </si>
  <si>
    <t>LES ARCS</t>
  </si>
  <si>
    <t>CHAP D'ARMENT</t>
  </si>
  <si>
    <t>MONTOY-FLANVILLE</t>
  </si>
  <si>
    <t>HONGUEMARE</t>
  </si>
  <si>
    <t>ROUSSET</t>
  </si>
  <si>
    <t>MONTCHANIN</t>
  </si>
  <si>
    <t>ST QUENTIN</t>
  </si>
  <si>
    <t>RETOUR DOCUMENTS</t>
  </si>
  <si>
    <t>21H00</t>
  </si>
  <si>
    <t>5H00</t>
  </si>
  <si>
    <t>12H30</t>
  </si>
  <si>
    <t>12H00</t>
  </si>
  <si>
    <t>13H00</t>
  </si>
  <si>
    <t>14H00</t>
  </si>
  <si>
    <t>18H00</t>
  </si>
  <si>
    <t>16H00</t>
  </si>
  <si>
    <t>15H00</t>
  </si>
  <si>
    <t>19H00</t>
  </si>
  <si>
    <t>1H15</t>
  </si>
  <si>
    <t>20H00</t>
  </si>
  <si>
    <t>3H00</t>
  </si>
  <si>
    <t>7H00</t>
  </si>
  <si>
    <t>6H00</t>
  </si>
  <si>
    <t>10H00</t>
  </si>
  <si>
    <t>8H15</t>
  </si>
  <si>
    <t>7H30</t>
  </si>
  <si>
    <t>9H00</t>
  </si>
  <si>
    <t>11H00</t>
  </si>
  <si>
    <t>COUPURE</t>
  </si>
  <si>
    <t>8H00</t>
  </si>
  <si>
    <t>Vague</t>
  </si>
  <si>
    <t>PAKI</t>
  </si>
  <si>
    <t>CESTAS</t>
  </si>
  <si>
    <t>Pals Europe</t>
  </si>
  <si>
    <t>H. CH prévu</t>
  </si>
  <si>
    <t>PLUS VALUE (COVID)</t>
  </si>
  <si>
    <t>LE COUDRAY MONTCEAUX</t>
  </si>
  <si>
    <t>8H45</t>
  </si>
  <si>
    <t>5H30</t>
  </si>
  <si>
    <t>MARDI</t>
  </si>
  <si>
    <t>chargera le 12/05</t>
  </si>
  <si>
    <t>12/12h30</t>
  </si>
  <si>
    <t>train 15h15- 14h au + tard</t>
  </si>
  <si>
    <t>lahaye 8h mardi matin</t>
  </si>
  <si>
    <t>OK</t>
  </si>
  <si>
    <t>OK SANS LV</t>
  </si>
  <si>
    <t>LV</t>
  </si>
  <si>
    <t>lv</t>
  </si>
  <si>
    <t>INTEL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</si>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</sst>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;[Red]\-#,##0\ [$€-1]"/>
  </numFmts>
  <fonts count="24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31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21" fillId="21" borderId="3" applyNumberForma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69">
    <xf numFmtId="0" fontId="0" fillId="0" borderId="0" xfId="0"/>
    <xf numFmtId="0" fontId="0" fillId="0" borderId="0" xfId="0" applyAlignment="1"/>
    <xf numFmtId="0" fontId="0" fillId="0" borderId="0" xfId="0" applyFill="1"/>
    <xf numFmtId="0" fontId="0" fillId="8" borderId="10" xfId="0" applyFont="1" applyFill="1" applyBorder="1" applyAlignment="1">
      <alignment horizontal="center" vertical="center" wrapText="1"/>
    </xf>
    <xf numFmtId="0" fontId="0" fillId="25" borderId="10" xfId="0" applyFont="1" applyFill="1" applyBorder="1" applyAlignment="1">
      <alignment horizontal="center" vertical="center" wrapText="1"/>
    </xf>
    <xf numFmtId="1" fontId="0" fillId="25" borderId="10" xfId="0" applyNumberFormat="1" applyFont="1" applyFill="1" applyBorder="1" applyAlignment="1">
      <alignment horizontal="center" vertical="center" wrapText="1"/>
    </xf>
    <xf numFmtId="2" fontId="0" fillId="25" borderId="10" xfId="0" applyNumberFormat="1" applyFont="1" applyFill="1" applyBorder="1" applyAlignment="1">
      <alignment horizontal="center" vertical="center" wrapText="1"/>
    </xf>
    <xf numFmtId="10" fontId="0" fillId="25" borderId="11" xfId="0" applyNumberFormat="1" applyFont="1" applyFill="1" applyBorder="1" applyAlignment="1">
      <alignment horizontal="center" vertical="center" wrapText="1"/>
    </xf>
    <xf numFmtId="1" fontId="0" fillId="25" borderId="10" xfId="0" applyNumberFormat="1" applyFont="1" applyFill="1" applyBorder="1" applyAlignment="1">
      <alignment horizontal="center"/>
    </xf>
    <xf numFmtId="0" fontId="0" fillId="26" borderId="10" xfId="0" applyFont="1" applyFill="1" applyBorder="1" applyAlignment="1">
      <alignment horizontal="center" vertical="top"/>
    </xf>
    <xf numFmtId="1" fontId="0" fillId="25" borderId="10" xfId="0" applyNumberFormat="1" applyFont="1" applyFill="1" applyBorder="1" applyAlignment="1">
      <alignment horizontal="center" vertical="center"/>
    </xf>
    <xf numFmtId="0" fontId="18" fillId="0" borderId="0" xfId="0" applyFont="1" applyFill="1" applyAlignment="1"/>
    <xf numFmtId="0" fontId="0" fillId="26" borderId="10" xfId="0" applyFont="1" applyFill="1" applyBorder="1" applyAlignment="1">
      <alignment horizontal="center" vertical="center" wrapText="1"/>
    </xf>
    <xf numFmtId="1" fontId="0" fillId="26" borderId="10" xfId="0" applyNumberFormat="1" applyFont="1" applyFill="1" applyBorder="1" applyAlignment="1">
      <alignment horizontal="center" vertical="center" wrapText="1"/>
    </xf>
    <xf numFmtId="0" fontId="19" fillId="25" borderId="10" xfId="0" applyFont="1" applyFill="1" applyBorder="1" applyAlignment="1">
      <alignment horizontal="center" vertical="center"/>
    </xf>
    <xf numFmtId="0" fontId="0" fillId="25" borderId="10" xfId="0" applyFont="1" applyFill="1" applyBorder="1" applyAlignment="1">
      <alignment horizontal="center" vertical="center"/>
    </xf>
    <xf numFmtId="2" fontId="0" fillId="26" borderId="10" xfId="0" applyNumberFormat="1" applyFont="1" applyFill="1" applyBorder="1" applyAlignment="1">
      <alignment horizontal="center" vertical="center" wrapText="1"/>
    </xf>
    <xf numFmtId="2" fontId="0" fillId="8" borderId="10" xfId="0" applyNumberFormat="1" applyFont="1" applyFill="1" applyBorder="1" applyAlignment="1">
      <alignment horizontal="center" vertical="center"/>
    </xf>
    <xf numFmtId="0" fontId="0" fillId="25" borderId="10" xfId="0" applyFill="1" applyBorder="1" applyAlignment="1">
      <alignment horizontal="center" vertical="center" wrapText="1"/>
    </xf>
    <xf numFmtId="0" fontId="0" fillId="8" borderId="10" xfId="0" applyFill="1" applyBorder="1" applyAlignment="1">
      <alignment vertical="center"/>
    </xf>
    <xf numFmtId="0" fontId="0" fillId="26" borderId="12" xfId="0" applyFill="1" applyBorder="1" applyAlignment="1">
      <alignment horizontal="center" vertical="center" wrapText="1"/>
    </xf>
    <xf numFmtId="0" fontId="0" fillId="25" borderId="13" xfId="0" applyFont="1" applyFill="1" applyBorder="1" applyAlignment="1">
      <alignment horizontal="center" vertical="center"/>
    </xf>
    <xf numFmtId="0" fontId="0" fillId="8" borderId="13" xfId="0" applyFont="1" applyFill="1" applyBorder="1" applyAlignment="1">
      <alignment vertical="center"/>
    </xf>
    <xf numFmtId="0" fontId="0" fillId="26" borderId="13" xfId="0" applyFont="1" applyFill="1" applyBorder="1" applyAlignment="1">
      <alignment horizontal="center" vertical="top"/>
    </xf>
    <xf numFmtId="0" fontId="0" fillId="8" borderId="13" xfId="0" applyFont="1" applyFill="1" applyBorder="1" applyAlignment="1">
      <alignment horizontal="center" vertical="center" wrapText="1"/>
    </xf>
    <xf numFmtId="1" fontId="0" fillId="8" borderId="13" xfId="0" applyNumberFormat="1" applyFont="1" applyFill="1" applyBorder="1" applyAlignment="1">
      <alignment horizontal="center" vertical="top"/>
    </xf>
    <xf numFmtId="2" fontId="0" fillId="8" borderId="13" xfId="0" applyNumberFormat="1" applyFont="1" applyFill="1" applyBorder="1" applyAlignment="1">
      <alignment horizontal="center" vertical="center"/>
    </xf>
    <xf numFmtId="1" fontId="0" fillId="25" borderId="13" xfId="0" applyNumberFormat="1" applyFont="1" applyFill="1" applyBorder="1" applyAlignment="1">
      <alignment horizontal="center" vertical="center"/>
    </xf>
    <xf numFmtId="10" fontId="0" fillId="8" borderId="14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8" borderId="13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19" fillId="25" borderId="13" xfId="0" applyFont="1" applyFill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 wrapText="1"/>
    </xf>
    <xf numFmtId="0" fontId="19" fillId="26" borderId="10" xfId="0" applyFont="1" applyFill="1" applyBorder="1" applyAlignment="1">
      <alignment horizontal="center" vertical="center" wrapText="1"/>
    </xf>
    <xf numFmtId="0" fontId="0" fillId="26" borderId="15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24" borderId="15" xfId="0" applyFill="1" applyBorder="1" applyAlignment="1">
      <alignment horizontal="center" vertical="center" wrapText="1"/>
    </xf>
    <xf numFmtId="0" fontId="0" fillId="25" borderId="10" xfId="0" applyFont="1" applyFill="1" applyBorder="1" applyAlignment="1">
      <alignment horizontal="center" vertical="center" wrapText="1"/>
    </xf>
    <xf numFmtId="0" fontId="19" fillId="25" borderId="10" xfId="0" applyFont="1" applyFill="1" applyBorder="1" applyAlignment="1">
      <alignment horizontal="center" vertical="center"/>
    </xf>
    <xf numFmtId="0" fontId="0" fillId="25" borderId="10" xfId="0" applyFont="1" applyFill="1" applyBorder="1" applyAlignment="1">
      <alignment horizontal="center" vertical="center"/>
    </xf>
    <xf numFmtId="0" fontId="0" fillId="27" borderId="10" xfId="0" applyFont="1" applyFill="1" applyBorder="1" applyAlignment="1">
      <alignment horizontal="center" vertical="center" wrapText="1"/>
    </xf>
    <xf numFmtId="0" fontId="19" fillId="27" borderId="10" xfId="0" applyFont="1" applyFill="1" applyBorder="1" applyAlignment="1">
      <alignment horizontal="center" vertical="center"/>
    </xf>
    <xf numFmtId="0" fontId="0" fillId="27" borderId="10" xfId="0" applyFont="1" applyFill="1" applyBorder="1" applyAlignment="1">
      <alignment horizontal="center" vertical="center"/>
    </xf>
    <xf numFmtId="0" fontId="19" fillId="27" borderId="10" xfId="0" applyFont="1" applyFill="1" applyBorder="1" applyAlignment="1">
      <alignment horizontal="center" vertical="center" wrapText="1"/>
    </xf>
    <xf numFmtId="1" fontId="0" fillId="27" borderId="10" xfId="0" applyNumberFormat="1" applyFont="1" applyFill="1" applyBorder="1" applyAlignment="1">
      <alignment horizontal="center" vertical="center" wrapText="1"/>
    </xf>
    <xf numFmtId="2" fontId="0" fillId="27" borderId="10" xfId="0" applyNumberFormat="1" applyFont="1" applyFill="1" applyBorder="1" applyAlignment="1">
      <alignment horizontal="center" vertical="center" wrapText="1"/>
    </xf>
    <xf numFmtId="10" fontId="0" fillId="27" borderId="11" xfId="0" applyNumberFormat="1" applyFont="1" applyFill="1" applyBorder="1" applyAlignment="1">
      <alignment horizontal="center" vertical="center" wrapText="1"/>
    </xf>
    <xf numFmtId="0" fontId="0" fillId="29" borderId="15" xfId="0" applyFill="1" applyBorder="1" applyAlignment="1">
      <alignment horizontal="center" vertical="center" wrapText="1"/>
    </xf>
    <xf numFmtId="0" fontId="0" fillId="27" borderId="10" xfId="0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 wrapText="1"/>
    </xf>
    <xf numFmtId="0" fontId="0" fillId="24" borderId="17" xfId="0" applyFill="1" applyBorder="1" applyAlignment="1">
      <alignment horizontal="center" vertical="center" wrapText="1"/>
    </xf>
    <xf numFmtId="0" fontId="0" fillId="29" borderId="17" xfId="0" applyFill="1" applyBorder="1" applyAlignment="1">
      <alignment horizontal="center" vertical="center" wrapText="1"/>
    </xf>
    <xf numFmtId="0" fontId="0" fillId="26" borderId="17" xfId="0" applyFill="1" applyBorder="1" applyAlignment="1">
      <alignment horizontal="center" vertical="center" wrapText="1"/>
    </xf>
    <xf numFmtId="0" fontId="0" fillId="28" borderId="18" xfId="0" applyFill="1" applyBorder="1"/>
    <xf numFmtId="0" fontId="19" fillId="8" borderId="19" xfId="0" applyFont="1" applyFill="1" applyBorder="1" applyAlignment="1">
      <alignment horizontal="center" vertical="center" wrapText="1"/>
    </xf>
    <xf numFmtId="0" fontId="19" fillId="8" borderId="20" xfId="0" applyFont="1" applyFill="1" applyBorder="1" applyAlignment="1">
      <alignment horizontal="center" vertical="center" wrapText="1"/>
    </xf>
    <xf numFmtId="0" fontId="19" fillId="8" borderId="21" xfId="0" applyFont="1" applyFill="1" applyBorder="1" applyAlignment="1">
      <alignment horizontal="center" vertical="center" wrapText="1"/>
    </xf>
    <xf numFmtId="0" fontId="19" fillId="8" borderId="22" xfId="0" applyFont="1" applyFill="1" applyBorder="1" applyAlignment="1">
      <alignment horizontal="center" vertical="center" wrapText="1"/>
    </xf>
    <xf numFmtId="164" fontId="19" fillId="8" borderId="19" xfId="0" applyNumberFormat="1" applyFont="1" applyFill="1" applyBorder="1" applyAlignment="1">
      <alignment horizontal="center" vertical="center" wrapText="1"/>
    </xf>
    <xf numFmtId="2" fontId="19" fillId="8" borderId="19" xfId="0" applyNumberFormat="1" applyFont="1" applyFill="1" applyBorder="1" applyAlignment="1">
      <alignment horizontal="center" vertical="center" wrapText="1"/>
    </xf>
    <xf numFmtId="0" fontId="19" fillId="8" borderId="23" xfId="0" applyNumberFormat="1" applyFont="1" applyFill="1" applyBorder="1" applyAlignment="1">
      <alignment horizontal="center" vertical="center" wrapText="1"/>
    </xf>
    <xf numFmtId="2" fontId="22" fillId="8" borderId="24" xfId="0" applyNumberFormat="1" applyFont="1" applyFill="1" applyBorder="1" applyAlignment="1">
      <alignment horizontal="center" vertical="center" wrapText="1"/>
    </xf>
    <xf numFmtId="0" fontId="19" fillId="8" borderId="25" xfId="0" applyNumberFormat="1" applyFont="1" applyFill="1" applyBorder="1" applyAlignment="1">
      <alignment horizontal="center" vertical="center" wrapText="1"/>
    </xf>
    <xf numFmtId="16" fontId="0" fillId="0" borderId="0" xfId="0" applyNumberFormat="1" applyAlignment="1"/>
    <xf numFmtId="0" fontId="0" fillId="0" borderId="24" xfId="0" applyBorder="1"/>
    <xf numFmtId="0" fontId="19" fillId="8" borderId="24" xfId="0" applyNumberFormat="1" applyFont="1" applyFill="1" applyBorder="1" applyAlignment="1">
      <alignment horizontal="center" vertical="center" wrapText="1"/>
    </xf>
    <xf numFmtId="14" fontId="0" fillId="25" borderId="13" xfId="0" applyNumberFormat="1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 1" xfId="35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5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indexed="31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rgb="FF99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rgb="FF99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21" formatCode="dd\-mmm"/>
      <alignment horizontal="general" vertical="bottom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31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indexed="44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9CCFF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indexed="4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indexed="4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31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rgb="FF99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31"/>
          <bgColor rgb="FF99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31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21" formatCode="dd\-mmm"/>
      <alignment horizontal="general" vertical="bottom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481853</xdr:colOff>
      <xdr:row>10</xdr:row>
      <xdr:rowOff>54348</xdr:rowOff>
    </xdr:to>
    <xdr:sp macro="[0]!Copie" textlink="">
      <xdr:nvSpPr>
        <xdr:cNvPr id="2" name="Ellipse 1"/>
        <xdr:cNvSpPr/>
      </xdr:nvSpPr>
      <xdr:spPr>
        <a:xfrm>
          <a:off x="762000" y="485775"/>
          <a:ext cx="1243853" cy="1187823"/>
        </a:xfrm>
        <a:prstGeom prst="ellipse">
          <a:avLst/>
        </a:prstGeom>
        <a:solidFill>
          <a:schemeClr val="tx1">
            <a:lumMod val="75000"/>
            <a:lumOff val="25000"/>
          </a:schemeClr>
        </a:solidFill>
        <a:ln w="76200">
          <a:solidFill>
            <a:srgbClr val="99FF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BOUTON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Lundi" displayName="Lundi" ref="A3:S26" totalsRowShown="0" headerRowBorderDxfId="52" tableBorderDxfId="51">
  <autoFilter ref="A3:S26"/>
  <tableColumns count="19">
    <tableColumn id="19" name="date" dataDxfId="50"/>
    <tableColumn id="1" name="Sous-traitant" dataDxfId="49"/>
    <tableColumn id="2" name="Immat. / Obs."/>
    <tableColumn id="3" name="H. CH prévu"/>
    <tableColumn id="4" name="Vague">
      <calculatedColumnFormula>IF(D4="","",IF(D4="12H00",1,IF(D4="12H30",1,IF(D4="13H00",1,IF(D4="13H30",1,IF(D4="14H00",2,IF(D4="14H30",2,IF(D4="15H00",2,IF(D4="15H30",2,IF(D4="16H00",3,IF(D4="16H30",3,IF(D4="17H00",3,IF(D4="17H30",3,IF(D4="18H00",4,IF(D4="18H30",4,IF(D4="19H00",4,IF(D4="19H30",4,IF(D4="20H00",4,IF(D4="20H30",4,5)))))))))))))))))))</calculatedColumnFormula>
    </tableColumn>
    <tableColumn id="5" name="Pals Europe"/>
    <tableColumn id="6" name="N° RDV"/>
    <tableColumn id="7" name="H. RDV"/>
    <tableColumn id="8" name="Base Lidl" dataDxfId="48"/>
    <tableColumn id="9" name="Dpt" dataDxfId="47"/>
    <tableColumn id="10" name="Nb Pal." dataDxfId="46"/>
    <tableColumn id="11" name="Kms" dataDxfId="45"/>
    <tableColumn id="12" name="CA" dataDxfId="44"/>
    <tableColumn id="13" name="Ss-traitance" dataDxfId="43"/>
    <tableColumn id="14" name="€ km / Ss Traitance" dataDxfId="42">
      <calculatedColumnFormula>N4/L4</calculatedColumnFormula>
    </tableColumn>
    <tableColumn id="15" name="Marge (€)" dataDxfId="41">
      <calculatedColumnFormula>IF(N4="","",M4-N4)</calculatedColumnFormula>
    </tableColumn>
    <tableColumn id="16" name="Marge (%)" dataDxfId="40">
      <calculatedColumnFormula>IF(N4="","",P4/M4)</calculatedColumnFormula>
    </tableColumn>
    <tableColumn id="17" name="RETOUR DOCUMENTS" dataDxfId="39"/>
    <tableColumn id="18" name="PLUS VALUE (COVID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mardi" displayName="mardi" ref="A3:S32" totalsRowShown="0" headerRowBorderDxfId="38" tableBorderDxfId="37">
  <autoFilter ref="A3:S32"/>
  <tableColumns count="19">
    <tableColumn id="1" name="date" dataDxfId="36"/>
    <tableColumn id="2" name="Sous-traitant" dataDxfId="35"/>
    <tableColumn id="3" name="Immat. / Obs." dataDxfId="34"/>
    <tableColumn id="4" name="H. CH prévu" dataDxfId="33">
      <calculatedColumnFormula>IF(C4="","",IF(C4="12H00",1,IF(C4="12H30",1,IF(C4="13H00",1,IF(C4="13H30",1,IF(C4="14H00",2,IF(C4="14H30",2,IF(C4="15H00",2,IF(C4="15H30",2,IF(C4="16H00",3,IF(C4="16H30",3,IF(C4="17H00",3,IF(C4="17H30",3,IF(C4="18H00",4,IF(C4="18H30",4,IF(C4="19H00",4,IF(C4="19H30",4,IF(C4="20H00",4,IF(C4="20H30",4,5)))))))))))))))))))</calculatedColumnFormula>
    </tableColumn>
    <tableColumn id="5" name="Vague" dataDxfId="32"/>
    <tableColumn id="6" name="Pals Europe" dataDxfId="31"/>
    <tableColumn id="7" name="N° RDV" dataDxfId="30"/>
    <tableColumn id="8" name="H. RDV" dataDxfId="29"/>
    <tableColumn id="9" name="Base Lidl" dataDxfId="28"/>
    <tableColumn id="10" name="Dpt" dataDxfId="27"/>
    <tableColumn id="11" name="Nb Pal." dataDxfId="26"/>
    <tableColumn id="12" name="Kms" dataDxfId="25"/>
    <tableColumn id="13" name="CA" dataDxfId="24"/>
    <tableColumn id="14" name="Ss-traitance" dataDxfId="23">
      <calculatedColumnFormula>M4/K4</calculatedColumnFormula>
    </tableColumn>
    <tableColumn id="15" name="€ km / Ss Traitance" dataDxfId="22">
      <calculatedColumnFormula>N4/L4</calculatedColumnFormula>
    </tableColumn>
    <tableColumn id="16" name="Marge (€)" dataDxfId="21">
      <calculatedColumnFormula>IF(N4="","",M4-N4)</calculatedColumnFormula>
    </tableColumn>
    <tableColumn id="17" name="Marge (%)" dataDxfId="20"/>
    <tableColumn id="18" name="RETOUR DOCUMENTS"/>
    <tableColumn id="19" name="PLUS VALUE (COVID)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Mercredi" displayName="Mercredi" ref="A3:S32" totalsRowShown="0" headerRowBorderDxfId="19" tableBorderDxfId="18">
  <autoFilter ref="A3:S32"/>
  <tableColumns count="19">
    <tableColumn id="19" name="date" dataDxfId="17"/>
    <tableColumn id="1" name="Sous-traitant" dataDxfId="16"/>
    <tableColumn id="2" name="Immat. / Obs."/>
    <tableColumn id="3" name="H. CH prévu"/>
    <tableColumn id="4" name="Vague">
      <calculatedColumnFormula>IF(D4="","",IF(D4="12H00",1,IF(D4="12H30",1,IF(D4="13H00",1,IF(D4="13H30",1,IF(D4="14H00",2,IF(D4="14H30",2,IF(D4="15H00",2,IF(D4="15H30",2,IF(D4="16H00",3,IF(D4="16H30",3,IF(D4="17H00",3,IF(D4="17H30",3,IF(D4="18H00",4,IF(D4="18H30",4,IF(D4="19H00",4,IF(D4="19H30",4,IF(D4="20H00",4,IF(D4="20H30",4,5)))))))))))))))))))</calculatedColumnFormula>
    </tableColumn>
    <tableColumn id="5" name="Pals Europe"/>
    <tableColumn id="6" name="N° RDV"/>
    <tableColumn id="7" name="H. RDV"/>
    <tableColumn id="8" name="Base Lidl" dataDxfId="15"/>
    <tableColumn id="9" name="Dpt" dataDxfId="14"/>
    <tableColumn id="10" name="Nb Pal." dataDxfId="13"/>
    <tableColumn id="11" name="Kms" dataDxfId="12"/>
    <tableColumn id="12" name="CA" dataDxfId="11"/>
    <tableColumn id="13" name="Ss-traitance" dataDxfId="10"/>
    <tableColumn id="14" name="€ km / Ss Traitance" dataDxfId="9">
      <calculatedColumnFormula>N4/L4</calculatedColumnFormula>
    </tableColumn>
    <tableColumn id="15" name="Marge (€)" dataDxfId="8">
      <calculatedColumnFormula>IF(N4="","",M4-N4)</calculatedColumnFormula>
    </tableColumn>
    <tableColumn id="16" name="Marge (%)" dataDxfId="7">
      <calculatedColumnFormula>IF(N4="","",P4/M4)</calculatedColumnFormula>
    </tableColumn>
    <tableColumn id="17" name="RETOUR DOCUMENTS" dataDxfId="6"/>
    <tableColumn id="18" name="PLUS VALUE (COVID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table" Target="../tables/table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13" Type="http://schemas.openxmlformats.org/officeDocument/2006/relationships/printerSettings" Target="../printerSettings/printerSettings31.bin"/><Relationship Id="rId18" Type="http://schemas.openxmlformats.org/officeDocument/2006/relationships/printerSettings" Target="../printerSettings/printerSettings36.bin"/><Relationship Id="rId26" Type="http://schemas.openxmlformats.org/officeDocument/2006/relationships/printerSettings" Target="../printerSettings/printerSettings44.bin"/><Relationship Id="rId3" Type="http://schemas.openxmlformats.org/officeDocument/2006/relationships/printerSettings" Target="../printerSettings/printerSettings21.bin"/><Relationship Id="rId21" Type="http://schemas.openxmlformats.org/officeDocument/2006/relationships/printerSettings" Target="../printerSettings/printerSettings39.bin"/><Relationship Id="rId7" Type="http://schemas.openxmlformats.org/officeDocument/2006/relationships/printerSettings" Target="../printerSettings/printerSettings25.bin"/><Relationship Id="rId12" Type="http://schemas.openxmlformats.org/officeDocument/2006/relationships/printerSettings" Target="../printerSettings/printerSettings30.bin"/><Relationship Id="rId17" Type="http://schemas.openxmlformats.org/officeDocument/2006/relationships/printerSettings" Target="../printerSettings/printerSettings35.bin"/><Relationship Id="rId25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20.bin"/><Relationship Id="rId16" Type="http://schemas.openxmlformats.org/officeDocument/2006/relationships/printerSettings" Target="../printerSettings/printerSettings34.bin"/><Relationship Id="rId20" Type="http://schemas.openxmlformats.org/officeDocument/2006/relationships/printerSettings" Target="../printerSettings/printerSettings38.bin"/><Relationship Id="rId29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11" Type="http://schemas.openxmlformats.org/officeDocument/2006/relationships/printerSettings" Target="../printerSettings/printerSettings29.bin"/><Relationship Id="rId24" Type="http://schemas.openxmlformats.org/officeDocument/2006/relationships/printerSettings" Target="../printerSettings/printerSettings42.bin"/><Relationship Id="rId5" Type="http://schemas.openxmlformats.org/officeDocument/2006/relationships/printerSettings" Target="../printerSettings/printerSettings23.bin"/><Relationship Id="rId15" Type="http://schemas.openxmlformats.org/officeDocument/2006/relationships/printerSettings" Target="../printerSettings/printerSettings33.bin"/><Relationship Id="rId23" Type="http://schemas.openxmlformats.org/officeDocument/2006/relationships/printerSettings" Target="../printerSettings/printerSettings41.bin"/><Relationship Id="rId28" Type="http://schemas.openxmlformats.org/officeDocument/2006/relationships/printerSettings" Target="../printerSettings/printerSettings46.bin"/><Relationship Id="rId10" Type="http://schemas.openxmlformats.org/officeDocument/2006/relationships/printerSettings" Target="../printerSettings/printerSettings28.bin"/><Relationship Id="rId19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22.bin"/><Relationship Id="rId9" Type="http://schemas.openxmlformats.org/officeDocument/2006/relationships/printerSettings" Target="../printerSettings/printerSettings27.bin"/><Relationship Id="rId14" Type="http://schemas.openxmlformats.org/officeDocument/2006/relationships/printerSettings" Target="../printerSettings/printerSettings32.bin"/><Relationship Id="rId22" Type="http://schemas.openxmlformats.org/officeDocument/2006/relationships/printerSettings" Target="../printerSettings/printerSettings40.bin"/><Relationship Id="rId27" Type="http://schemas.openxmlformats.org/officeDocument/2006/relationships/printerSettings" Target="../printerSettings/printerSettings45.bin"/><Relationship Id="rId30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5.bin"/><Relationship Id="rId13" Type="http://schemas.openxmlformats.org/officeDocument/2006/relationships/printerSettings" Target="../printerSettings/printerSettings60.bin"/><Relationship Id="rId3" Type="http://schemas.openxmlformats.org/officeDocument/2006/relationships/printerSettings" Target="../printerSettings/printerSettings50.bin"/><Relationship Id="rId7" Type="http://schemas.openxmlformats.org/officeDocument/2006/relationships/printerSettings" Target="../printerSettings/printerSettings54.bin"/><Relationship Id="rId12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49.bin"/><Relationship Id="rId16" Type="http://schemas.openxmlformats.org/officeDocument/2006/relationships/table" Target="../tables/table3.xml"/><Relationship Id="rId1" Type="http://schemas.openxmlformats.org/officeDocument/2006/relationships/printerSettings" Target="../printerSettings/printerSettings48.bin"/><Relationship Id="rId6" Type="http://schemas.openxmlformats.org/officeDocument/2006/relationships/printerSettings" Target="../printerSettings/printerSettings53.bin"/><Relationship Id="rId11" Type="http://schemas.openxmlformats.org/officeDocument/2006/relationships/printerSettings" Target="../printerSettings/printerSettings58.bin"/><Relationship Id="rId5" Type="http://schemas.openxmlformats.org/officeDocument/2006/relationships/printerSettings" Target="../printerSettings/printerSettings52.bin"/><Relationship Id="rId15" Type="http://schemas.openxmlformats.org/officeDocument/2006/relationships/printerSettings" Target="../printerSettings/printerSettings62.bin"/><Relationship Id="rId10" Type="http://schemas.openxmlformats.org/officeDocument/2006/relationships/printerSettings" Target="../printerSettings/printerSettings57.bin"/><Relationship Id="rId4" Type="http://schemas.openxmlformats.org/officeDocument/2006/relationships/printerSettings" Target="../printerSettings/printerSettings51.bin"/><Relationship Id="rId9" Type="http://schemas.openxmlformats.org/officeDocument/2006/relationships/printerSettings" Target="../printerSettings/printerSettings56.bin"/><Relationship Id="rId14" Type="http://schemas.openxmlformats.org/officeDocument/2006/relationships/printerSettings" Target="../printerSettings/printerSettings6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60"/>
  <sheetViews>
    <sheetView topLeftCell="B1" zoomScale="80" zoomScaleNormal="90" workbookViewId="0">
      <selection activeCell="B27" sqref="A27:XFD38"/>
    </sheetView>
  </sheetViews>
  <sheetFormatPr baseColWidth="10" defaultRowHeight="12.75" x14ac:dyDescent="0.2"/>
  <cols>
    <col min="2" max="2" width="22.7109375" bestFit="1" customWidth="1"/>
    <col min="3" max="3" width="20.140625" customWidth="1"/>
    <col min="4" max="4" width="23.28515625" bestFit="1" customWidth="1"/>
    <col min="5" max="5" width="9.42578125" customWidth="1"/>
    <col min="6" max="6" width="16.42578125" customWidth="1"/>
    <col min="7" max="7" width="9.7109375" customWidth="1"/>
    <col min="8" max="8" width="10.28515625" customWidth="1"/>
    <col min="9" max="9" width="30.85546875" customWidth="1"/>
    <col min="10" max="10" width="6.42578125" customWidth="1"/>
    <col min="11" max="11" width="9.7109375" customWidth="1"/>
    <col min="12" max="12" width="8.5703125" customWidth="1"/>
    <col min="13" max="13" width="9.42578125" customWidth="1"/>
    <col min="14" max="14" width="15" customWidth="1"/>
    <col min="15" max="15" width="21.85546875" customWidth="1"/>
    <col min="16" max="16" width="12.5703125" customWidth="1"/>
    <col min="17" max="17" width="13" customWidth="1"/>
    <col min="18" max="19" width="23.28515625" customWidth="1"/>
    <col min="20" max="20" width="4.140625" customWidth="1"/>
    <col min="21" max="21" width="4.7109375" customWidth="1"/>
  </cols>
  <sheetData>
    <row r="1" spans="1:20" ht="17.25" customHeight="1" x14ac:dyDescent="0.2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20" ht="17.25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44.25" customHeight="1" thickBot="1" x14ac:dyDescent="0.25">
      <c r="A3" s="66" t="s">
        <v>73</v>
      </c>
      <c r="B3" s="56" t="s">
        <v>0</v>
      </c>
      <c r="C3" s="56" t="s">
        <v>1</v>
      </c>
      <c r="D3" s="57" t="s">
        <v>58</v>
      </c>
      <c r="E3" s="57" t="s">
        <v>54</v>
      </c>
      <c r="F3" s="57" t="s">
        <v>57</v>
      </c>
      <c r="G3" s="58" t="s">
        <v>2</v>
      </c>
      <c r="H3" s="59" t="s">
        <v>3</v>
      </c>
      <c r="I3" s="56" t="s">
        <v>4</v>
      </c>
      <c r="J3" s="56" t="s">
        <v>5</v>
      </c>
      <c r="K3" s="56" t="s">
        <v>6</v>
      </c>
      <c r="L3" s="56" t="s">
        <v>7</v>
      </c>
      <c r="M3" s="60" t="s">
        <v>8</v>
      </c>
      <c r="N3" s="56" t="s">
        <v>9</v>
      </c>
      <c r="O3" s="61" t="s">
        <v>10</v>
      </c>
      <c r="P3" s="56" t="s">
        <v>11</v>
      </c>
      <c r="Q3" s="62" t="s">
        <v>12</v>
      </c>
      <c r="R3" s="63" t="s">
        <v>31</v>
      </c>
      <c r="S3" s="64" t="s">
        <v>59</v>
      </c>
    </row>
    <row r="4" spans="1:20" s="1" customFormat="1" x14ac:dyDescent="0.2">
      <c r="A4" s="65">
        <v>44326</v>
      </c>
      <c r="B4" s="21" t="s">
        <v>72</v>
      </c>
      <c r="C4" s="19"/>
      <c r="D4" s="31" t="s">
        <v>32</v>
      </c>
      <c r="E4" s="31">
        <f t="shared" ref="E4:E25" si="0">IF(D4="","",IF(D4="12H00",1,IF(D4="12H30",1,IF(D4="13H00",1,IF(D4="13H30",1,IF(D4="14H00",2,IF(D4="14H30",2,IF(D4="15H00",2,IF(D4="15H30",2,IF(D4="16H00",3,IF(D4="16H30",3,IF(D4="17H00",3,IF(D4="17H30",3,IF(D4="18H00",4,IF(D4="18H30",4,IF(D4="19H00",4,IF(D4="19H30",4,IF(D4="20H00",4,IF(D4="20H30",4,5)))))))))))))))))))</f>
        <v>5</v>
      </c>
      <c r="F4" s="19"/>
      <c r="G4" s="15">
        <v>3031849</v>
      </c>
      <c r="H4" s="15" t="s">
        <v>46</v>
      </c>
      <c r="I4" s="12" t="s">
        <v>25</v>
      </c>
      <c r="J4" s="4">
        <v>59</v>
      </c>
      <c r="K4" s="33">
        <v>36</v>
      </c>
      <c r="L4" s="4">
        <v>482</v>
      </c>
      <c r="M4" s="8">
        <v>100</v>
      </c>
      <c r="N4" s="8">
        <v>100</v>
      </c>
      <c r="O4" s="17">
        <f t="shared" ref="O4:O25" si="1">N4/L4</f>
        <v>0.2074688796680498</v>
      </c>
      <c r="P4" s="10">
        <f>IF(N4="","",M4-N4)</f>
        <v>0</v>
      </c>
      <c r="Q4" s="7">
        <f t="shared" ref="Q4:Q25" si="2">IF(N4="","",P4/M4)</f>
        <v>0</v>
      </c>
      <c r="R4" s="36"/>
      <c r="S4" s="51"/>
    </row>
    <row r="5" spans="1:20" ht="13.5" customHeight="1" x14ac:dyDescent="0.2">
      <c r="A5" s="65">
        <v>44326</v>
      </c>
      <c r="B5" s="21" t="s">
        <v>72</v>
      </c>
      <c r="C5" s="15"/>
      <c r="D5" s="15" t="s">
        <v>40</v>
      </c>
      <c r="E5" s="15">
        <f t="shared" si="0"/>
        <v>2</v>
      </c>
      <c r="F5" s="15"/>
      <c r="G5" s="12">
        <v>3031898</v>
      </c>
      <c r="H5" s="12" t="s">
        <v>47</v>
      </c>
      <c r="I5" s="12" t="s">
        <v>26</v>
      </c>
      <c r="J5" s="12">
        <v>57</v>
      </c>
      <c r="K5" s="34">
        <v>36</v>
      </c>
      <c r="L5" s="12">
        <v>665</v>
      </c>
      <c r="M5" s="8">
        <v>101</v>
      </c>
      <c r="N5" s="8">
        <v>101</v>
      </c>
      <c r="O5" s="6">
        <f t="shared" si="1"/>
        <v>0.15187969924812031</v>
      </c>
      <c r="P5" s="5">
        <f>IF(N5="","",M5-N5)</f>
        <v>0</v>
      </c>
      <c r="Q5" s="7">
        <f>IF(N5="","",P5/M5)</f>
        <v>0</v>
      </c>
      <c r="R5" s="36" t="s">
        <v>68</v>
      </c>
      <c r="S5" s="51"/>
    </row>
    <row r="6" spans="1:20" ht="12" customHeight="1" x14ac:dyDescent="0.2">
      <c r="A6" s="65">
        <v>44326</v>
      </c>
      <c r="B6" s="21" t="s">
        <v>72</v>
      </c>
      <c r="C6" s="4"/>
      <c r="D6" s="4" t="s">
        <v>52</v>
      </c>
      <c r="E6" s="4">
        <f t="shared" si="0"/>
        <v>5</v>
      </c>
      <c r="F6" s="4"/>
      <c r="G6" s="4">
        <v>3031939</v>
      </c>
      <c r="H6" s="18" t="s">
        <v>46</v>
      </c>
      <c r="I6" s="3" t="s">
        <v>13</v>
      </c>
      <c r="J6" s="4">
        <v>67</v>
      </c>
      <c r="K6" s="33">
        <v>36</v>
      </c>
      <c r="L6" s="4">
        <v>755</v>
      </c>
      <c r="M6" s="8">
        <v>102</v>
      </c>
      <c r="N6" s="8">
        <v>102</v>
      </c>
      <c r="O6" s="6">
        <f t="shared" si="1"/>
        <v>0.13509933774834437</v>
      </c>
      <c r="P6" s="5">
        <f t="shared" ref="P6:P25" si="3">IF(N6="","",M6-N6)</f>
        <v>0</v>
      </c>
      <c r="Q6" s="7">
        <f t="shared" si="2"/>
        <v>0</v>
      </c>
      <c r="R6" s="37" t="s">
        <v>68</v>
      </c>
      <c r="S6" s="52"/>
    </row>
    <row r="7" spans="1:20" ht="12" customHeight="1" x14ac:dyDescent="0.2">
      <c r="A7" s="65">
        <v>44326</v>
      </c>
      <c r="B7" s="21" t="s">
        <v>72</v>
      </c>
      <c r="C7" s="4"/>
      <c r="D7" s="4" t="s">
        <v>44</v>
      </c>
      <c r="E7" s="4">
        <f t="shared" si="0"/>
        <v>5</v>
      </c>
      <c r="F7" s="4"/>
      <c r="G7" s="4">
        <v>3031962</v>
      </c>
      <c r="H7" s="18" t="s">
        <v>48</v>
      </c>
      <c r="I7" s="3" t="s">
        <v>27</v>
      </c>
      <c r="J7" s="12">
        <v>27</v>
      </c>
      <c r="K7" s="34">
        <v>36</v>
      </c>
      <c r="L7" s="12">
        <v>220</v>
      </c>
      <c r="M7" s="8">
        <v>103</v>
      </c>
      <c r="N7" s="8">
        <v>103</v>
      </c>
      <c r="O7" s="16">
        <f t="shared" si="1"/>
        <v>0.4681818181818182</v>
      </c>
      <c r="P7" s="13">
        <f>IF(N7="","",M7-N7)</f>
        <v>0</v>
      </c>
      <c r="Q7" s="7">
        <f>IF(N7="","",P7/M7)</f>
        <v>0</v>
      </c>
      <c r="R7" s="37" t="s">
        <v>68</v>
      </c>
      <c r="S7" s="52"/>
    </row>
    <row r="8" spans="1:20" ht="13.5" customHeight="1" x14ac:dyDescent="0.2">
      <c r="A8" s="65">
        <v>44326</v>
      </c>
      <c r="B8" s="21" t="s">
        <v>72</v>
      </c>
      <c r="C8" s="14"/>
      <c r="D8" s="15" t="s">
        <v>40</v>
      </c>
      <c r="E8" s="15">
        <f t="shared" si="0"/>
        <v>2</v>
      </c>
      <c r="F8" s="14"/>
      <c r="G8" s="4">
        <v>3031993</v>
      </c>
      <c r="H8" s="4" t="s">
        <v>45</v>
      </c>
      <c r="I8" s="3" t="s">
        <v>14</v>
      </c>
      <c r="J8" s="4">
        <v>60</v>
      </c>
      <c r="K8" s="33">
        <v>36</v>
      </c>
      <c r="L8" s="4">
        <v>333</v>
      </c>
      <c r="M8" s="8">
        <v>104</v>
      </c>
      <c r="N8" s="8">
        <v>104</v>
      </c>
      <c r="O8" s="17">
        <f t="shared" si="1"/>
        <v>0.31231231231231232</v>
      </c>
      <c r="P8" s="5">
        <f t="shared" si="3"/>
        <v>0</v>
      </c>
      <c r="Q8" s="7">
        <f t="shared" si="2"/>
        <v>0</v>
      </c>
      <c r="R8" s="37" t="s">
        <v>68</v>
      </c>
      <c r="S8" s="52"/>
      <c r="T8" t="s">
        <v>70</v>
      </c>
    </row>
    <row r="9" spans="1:20" x14ac:dyDescent="0.2">
      <c r="A9" s="65">
        <v>44326</v>
      </c>
      <c r="B9" s="21" t="s">
        <v>72</v>
      </c>
      <c r="C9" s="19"/>
      <c r="D9" s="31" t="s">
        <v>39</v>
      </c>
      <c r="E9" s="31">
        <f t="shared" si="0"/>
        <v>3</v>
      </c>
      <c r="F9" s="19"/>
      <c r="G9" s="15">
        <v>3225935</v>
      </c>
      <c r="H9" s="15" t="s">
        <v>33</v>
      </c>
      <c r="I9" s="12" t="s">
        <v>15</v>
      </c>
      <c r="J9" s="4">
        <v>77</v>
      </c>
      <c r="K9" s="33">
        <v>36</v>
      </c>
      <c r="L9" s="4">
        <v>328</v>
      </c>
      <c r="M9" s="8">
        <v>105</v>
      </c>
      <c r="N9" s="8">
        <v>105</v>
      </c>
      <c r="O9" s="17">
        <f t="shared" si="1"/>
        <v>0.3201219512195122</v>
      </c>
      <c r="P9" s="10">
        <f t="shared" si="3"/>
        <v>0</v>
      </c>
      <c r="Q9" s="7">
        <f t="shared" si="2"/>
        <v>0</v>
      </c>
      <c r="R9" s="36" t="s">
        <v>68</v>
      </c>
      <c r="S9" s="51"/>
      <c r="T9" t="s">
        <v>70</v>
      </c>
    </row>
    <row r="10" spans="1:20" x14ac:dyDescent="0.2">
      <c r="A10" s="65">
        <v>44326</v>
      </c>
      <c r="B10" s="21" t="s">
        <v>72</v>
      </c>
      <c r="C10" s="15"/>
      <c r="D10" s="15" t="s">
        <v>42</v>
      </c>
      <c r="E10" s="15">
        <f t="shared" si="0"/>
        <v>5</v>
      </c>
      <c r="F10" s="15"/>
      <c r="G10" s="12">
        <v>3032056</v>
      </c>
      <c r="H10" s="12" t="s">
        <v>33</v>
      </c>
      <c r="I10" s="12" t="s">
        <v>60</v>
      </c>
      <c r="J10" s="12">
        <v>91</v>
      </c>
      <c r="K10" s="34">
        <v>36</v>
      </c>
      <c r="L10" s="12">
        <v>268</v>
      </c>
      <c r="M10" s="8">
        <v>106</v>
      </c>
      <c r="N10" s="8">
        <v>106</v>
      </c>
      <c r="O10" s="6">
        <f t="shared" si="1"/>
        <v>0.39552238805970147</v>
      </c>
      <c r="P10" s="5">
        <f>IF(N10="","",M10-N10)</f>
        <v>0</v>
      </c>
      <c r="Q10" s="7">
        <f t="shared" si="2"/>
        <v>0</v>
      </c>
      <c r="R10" s="36" t="s">
        <v>69</v>
      </c>
      <c r="S10" s="51"/>
    </row>
    <row r="11" spans="1:20" ht="13.5" customHeight="1" x14ac:dyDescent="0.2">
      <c r="A11" s="65">
        <v>44326</v>
      </c>
      <c r="B11" s="21" t="s">
        <v>72</v>
      </c>
      <c r="C11" s="42"/>
      <c r="D11" s="43" t="s">
        <v>33</v>
      </c>
      <c r="E11" s="43">
        <f t="shared" si="0"/>
        <v>5</v>
      </c>
      <c r="F11" s="42"/>
      <c r="G11" s="41">
        <v>3032072</v>
      </c>
      <c r="H11" s="41" t="s">
        <v>49</v>
      </c>
      <c r="I11" s="41" t="s">
        <v>16</v>
      </c>
      <c r="J11" s="41">
        <v>22</v>
      </c>
      <c r="K11" s="44">
        <v>36</v>
      </c>
      <c r="L11" s="41">
        <v>204</v>
      </c>
      <c r="M11" s="8">
        <v>107</v>
      </c>
      <c r="N11" s="8">
        <v>107</v>
      </c>
      <c r="O11" s="46">
        <f t="shared" si="1"/>
        <v>0.52450980392156865</v>
      </c>
      <c r="P11" s="45">
        <f>IF(N11="","",M11-N11)</f>
        <v>0</v>
      </c>
      <c r="Q11" s="47">
        <f>IF(N11="","",P11/M11)</f>
        <v>0</v>
      </c>
      <c r="R11" s="48" t="s">
        <v>68</v>
      </c>
      <c r="S11" s="53"/>
    </row>
    <row r="12" spans="1:20" x14ac:dyDescent="0.2">
      <c r="A12" s="65">
        <v>44326</v>
      </c>
      <c r="B12" s="21" t="s">
        <v>72</v>
      </c>
      <c r="C12" s="41"/>
      <c r="D12" s="41" t="s">
        <v>33</v>
      </c>
      <c r="E12" s="41">
        <f t="shared" si="0"/>
        <v>5</v>
      </c>
      <c r="F12" s="41"/>
      <c r="G12" s="41">
        <v>3032089</v>
      </c>
      <c r="H12" s="49" t="s">
        <v>46</v>
      </c>
      <c r="I12" s="41" t="s">
        <v>17</v>
      </c>
      <c r="J12" s="41">
        <v>35</v>
      </c>
      <c r="K12" s="44">
        <v>39</v>
      </c>
      <c r="L12" s="41">
        <v>73</v>
      </c>
      <c r="M12" s="8">
        <v>108</v>
      </c>
      <c r="N12" s="8">
        <v>108</v>
      </c>
      <c r="O12" s="46">
        <f t="shared" si="1"/>
        <v>1.4794520547945205</v>
      </c>
      <c r="P12" s="45">
        <f t="shared" si="3"/>
        <v>0</v>
      </c>
      <c r="Q12" s="47">
        <f t="shared" si="2"/>
        <v>0</v>
      </c>
      <c r="R12" s="48" t="s">
        <v>68</v>
      </c>
      <c r="S12" s="53"/>
    </row>
    <row r="13" spans="1:20" x14ac:dyDescent="0.2">
      <c r="A13" s="65">
        <v>44326</v>
      </c>
      <c r="B13" s="21" t="s">
        <v>72</v>
      </c>
      <c r="C13" s="4"/>
      <c r="D13" s="4" t="s">
        <v>38</v>
      </c>
      <c r="E13" s="4">
        <f t="shared" si="0"/>
        <v>4</v>
      </c>
      <c r="F13" s="4"/>
      <c r="G13" s="4">
        <v>3032104</v>
      </c>
      <c r="H13" s="18" t="s">
        <v>33</v>
      </c>
      <c r="I13" s="3" t="s">
        <v>18</v>
      </c>
      <c r="J13" s="12">
        <v>44</v>
      </c>
      <c r="K13" s="34">
        <v>39</v>
      </c>
      <c r="L13" s="12">
        <v>134</v>
      </c>
      <c r="M13" s="8">
        <v>109</v>
      </c>
      <c r="N13" s="8">
        <v>109</v>
      </c>
      <c r="O13" s="16">
        <f t="shared" si="1"/>
        <v>0.81343283582089554</v>
      </c>
      <c r="P13" s="13">
        <f t="shared" si="3"/>
        <v>0</v>
      </c>
      <c r="Q13" s="7">
        <f t="shared" si="2"/>
        <v>0</v>
      </c>
      <c r="R13" s="37" t="s">
        <v>68</v>
      </c>
      <c r="S13" s="52"/>
      <c r="T13" t="s">
        <v>71</v>
      </c>
    </row>
    <row r="14" spans="1:20" ht="13.5" customHeight="1" x14ac:dyDescent="0.2">
      <c r="A14" s="65">
        <v>44326</v>
      </c>
      <c r="B14" s="21" t="s">
        <v>72</v>
      </c>
      <c r="C14" s="22"/>
      <c r="D14" s="30" t="s">
        <v>39</v>
      </c>
      <c r="E14" s="30">
        <f t="shared" si="0"/>
        <v>3</v>
      </c>
      <c r="F14" s="22"/>
      <c r="G14" s="21">
        <v>3032154</v>
      </c>
      <c r="H14" s="23" t="s">
        <v>33</v>
      </c>
      <c r="I14" s="24" t="s">
        <v>29</v>
      </c>
      <c r="J14" s="21">
        <v>71</v>
      </c>
      <c r="K14" s="32">
        <v>39</v>
      </c>
      <c r="L14" s="21">
        <v>481</v>
      </c>
      <c r="M14" s="8">
        <v>110</v>
      </c>
      <c r="N14" s="8">
        <v>110</v>
      </c>
      <c r="O14" s="26">
        <f t="shared" si="1"/>
        <v>0.2286902286902287</v>
      </c>
      <c r="P14" s="27">
        <f t="shared" si="3"/>
        <v>0</v>
      </c>
      <c r="Q14" s="28">
        <f t="shared" si="2"/>
        <v>0</v>
      </c>
      <c r="R14" s="35"/>
      <c r="S14" s="54"/>
    </row>
    <row r="15" spans="1:20" ht="13.5" customHeight="1" x14ac:dyDescent="0.2">
      <c r="A15" s="65">
        <v>44326</v>
      </c>
      <c r="B15" s="21" t="s">
        <v>72</v>
      </c>
      <c r="C15" s="19"/>
      <c r="D15" s="31" t="s">
        <v>34</v>
      </c>
      <c r="E15" s="31">
        <f t="shared" si="0"/>
        <v>1</v>
      </c>
      <c r="F15" s="19"/>
      <c r="G15" s="15">
        <v>3032260</v>
      </c>
      <c r="H15" s="15" t="s">
        <v>51</v>
      </c>
      <c r="I15" s="12" t="s">
        <v>19</v>
      </c>
      <c r="J15" s="4">
        <v>38</v>
      </c>
      <c r="K15" s="33">
        <v>42</v>
      </c>
      <c r="L15" s="4">
        <v>756</v>
      </c>
      <c r="M15" s="8">
        <v>111</v>
      </c>
      <c r="N15" s="8">
        <v>111</v>
      </c>
      <c r="O15" s="17">
        <f t="shared" si="1"/>
        <v>0.14682539682539683</v>
      </c>
      <c r="P15" s="10">
        <f>IF(N15="","",M15-N15)</f>
        <v>0</v>
      </c>
      <c r="Q15" s="7">
        <f t="shared" si="2"/>
        <v>0</v>
      </c>
      <c r="R15" s="36" t="s">
        <v>68</v>
      </c>
      <c r="S15" s="51"/>
      <c r="T15" t="s">
        <v>70</v>
      </c>
    </row>
    <row r="16" spans="1:20" ht="13.5" customHeight="1" x14ac:dyDescent="0.2">
      <c r="A16" s="65">
        <v>44326</v>
      </c>
      <c r="B16" s="21" t="s">
        <v>72</v>
      </c>
      <c r="C16" s="4"/>
      <c r="D16" s="4" t="s">
        <v>35</v>
      </c>
      <c r="E16" s="4">
        <f t="shared" si="0"/>
        <v>1</v>
      </c>
      <c r="F16" s="14"/>
      <c r="G16" s="4">
        <v>3032284</v>
      </c>
      <c r="H16" s="9" t="s">
        <v>61</v>
      </c>
      <c r="I16" s="3" t="s">
        <v>20</v>
      </c>
      <c r="J16" s="4">
        <v>16</v>
      </c>
      <c r="K16" s="33">
        <v>36</v>
      </c>
      <c r="L16" s="4">
        <v>313</v>
      </c>
      <c r="M16" s="8">
        <v>112</v>
      </c>
      <c r="N16" s="8">
        <v>112</v>
      </c>
      <c r="O16" s="6">
        <f t="shared" si="1"/>
        <v>0.35782747603833864</v>
      </c>
      <c r="P16" s="5">
        <f t="shared" si="3"/>
        <v>0</v>
      </c>
      <c r="Q16" s="7">
        <f t="shared" si="2"/>
        <v>0</v>
      </c>
      <c r="R16" s="37" t="s">
        <v>68</v>
      </c>
      <c r="S16" s="52"/>
    </row>
    <row r="17" spans="1:19" ht="13.5" customHeight="1" x14ac:dyDescent="0.2">
      <c r="A17" s="65">
        <v>44326</v>
      </c>
      <c r="B17" s="21" t="s">
        <v>72</v>
      </c>
      <c r="C17" s="15"/>
      <c r="D17" s="15" t="s">
        <v>37</v>
      </c>
      <c r="E17" s="15">
        <f t="shared" si="0"/>
        <v>2</v>
      </c>
      <c r="F17" s="15"/>
      <c r="G17" s="12">
        <v>3032399</v>
      </c>
      <c r="H17" s="12" t="s">
        <v>50</v>
      </c>
      <c r="I17" s="12" t="s">
        <v>56</v>
      </c>
      <c r="J17" s="12">
        <v>33</v>
      </c>
      <c r="K17" s="34">
        <v>39</v>
      </c>
      <c r="L17" s="12">
        <v>443</v>
      </c>
      <c r="M17" s="8">
        <v>113</v>
      </c>
      <c r="N17" s="8">
        <v>113</v>
      </c>
      <c r="O17" s="6">
        <f t="shared" si="1"/>
        <v>0.25507900677200901</v>
      </c>
      <c r="P17" s="5">
        <f>IF(N17="","",M17-N17)</f>
        <v>0</v>
      </c>
      <c r="Q17" s="7">
        <f t="shared" si="2"/>
        <v>0</v>
      </c>
      <c r="R17" s="36" t="s">
        <v>68</v>
      </c>
      <c r="S17" s="51"/>
    </row>
    <row r="18" spans="1:19" ht="13.5" customHeight="1" x14ac:dyDescent="0.2">
      <c r="A18" s="65">
        <v>44326</v>
      </c>
      <c r="B18" s="21" t="s">
        <v>72</v>
      </c>
      <c r="C18" s="4"/>
      <c r="D18" s="4" t="s">
        <v>35</v>
      </c>
      <c r="E18" s="4">
        <f t="shared" si="0"/>
        <v>1</v>
      </c>
      <c r="F18" s="4"/>
      <c r="G18" s="4">
        <v>3032433</v>
      </c>
      <c r="H18" s="18" t="s">
        <v>51</v>
      </c>
      <c r="I18" s="3" t="s">
        <v>21</v>
      </c>
      <c r="J18" s="4">
        <v>31</v>
      </c>
      <c r="K18" s="33">
        <v>39</v>
      </c>
      <c r="L18" s="4">
        <v>667</v>
      </c>
      <c r="M18" s="8">
        <v>114</v>
      </c>
      <c r="N18" s="8">
        <v>114</v>
      </c>
      <c r="O18" s="6">
        <f t="shared" si="1"/>
        <v>0.17091454272863568</v>
      </c>
      <c r="P18" s="5">
        <f t="shared" si="3"/>
        <v>0</v>
      </c>
      <c r="Q18" s="7">
        <f t="shared" si="2"/>
        <v>0</v>
      </c>
      <c r="R18" s="37" t="s">
        <v>68</v>
      </c>
      <c r="S18" s="52"/>
    </row>
    <row r="19" spans="1:19" ht="13.5" customHeight="1" x14ac:dyDescent="0.2">
      <c r="A19" s="65">
        <v>44326</v>
      </c>
      <c r="B19" s="21" t="s">
        <v>72</v>
      </c>
      <c r="C19" s="4" t="s">
        <v>66</v>
      </c>
      <c r="D19" s="4" t="s">
        <v>65</v>
      </c>
      <c r="E19" s="4">
        <f t="shared" si="0"/>
        <v>5</v>
      </c>
      <c r="F19" s="4"/>
      <c r="G19" s="4">
        <v>3032192</v>
      </c>
      <c r="H19" s="18" t="s">
        <v>46</v>
      </c>
      <c r="I19" s="3" t="s">
        <v>30</v>
      </c>
      <c r="J19" s="12">
        <v>69</v>
      </c>
      <c r="K19" s="34"/>
      <c r="L19" s="12">
        <v>605</v>
      </c>
      <c r="M19" s="8">
        <v>115</v>
      </c>
      <c r="N19" s="8">
        <v>115</v>
      </c>
      <c r="O19" s="16">
        <f t="shared" si="1"/>
        <v>0.19008264462809918</v>
      </c>
      <c r="P19" s="13">
        <f>IF(N19="","",M19-N19)</f>
        <v>0</v>
      </c>
      <c r="Q19" s="7">
        <f>IF(N19="","",P19/M19)</f>
        <v>0</v>
      </c>
      <c r="R19" s="37"/>
      <c r="S19" s="52"/>
    </row>
    <row r="20" spans="1:19" ht="13.5" customHeight="1" x14ac:dyDescent="0.2">
      <c r="A20" s="65">
        <v>44326</v>
      </c>
      <c r="B20" s="21" t="s">
        <v>72</v>
      </c>
      <c r="C20" s="38" t="s">
        <v>67</v>
      </c>
      <c r="D20" s="38" t="s">
        <v>36</v>
      </c>
      <c r="E20" s="38">
        <f t="shared" ref="E20" si="4">IF(D20="","",IF(D20="12H00",1,IF(D20="12H30",1,IF(D20="13H00",1,IF(D20="13H30",1,IF(D20="14H00",2,IF(D20="14H30",2,IF(D20="15H00",2,IF(D20="15H30",2,IF(D20="16H00",3,IF(D20="16H30",3,IF(D20="17H00",3,IF(D20="17H30",3,IF(D20="18H00",4,IF(D20="18H30",4,IF(D20="19H00",4,IF(D20="19H30",4,IF(D20="20H00",4,IF(D20="20H30",4,5)))))))))))))))))))</f>
        <v>1</v>
      </c>
      <c r="F20" s="38"/>
      <c r="G20" s="38">
        <v>3032189</v>
      </c>
      <c r="H20" s="18" t="s">
        <v>33</v>
      </c>
      <c r="I20" s="3" t="s">
        <v>30</v>
      </c>
      <c r="J20" s="12">
        <v>69</v>
      </c>
      <c r="K20" s="34"/>
      <c r="L20" s="12">
        <v>605</v>
      </c>
      <c r="M20" s="8">
        <v>116</v>
      </c>
      <c r="N20" s="8">
        <v>116</v>
      </c>
      <c r="O20" s="16">
        <f t="shared" ref="O20" si="5">N20/L20</f>
        <v>0.19173553719008266</v>
      </c>
      <c r="P20" s="13">
        <f>IF(N20="","",M20-N20)</f>
        <v>0</v>
      </c>
      <c r="Q20" s="7">
        <f>IF(N20="","",P20/M20)</f>
        <v>0</v>
      </c>
      <c r="R20" s="37"/>
      <c r="S20" s="52"/>
    </row>
    <row r="21" spans="1:19" x14ac:dyDescent="0.2">
      <c r="A21" s="65">
        <v>44326</v>
      </c>
      <c r="B21" s="21" t="s">
        <v>72</v>
      </c>
      <c r="C21" s="22"/>
      <c r="D21" s="30" t="s">
        <v>41</v>
      </c>
      <c r="E21" s="30">
        <f t="shared" si="0"/>
        <v>4</v>
      </c>
      <c r="F21" s="22"/>
      <c r="G21" s="21">
        <v>3032459</v>
      </c>
      <c r="H21" s="23" t="s">
        <v>46</v>
      </c>
      <c r="I21" s="24" t="s">
        <v>22</v>
      </c>
      <c r="J21" s="21">
        <v>34</v>
      </c>
      <c r="K21" s="32">
        <v>39</v>
      </c>
      <c r="L21" s="21">
        <v>792</v>
      </c>
      <c r="M21" s="8">
        <v>117</v>
      </c>
      <c r="N21" s="8">
        <v>117</v>
      </c>
      <c r="O21" s="26">
        <f t="shared" si="1"/>
        <v>0.14772727272727273</v>
      </c>
      <c r="P21" s="27">
        <f t="shared" si="3"/>
        <v>0</v>
      </c>
      <c r="Q21" s="28">
        <f t="shared" si="2"/>
        <v>0</v>
      </c>
      <c r="R21" s="35" t="s">
        <v>68</v>
      </c>
      <c r="S21" s="54"/>
    </row>
    <row r="22" spans="1:19" x14ac:dyDescent="0.2">
      <c r="A22" s="65">
        <v>44326</v>
      </c>
      <c r="B22" s="21" t="s">
        <v>72</v>
      </c>
      <c r="C22" s="19"/>
      <c r="D22" s="31" t="s">
        <v>41</v>
      </c>
      <c r="E22" s="31">
        <f t="shared" si="0"/>
        <v>4</v>
      </c>
      <c r="F22" s="19"/>
      <c r="G22" s="15">
        <v>3032546</v>
      </c>
      <c r="H22" s="15" t="s">
        <v>53</v>
      </c>
      <c r="I22" s="12" t="s">
        <v>23</v>
      </c>
      <c r="J22" s="4">
        <v>34</v>
      </c>
      <c r="K22" s="33"/>
      <c r="L22" s="4">
        <v>785</v>
      </c>
      <c r="M22" s="8">
        <v>118</v>
      </c>
      <c r="N22" s="8">
        <v>118</v>
      </c>
      <c r="O22" s="17">
        <f t="shared" si="1"/>
        <v>0.15031847133757961</v>
      </c>
      <c r="P22" s="10">
        <f t="shared" si="3"/>
        <v>0</v>
      </c>
      <c r="Q22" s="7">
        <f t="shared" si="2"/>
        <v>0</v>
      </c>
      <c r="R22" s="36" t="s">
        <v>68</v>
      </c>
      <c r="S22" s="51"/>
    </row>
    <row r="23" spans="1:19" x14ac:dyDescent="0.2">
      <c r="A23" s="65">
        <v>44326</v>
      </c>
      <c r="B23" s="21" t="s">
        <v>72</v>
      </c>
      <c r="C23" s="19"/>
      <c r="D23" s="31" t="s">
        <v>63</v>
      </c>
      <c r="E23" s="31">
        <f t="shared" ref="E23" si="6">IF(D23="","",IF(D23="12H00",1,IF(D23="12H30",1,IF(D23="13H00",1,IF(D23="13H30",1,IF(D23="14H00",2,IF(D23="14H30",2,IF(D23="15H00",2,IF(D23="15H30",2,IF(D23="16H00",3,IF(D23="16H30",3,IF(D23="17H00",3,IF(D23="17H30",3,IF(D23="18H00",4,IF(D23="18H30",4,IF(D23="19H00",4,IF(D23="19H30",4,IF(D23="20H00",4,IF(D23="20H30",4,5)))))))))))))))))))</f>
        <v>5</v>
      </c>
      <c r="F23" s="19"/>
      <c r="G23" s="40">
        <v>3032549</v>
      </c>
      <c r="H23" s="40" t="s">
        <v>53</v>
      </c>
      <c r="I23" s="12" t="s">
        <v>23</v>
      </c>
      <c r="J23" s="38">
        <v>34</v>
      </c>
      <c r="K23" s="33"/>
      <c r="L23" s="38">
        <v>785</v>
      </c>
      <c r="M23" s="8">
        <v>119</v>
      </c>
      <c r="N23" s="8">
        <v>119</v>
      </c>
      <c r="O23" s="17">
        <f t="shared" ref="O23" si="7">N23/L23</f>
        <v>0.15159235668789808</v>
      </c>
      <c r="P23" s="10">
        <f t="shared" ref="P23" si="8">IF(N23="","",M23-N23)</f>
        <v>0</v>
      </c>
      <c r="Q23" s="7">
        <f t="shared" ref="Q23" si="9">IF(N23="","",P23/M23)</f>
        <v>0</v>
      </c>
      <c r="R23" s="36" t="s">
        <v>68</v>
      </c>
      <c r="S23" s="51"/>
    </row>
    <row r="24" spans="1:19" x14ac:dyDescent="0.2">
      <c r="A24" s="65">
        <v>44326</v>
      </c>
      <c r="B24" s="21" t="s">
        <v>72</v>
      </c>
      <c r="C24" s="4"/>
      <c r="D24" s="4" t="s">
        <v>41</v>
      </c>
      <c r="E24" s="4">
        <f t="shared" si="0"/>
        <v>4</v>
      </c>
      <c r="F24" s="14" t="s">
        <v>55</v>
      </c>
      <c r="G24" s="4">
        <v>3032714</v>
      </c>
      <c r="H24" s="9" t="s">
        <v>53</v>
      </c>
      <c r="I24" s="3" t="s">
        <v>28</v>
      </c>
      <c r="J24" s="4">
        <v>13</v>
      </c>
      <c r="K24" s="33">
        <v>39</v>
      </c>
      <c r="L24" s="4">
        <v>909</v>
      </c>
      <c r="M24" s="8">
        <v>120</v>
      </c>
      <c r="N24" s="8">
        <v>120</v>
      </c>
      <c r="O24" s="6">
        <f t="shared" si="1"/>
        <v>0.132013201320132</v>
      </c>
      <c r="P24" s="5">
        <f>IF(N24="","",M24-N24)</f>
        <v>0</v>
      </c>
      <c r="Q24" s="7">
        <f>IF(N24="","",P24/M24)</f>
        <v>0</v>
      </c>
      <c r="R24" s="37" t="s">
        <v>68</v>
      </c>
      <c r="S24" s="52"/>
    </row>
    <row r="25" spans="1:19" ht="12.75" customHeight="1" thickBot="1" x14ac:dyDescent="0.25">
      <c r="A25" s="65">
        <v>44326</v>
      </c>
      <c r="B25" s="21" t="s">
        <v>72</v>
      </c>
      <c r="C25" s="15"/>
      <c r="D25" s="15" t="s">
        <v>41</v>
      </c>
      <c r="E25" s="15">
        <f t="shared" si="0"/>
        <v>4</v>
      </c>
      <c r="F25" s="15"/>
      <c r="G25" s="12">
        <v>3032753</v>
      </c>
      <c r="H25" s="12" t="s">
        <v>53</v>
      </c>
      <c r="I25" s="12" t="s">
        <v>24</v>
      </c>
      <c r="J25" s="12">
        <v>83</v>
      </c>
      <c r="K25" s="34"/>
      <c r="L25" s="12">
        <v>969</v>
      </c>
      <c r="M25" s="8">
        <v>121</v>
      </c>
      <c r="N25" s="8">
        <v>121</v>
      </c>
      <c r="O25" s="6">
        <f t="shared" si="1"/>
        <v>0.12487100103199174</v>
      </c>
      <c r="P25" s="5">
        <f t="shared" si="3"/>
        <v>0</v>
      </c>
      <c r="Q25" s="7">
        <f t="shared" si="2"/>
        <v>0</v>
      </c>
      <c r="R25" s="36" t="s">
        <v>68</v>
      </c>
      <c r="S25" s="55"/>
    </row>
    <row r="26" spans="1:19" ht="12.75" customHeight="1" thickBot="1" x14ac:dyDescent="0.25">
      <c r="A26" s="65">
        <v>44326</v>
      </c>
      <c r="B26" s="21" t="s">
        <v>72</v>
      </c>
      <c r="C26" s="40"/>
      <c r="D26" s="40" t="s">
        <v>41</v>
      </c>
      <c r="E26" s="40">
        <f t="shared" ref="E26" si="10">IF(D26="","",IF(D26="12H00",1,IF(D26="12H30",1,IF(D26="13H00",1,IF(D26="13H30",1,IF(D26="14H00",2,IF(D26="14H30",2,IF(D26="15H00",2,IF(D26="15H30",2,IF(D26="16H00",3,IF(D26="16H30",3,IF(D26="17H00",3,IF(D26="17H30",3,IF(D26="18H00",4,IF(D26="18H30",4,IF(D26="19H00",4,IF(D26="19H30",4,IF(D26="20H00",4,IF(D26="20H30",4,5)))))))))))))))))))</f>
        <v>4</v>
      </c>
      <c r="F26" s="40"/>
      <c r="G26" s="12">
        <v>3032756</v>
      </c>
      <c r="H26" s="12" t="s">
        <v>53</v>
      </c>
      <c r="I26" s="12" t="s">
        <v>24</v>
      </c>
      <c r="J26" s="12">
        <v>83</v>
      </c>
      <c r="K26" s="34"/>
      <c r="L26" s="12">
        <v>969</v>
      </c>
      <c r="M26" s="8">
        <v>122</v>
      </c>
      <c r="N26" s="8">
        <v>122</v>
      </c>
      <c r="O26" s="6">
        <f t="shared" ref="O26" si="11">N26/L26</f>
        <v>0.12590299277605779</v>
      </c>
      <c r="P26" s="5">
        <f t="shared" ref="P26" si="12">IF(N26="","",M26-N26)</f>
        <v>0</v>
      </c>
      <c r="Q26" s="7">
        <f t="shared" ref="Q26" si="13">IF(N26="","",P26/M26)</f>
        <v>0</v>
      </c>
      <c r="R26" s="36" t="s">
        <v>68</v>
      </c>
      <c r="S26" s="55"/>
    </row>
    <row r="28" spans="1:19" x14ac:dyDescent="0.2">
      <c r="B28" s="29"/>
      <c r="C28" s="29"/>
      <c r="D28" s="29"/>
    </row>
    <row r="29" spans="1:19" x14ac:dyDescent="0.2">
      <c r="B29" s="29"/>
      <c r="C29" s="29"/>
      <c r="D29" s="29"/>
    </row>
    <row r="30" spans="1:19" x14ac:dyDescent="0.2">
      <c r="B30" s="29"/>
      <c r="C30" s="29"/>
      <c r="D30" s="29"/>
    </row>
    <row r="31" spans="1:19" x14ac:dyDescent="0.2">
      <c r="B31" s="29"/>
      <c r="C31" s="29"/>
      <c r="D31" s="29"/>
    </row>
    <row r="32" spans="1:19" x14ac:dyDescent="0.2">
      <c r="B32" s="29"/>
      <c r="C32" s="29"/>
      <c r="D32" s="29"/>
    </row>
    <row r="33" spans="2:5" x14ac:dyDescent="0.2">
      <c r="B33" s="29"/>
      <c r="C33" s="29"/>
      <c r="D33" s="29"/>
      <c r="E33" s="29"/>
    </row>
    <row r="34" spans="2:5" x14ac:dyDescent="0.2">
      <c r="B34" s="29"/>
      <c r="C34" s="29"/>
      <c r="D34" s="29"/>
      <c r="E34" s="29"/>
    </row>
    <row r="35" spans="2:5" x14ac:dyDescent="0.2">
      <c r="B35" s="29"/>
      <c r="C35" s="29"/>
      <c r="D35" s="29"/>
      <c r="E35" s="29"/>
    </row>
    <row r="36" spans="2:5" x14ac:dyDescent="0.2">
      <c r="B36" s="29"/>
      <c r="C36" s="29"/>
      <c r="D36" s="29"/>
      <c r="E36" s="29"/>
    </row>
    <row r="37" spans="2:5" x14ac:dyDescent="0.2">
      <c r="B37" s="29"/>
      <c r="C37" s="29"/>
      <c r="D37" s="29"/>
      <c r="E37" s="29"/>
    </row>
    <row r="38" spans="2:5" x14ac:dyDescent="0.2">
      <c r="B38" s="29"/>
      <c r="C38" s="29"/>
      <c r="D38" s="29"/>
      <c r="E38" s="29"/>
    </row>
    <row r="39" spans="2:5" x14ac:dyDescent="0.2">
      <c r="B39" s="29"/>
      <c r="C39" s="29"/>
      <c r="D39" s="29"/>
      <c r="E39" s="29"/>
    </row>
    <row r="40" spans="2:5" x14ac:dyDescent="0.2">
      <c r="B40" s="29"/>
      <c r="C40" s="29"/>
      <c r="D40" s="29"/>
      <c r="E40" s="29"/>
    </row>
    <row r="41" spans="2:5" x14ac:dyDescent="0.2">
      <c r="B41" s="29"/>
      <c r="C41" s="29"/>
      <c r="D41" s="29"/>
      <c r="E41" s="29"/>
    </row>
    <row r="42" spans="2:5" x14ac:dyDescent="0.2">
      <c r="B42" s="29"/>
      <c r="C42" s="29"/>
      <c r="D42" s="29"/>
      <c r="E42" s="29"/>
    </row>
    <row r="43" spans="2:5" x14ac:dyDescent="0.2">
      <c r="B43" s="29"/>
      <c r="C43" s="29"/>
      <c r="D43" s="29"/>
      <c r="E43" s="29"/>
    </row>
    <row r="44" spans="2:5" x14ac:dyDescent="0.2">
      <c r="B44" s="29"/>
      <c r="C44" s="29"/>
      <c r="D44" s="29"/>
      <c r="E44" s="29"/>
    </row>
    <row r="45" spans="2:5" x14ac:dyDescent="0.2">
      <c r="B45" s="29"/>
      <c r="C45" s="29"/>
      <c r="D45" s="29"/>
      <c r="E45" s="29"/>
    </row>
    <row r="46" spans="2:5" x14ac:dyDescent="0.2">
      <c r="B46" s="29"/>
      <c r="C46" s="29"/>
      <c r="D46" s="29"/>
      <c r="E46" s="29"/>
    </row>
    <row r="47" spans="2:5" x14ac:dyDescent="0.2">
      <c r="B47" s="29"/>
      <c r="C47" s="29"/>
      <c r="D47" s="29"/>
      <c r="E47" s="29"/>
    </row>
    <row r="48" spans="2:5" x14ac:dyDescent="0.2">
      <c r="B48" s="29"/>
      <c r="C48" s="29"/>
      <c r="D48" s="29"/>
      <c r="E48" s="29"/>
    </row>
    <row r="49" spans="2:5" x14ac:dyDescent="0.2">
      <c r="B49" s="29"/>
      <c r="C49" s="29"/>
      <c r="D49" s="29"/>
      <c r="E49" s="29"/>
    </row>
    <row r="50" spans="2:5" x14ac:dyDescent="0.2">
      <c r="B50" s="29"/>
      <c r="C50" s="29"/>
      <c r="D50" s="29"/>
      <c r="E50" s="29"/>
    </row>
    <row r="51" spans="2:5" x14ac:dyDescent="0.2">
      <c r="B51" s="29"/>
      <c r="C51" s="29"/>
      <c r="D51" s="29"/>
      <c r="E51" s="29"/>
    </row>
    <row r="52" spans="2:5" x14ac:dyDescent="0.2">
      <c r="B52" s="29"/>
      <c r="C52" s="29"/>
      <c r="D52" s="29"/>
      <c r="E52" s="29"/>
    </row>
    <row r="53" spans="2:5" x14ac:dyDescent="0.2">
      <c r="B53" s="29"/>
      <c r="C53" s="29"/>
      <c r="D53" s="29"/>
      <c r="E53" s="29"/>
    </row>
    <row r="54" spans="2:5" x14ac:dyDescent="0.2">
      <c r="B54" s="29"/>
      <c r="C54" s="29"/>
      <c r="D54" s="29"/>
      <c r="E54" s="29"/>
    </row>
    <row r="55" spans="2:5" x14ac:dyDescent="0.2">
      <c r="B55" s="29"/>
      <c r="C55" s="29"/>
      <c r="D55" s="29"/>
      <c r="E55" s="29"/>
    </row>
    <row r="56" spans="2:5" x14ac:dyDescent="0.2">
      <c r="B56" s="29"/>
      <c r="C56" s="29"/>
      <c r="D56" s="29"/>
      <c r="E56" s="29"/>
    </row>
    <row r="57" spans="2:5" x14ac:dyDescent="0.2">
      <c r="B57" s="29"/>
      <c r="C57" s="29"/>
      <c r="D57" s="29"/>
      <c r="E57" s="29"/>
    </row>
    <row r="58" spans="2:5" x14ac:dyDescent="0.2">
      <c r="B58" s="29"/>
      <c r="C58" s="29"/>
      <c r="D58" s="29"/>
      <c r="E58" s="29"/>
    </row>
    <row r="59" spans="2:5" x14ac:dyDescent="0.2">
      <c r="B59" s="29"/>
      <c r="C59" s="29"/>
      <c r="D59" s="29"/>
      <c r="E59" s="29"/>
    </row>
    <row r="60" spans="2:5" x14ac:dyDescent="0.2">
      <c r="B60" s="29"/>
      <c r="C60" s="29"/>
      <c r="D60" s="29"/>
      <c r="E60" s="29"/>
    </row>
  </sheetData>
  <sheetProtection selectLockedCells="1" selectUnlockedCells="1"/>
  <customSheetViews>
    <customSheetView guid="{3D4A4323-536E-4540-BA1B-51DDB8BC6BF1}" scale="85" showPageBreaks="1" fitToPage="1">
      <selection activeCell="C45" sqref="C45"/>
      <pageMargins left="0.25" right="0.25" top="0.75" bottom="0.75" header="0.3" footer="0.3"/>
      <pageSetup paperSize="9" scale="60" firstPageNumber="0" fitToHeight="0" orientation="landscape" r:id="rId1"/>
      <headerFooter alignWithMargins="0"/>
    </customSheetView>
    <customSheetView guid="{BD708020-A8F7-42E5-A968-2363FA44AD60}" scale="80" showPageBreaks="1" fitToPage="1">
      <selection activeCell="O27" sqref="O27"/>
      <pageMargins left="0.25" right="0.25" top="0.75" bottom="0.75" header="0.3" footer="0.3"/>
      <pageSetup paperSize="9" scale="63" firstPageNumber="0" fitToHeight="0" orientation="landscape" r:id="rId2"/>
      <headerFooter alignWithMargins="0"/>
    </customSheetView>
    <customSheetView guid="{23140D53-936A-46B1-B5B1-F92510260347}" scale="80" fitToPage="1">
      <selection activeCell="J46" sqref="J46"/>
      <pageMargins left="0.25" right="0.25" top="0.75" bottom="0.75" header="0.3" footer="0.3"/>
      <pageSetup paperSize="9" scale="62" firstPageNumber="0" fitToHeight="0" orientation="landscape" r:id="rId3"/>
      <headerFooter alignWithMargins="0"/>
    </customSheetView>
    <customSheetView guid="{29FDB3C6-2EA6-41CA-82BF-ED6533D2DF26}" scale="85" fitToPage="1">
      <selection activeCell="N31" sqref="N31"/>
      <pageMargins left="0.25" right="0.25" top="0.75" bottom="0.75" header="0.3" footer="0.3"/>
      <pageSetup paperSize="9" scale="64" firstPageNumber="0" fitToHeight="0" orientation="landscape" r:id="rId4"/>
      <headerFooter alignWithMargins="0"/>
    </customSheetView>
    <customSheetView guid="{5B86C6FE-ECEC-4D7B-8347-3E999A11DDF0}" scale="80" fitToPage="1">
      <selection activeCell="D25" sqref="D25"/>
      <pageMargins left="0.25" right="0.25" top="0.75" bottom="0.75" header="0.3" footer="0.3"/>
      <pageSetup paperSize="9" scale="66" firstPageNumber="0" fitToHeight="0" orientation="landscape" r:id="rId5"/>
      <headerFooter alignWithMargins="0"/>
    </customSheetView>
    <customSheetView guid="{FA39236A-F27E-4FF2-8569-32A959D33D6F}" scale="80" fitToPage="1">
      <selection activeCell="A28" sqref="A28:IV28"/>
      <pageMargins left="0.25" right="0.25" top="0.75" bottom="0.75" header="0.3" footer="0.3"/>
      <pageSetup paperSize="9" scale="64" firstPageNumber="0" fitToHeight="0" orientation="landscape" r:id="rId6"/>
      <headerFooter alignWithMargins="0"/>
    </customSheetView>
    <customSheetView guid="{C3F212B5-F0E6-4708-A693-4027ECD3C29F}" scale="80" showPageBreaks="1" fitToPage="1">
      <selection activeCell="H32" sqref="H32"/>
      <pageMargins left="0.25" right="0.25" top="0.75" bottom="0.75" header="0.3" footer="0.3"/>
      <pageSetup paperSize="9" scale="65" firstPageNumber="0" fitToHeight="0" orientation="landscape" r:id="rId7"/>
      <headerFooter alignWithMargins="0"/>
    </customSheetView>
    <customSheetView guid="{041566A2-0C78-4F80-A423-57D4F2B000D8}" showPageBreaks="1" fitToPage="1">
      <selection activeCell="A19" sqref="A19:IV19"/>
      <pageMargins left="0.25" right="0.25" top="0.75" bottom="0.75" header="0.3" footer="0.3"/>
      <pageSetup paperSize="9" scale="58" firstPageNumber="0" fitToHeight="0" orientation="landscape" r:id="rId8"/>
      <headerFooter alignWithMargins="0"/>
    </customSheetView>
    <customSheetView guid="{4FCDC9FB-EA66-42D5-A8FD-F9D3CD87F529}" scale="90" fitToPage="1">
      <selection activeCell="H19" sqref="H19"/>
      <pageMargins left="0.25" right="0.25" top="0.75" bottom="0.75" header="0.3" footer="0.3"/>
      <pageSetup paperSize="9" scale="67" firstPageNumber="0" fitToHeight="0" orientation="landscape" r:id="rId9"/>
      <headerFooter alignWithMargins="0"/>
    </customSheetView>
    <customSheetView guid="{0181AB76-1EAF-45FE-A90B-73917761E9C3}" scale="90" fitToPage="1">
      <selection activeCell="M19" sqref="M19"/>
      <pageMargins left="0.25" right="0.25" top="0.75" bottom="0.75" header="0.3" footer="0.3"/>
      <pageSetup paperSize="9" scale="67" firstPageNumber="0" fitToHeight="0" orientation="landscape" r:id="rId10"/>
      <headerFooter alignWithMargins="0"/>
    </customSheetView>
    <customSheetView guid="{5C017EAE-3D64-4D8F-804D-13E67DED5B2C}" scale="90" showPageBreaks="1" fitToPage="1" printArea="1">
      <selection activeCell="G20" sqref="G20"/>
      <pageMargins left="0.25" right="0.25" top="0.75" bottom="0.75" header="0.3" footer="0.3"/>
      <pageSetup paperSize="9" scale="67" firstPageNumber="0" fitToHeight="0" orientation="landscape" r:id="rId11"/>
      <headerFooter alignWithMargins="0"/>
    </customSheetView>
    <customSheetView guid="{D24C5776-5D3A-4F5D-8314-4D91BD1D3E02}" scale="90" showPageBreaks="1" fitToPage="1" printArea="1">
      <selection activeCell="B16" sqref="B16"/>
      <pageMargins left="0.25" right="0.25" top="0.75" bottom="0.75" header="0.3" footer="0.3"/>
      <pageSetup paperSize="9" scale="67" firstPageNumber="0" fitToHeight="0" orientation="landscape" r:id="rId12"/>
      <headerFooter alignWithMargins="0"/>
    </customSheetView>
    <customSheetView guid="{9829EAAF-2866-4706-80E2-6872260E1F29}" scale="90" fitToPage="1">
      <selection activeCell="Q13" sqref="Q13"/>
      <pageMargins left="0.25" right="0.25" top="0.75" bottom="0.75" header="0.3" footer="0.3"/>
      <pageSetup paperSize="9" scale="67" firstPageNumber="0" fitToHeight="0" orientation="landscape" r:id="rId13"/>
      <headerFooter alignWithMargins="0"/>
    </customSheetView>
    <customSheetView guid="{4CCDDE11-431B-4252-8AAD-E69C133ABE00}" scale="90" fitToPage="1">
      <selection activeCell="Q5" sqref="Q5"/>
      <pageMargins left="0.25" right="0.25" top="0.75" bottom="0.75" header="0.3" footer="0.3"/>
      <pageSetup paperSize="9" scale="67" firstPageNumber="0" fitToHeight="0" orientation="landscape" r:id="rId14"/>
      <headerFooter alignWithMargins="0"/>
    </customSheetView>
    <customSheetView guid="{6E59AC6E-2961-4E29-B27D-B5268DCC0D1A}" scale="90" fitToPage="1">
      <selection activeCell="Q6" sqref="Q6"/>
      <pageMargins left="0.25" right="0.25" top="0.75" bottom="0.75" header="0.3" footer="0.3"/>
      <pageSetup paperSize="9" scale="67" firstPageNumber="0" fitToHeight="0" orientation="landscape" r:id="rId15"/>
      <headerFooter alignWithMargins="0"/>
    </customSheetView>
    <customSheetView guid="{208473B8-900D-4942-9377-E99FE421990C}" scale="90" fitToPage="1">
      <selection activeCell="Q5" sqref="Q5"/>
      <pageMargins left="0.25" right="0.25" top="0.75" bottom="0.75" header="0.3" footer="0.3"/>
      <pageSetup paperSize="9" scale="67" firstPageNumber="0" fitToHeight="0" orientation="landscape" r:id="rId16"/>
      <headerFooter alignWithMargins="0"/>
    </customSheetView>
    <customSheetView guid="{1C8E11FC-257F-45E5-8875-682843394EF2}" scale="90" showPageBreaks="1" fitToPage="1" printArea="1">
      <selection activeCell="Q26" sqref="Q26"/>
      <pageMargins left="0.25" right="0.25" top="0.75" bottom="0.75" header="0.3" footer="0.3"/>
      <pageSetup paperSize="9" scale="67" firstPageNumber="0" fitToHeight="0" orientation="landscape" r:id="rId17"/>
      <headerFooter alignWithMargins="0"/>
    </customSheetView>
  </customSheetViews>
  <conditionalFormatting sqref="B4:B26">
    <cfRule type="containsBlanks" dxfId="4" priority="1">
      <formula>LEN(TRIM(B4))=0</formula>
    </cfRule>
  </conditionalFormatting>
  <pageMargins left="0.25" right="0.25" top="0.75" bottom="0.75" header="0.3" footer="0.3"/>
  <pageSetup paperSize="9" scale="59" firstPageNumber="0" fitToHeight="0" orientation="landscape" r:id="rId18"/>
  <headerFooter alignWithMargins="0"/>
  <tableParts count="1"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32"/>
  <sheetViews>
    <sheetView zoomScaleNormal="90" workbookViewId="0">
      <selection activeCell="C50" sqref="C50"/>
    </sheetView>
  </sheetViews>
  <sheetFormatPr baseColWidth="10" defaultRowHeight="12.75" x14ac:dyDescent="0.2"/>
  <cols>
    <col min="1" max="1" width="10.140625" bestFit="1" customWidth="1"/>
    <col min="2" max="2" width="15.140625" customWidth="1"/>
    <col min="3" max="3" width="13.85546875" customWidth="1"/>
    <col min="4" max="4" width="9" customWidth="1"/>
    <col min="5" max="5" width="15.28515625" customWidth="1"/>
    <col min="6" max="6" width="11.42578125" customWidth="1"/>
    <col min="7" max="7" width="10.28515625" customWidth="1"/>
    <col min="8" max="8" width="28" customWidth="1"/>
    <col min="9" max="9" width="6.140625" customWidth="1"/>
    <col min="10" max="10" width="9.7109375" customWidth="1"/>
    <col min="11" max="11" width="8.5703125" customWidth="1"/>
    <col min="12" max="12" width="9.42578125" customWidth="1"/>
    <col min="13" max="13" width="13.85546875" customWidth="1"/>
    <col min="14" max="14" width="20.42578125" customWidth="1"/>
    <col min="15" max="15" width="11.5703125" customWidth="1"/>
    <col min="16" max="16" width="12" customWidth="1"/>
    <col min="17" max="17" width="23" customWidth="1"/>
    <col min="18" max="18" width="22.42578125" customWidth="1"/>
    <col min="19" max="19" width="17.28515625" bestFit="1" customWidth="1"/>
    <col min="20" max="20" width="4.7109375" customWidth="1"/>
  </cols>
  <sheetData>
    <row r="1" spans="1:19" ht="17.2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9" ht="17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9.25" customHeight="1" thickBot="1" x14ac:dyDescent="0.25">
      <c r="A3" s="56" t="s">
        <v>73</v>
      </c>
      <c r="B3" s="56" t="s">
        <v>0</v>
      </c>
      <c r="C3" s="56" t="s">
        <v>1</v>
      </c>
      <c r="D3" s="57" t="s">
        <v>58</v>
      </c>
      <c r="E3" s="57" t="s">
        <v>54</v>
      </c>
      <c r="F3" s="57" t="s">
        <v>57</v>
      </c>
      <c r="G3" s="58" t="s">
        <v>2</v>
      </c>
      <c r="H3" s="59" t="s">
        <v>3</v>
      </c>
      <c r="I3" s="56" t="s">
        <v>4</v>
      </c>
      <c r="J3" s="56" t="s">
        <v>5</v>
      </c>
      <c r="K3" s="56" t="s">
        <v>6</v>
      </c>
      <c r="L3" s="56" t="s">
        <v>7</v>
      </c>
      <c r="M3" s="60" t="s">
        <v>8</v>
      </c>
      <c r="N3" s="56" t="s">
        <v>9</v>
      </c>
      <c r="O3" s="61" t="s">
        <v>10</v>
      </c>
      <c r="P3" s="56" t="s">
        <v>11</v>
      </c>
      <c r="Q3" s="62" t="s">
        <v>12</v>
      </c>
      <c r="R3" s="63" t="s">
        <v>31</v>
      </c>
      <c r="S3" s="67" t="s">
        <v>59</v>
      </c>
    </row>
    <row r="4" spans="1:19" s="1" customFormat="1" ht="38.25" x14ac:dyDescent="0.2">
      <c r="A4" s="68">
        <v>44327</v>
      </c>
      <c r="B4" s="21" t="s">
        <v>72</v>
      </c>
      <c r="C4" s="19"/>
      <c r="D4" s="31" t="s">
        <v>32</v>
      </c>
      <c r="E4" s="31">
        <f t="shared" ref="E4:E26" si="0">IF(D4="","",IF(D4="12H00",1,IF(D4="12H30",1,IF(D4="13H00",1,IF(D4="13H30",1,IF(D4="14H00",2,IF(D4="14H30",2,IF(D4="15H00",2,IF(D4="15H30",2,IF(D4="16H00",3,IF(D4="16H30",3,IF(D4="17H00",3,IF(D4="17H30",3,IF(D4="18H00",4,IF(D4="18H30",4,IF(D4="19H00",4,IF(D4="19H30",4,IF(D4="20H00",4,IF(D4="20H30",4,5)))))))))))))))))))</f>
        <v>5</v>
      </c>
      <c r="F4" s="19"/>
      <c r="G4" s="40">
        <v>3031849</v>
      </c>
      <c r="H4" s="40" t="s">
        <v>46</v>
      </c>
      <c r="I4" s="12" t="s">
        <v>25</v>
      </c>
      <c r="J4" s="38">
        <v>59</v>
      </c>
      <c r="K4" s="33">
        <v>36</v>
      </c>
      <c r="L4" s="38">
        <v>482</v>
      </c>
      <c r="M4" s="8">
        <v>100</v>
      </c>
      <c r="N4" s="8">
        <v>100</v>
      </c>
      <c r="O4" s="17">
        <f t="shared" ref="O4:O32" si="1">N4/L4</f>
        <v>0.2074688796680498</v>
      </c>
      <c r="P4" s="10">
        <f t="shared" ref="P4:P32" si="2">IF(N4="","",M4-N4)</f>
        <v>0</v>
      </c>
      <c r="Q4" s="7">
        <f t="shared" ref="Q4:Q26" si="3">IF(N4="","",P4/M4)</f>
        <v>0</v>
      </c>
      <c r="R4" s="36"/>
      <c r="S4" s="51"/>
    </row>
    <row r="5" spans="1:19" s="1" customFormat="1" ht="51" x14ac:dyDescent="0.2">
      <c r="A5" s="68">
        <v>44327</v>
      </c>
      <c r="B5" s="21" t="s">
        <v>72</v>
      </c>
      <c r="C5" s="40"/>
      <c r="D5" s="40" t="s">
        <v>40</v>
      </c>
      <c r="E5" s="40">
        <f t="shared" si="0"/>
        <v>2</v>
      </c>
      <c r="F5" s="40"/>
      <c r="G5" s="12">
        <v>3031898</v>
      </c>
      <c r="H5" s="12" t="s">
        <v>47</v>
      </c>
      <c r="I5" s="12" t="s">
        <v>26</v>
      </c>
      <c r="J5" s="12">
        <v>57</v>
      </c>
      <c r="K5" s="34">
        <v>36</v>
      </c>
      <c r="L5" s="12">
        <v>665</v>
      </c>
      <c r="M5" s="8">
        <v>100</v>
      </c>
      <c r="N5" s="8">
        <v>101</v>
      </c>
      <c r="O5" s="6">
        <f t="shared" si="1"/>
        <v>0.15187969924812031</v>
      </c>
      <c r="P5" s="5">
        <f t="shared" si="2"/>
        <v>-1</v>
      </c>
      <c r="Q5" s="7">
        <f>IF(N5="","",P5/M5)</f>
        <v>-0.01</v>
      </c>
      <c r="R5" s="36" t="s">
        <v>68</v>
      </c>
      <c r="S5" s="51"/>
    </row>
    <row r="6" spans="1:19" ht="13.5" customHeight="1" x14ac:dyDescent="0.2">
      <c r="A6" s="68">
        <v>44327</v>
      </c>
      <c r="B6" s="21" t="s">
        <v>72</v>
      </c>
      <c r="C6" s="38"/>
      <c r="D6" s="38" t="s">
        <v>52</v>
      </c>
      <c r="E6" s="38">
        <f t="shared" si="0"/>
        <v>5</v>
      </c>
      <c r="F6" s="38"/>
      <c r="G6" s="38">
        <v>3031939</v>
      </c>
      <c r="H6" s="18" t="s">
        <v>46</v>
      </c>
      <c r="I6" s="3" t="s">
        <v>13</v>
      </c>
      <c r="J6" s="38">
        <v>67</v>
      </c>
      <c r="K6" s="33">
        <v>36</v>
      </c>
      <c r="L6" s="38">
        <v>755</v>
      </c>
      <c r="M6" s="8">
        <v>100</v>
      </c>
      <c r="N6" s="8">
        <v>102</v>
      </c>
      <c r="O6" s="6">
        <f t="shared" si="1"/>
        <v>0.13509933774834437</v>
      </c>
      <c r="P6" s="5">
        <f t="shared" si="2"/>
        <v>-2</v>
      </c>
      <c r="Q6" s="7">
        <f t="shared" si="3"/>
        <v>-0.02</v>
      </c>
      <c r="R6" s="37" t="s">
        <v>68</v>
      </c>
      <c r="S6" s="52"/>
    </row>
    <row r="7" spans="1:19" ht="13.5" customHeight="1" x14ac:dyDescent="0.2">
      <c r="A7" s="68">
        <v>44327</v>
      </c>
      <c r="B7" s="21" t="s">
        <v>72</v>
      </c>
      <c r="C7" s="38"/>
      <c r="D7" s="38" t="s">
        <v>44</v>
      </c>
      <c r="E7" s="38">
        <f t="shared" si="0"/>
        <v>5</v>
      </c>
      <c r="F7" s="38"/>
      <c r="G7" s="38">
        <v>3031962</v>
      </c>
      <c r="H7" s="18" t="s">
        <v>48</v>
      </c>
      <c r="I7" s="3" t="s">
        <v>27</v>
      </c>
      <c r="J7" s="12">
        <v>27</v>
      </c>
      <c r="K7" s="34">
        <v>36</v>
      </c>
      <c r="L7" s="12">
        <v>220</v>
      </c>
      <c r="M7" s="8">
        <v>100</v>
      </c>
      <c r="N7" s="8">
        <v>103</v>
      </c>
      <c r="O7" s="16">
        <f t="shared" si="1"/>
        <v>0.4681818181818182</v>
      </c>
      <c r="P7" s="13">
        <f t="shared" si="2"/>
        <v>-3</v>
      </c>
      <c r="Q7" s="7">
        <f>IF(N7="","",P7/M7)</f>
        <v>-0.03</v>
      </c>
      <c r="R7" s="37" t="s">
        <v>68</v>
      </c>
      <c r="S7" s="52"/>
    </row>
    <row r="8" spans="1:19" ht="13.5" customHeight="1" x14ac:dyDescent="0.2">
      <c r="A8" s="68">
        <v>44327</v>
      </c>
      <c r="B8" s="21" t="s">
        <v>72</v>
      </c>
      <c r="C8" s="39"/>
      <c r="D8" s="40" t="s">
        <v>40</v>
      </c>
      <c r="E8" s="40">
        <f t="shared" si="0"/>
        <v>2</v>
      </c>
      <c r="F8" s="39"/>
      <c r="G8" s="38">
        <v>3031993</v>
      </c>
      <c r="H8" s="38" t="s">
        <v>45</v>
      </c>
      <c r="I8" s="3" t="s">
        <v>14</v>
      </c>
      <c r="J8" s="38">
        <v>60</v>
      </c>
      <c r="K8" s="33">
        <v>36</v>
      </c>
      <c r="L8" s="38">
        <v>333</v>
      </c>
      <c r="M8" s="8">
        <v>100</v>
      </c>
      <c r="N8" s="8">
        <v>104</v>
      </c>
      <c r="O8" s="17">
        <f t="shared" si="1"/>
        <v>0.31231231231231232</v>
      </c>
      <c r="P8" s="5">
        <f t="shared" si="2"/>
        <v>-4</v>
      </c>
      <c r="Q8" s="7">
        <f t="shared" si="3"/>
        <v>-0.04</v>
      </c>
      <c r="R8" s="37" t="s">
        <v>68</v>
      </c>
      <c r="S8" s="52"/>
    </row>
    <row r="9" spans="1:19" ht="13.5" customHeight="1" x14ac:dyDescent="0.2">
      <c r="A9" s="68">
        <v>44327</v>
      </c>
      <c r="B9" s="21" t="s">
        <v>72</v>
      </c>
      <c r="C9" s="19"/>
      <c r="D9" s="31" t="s">
        <v>39</v>
      </c>
      <c r="E9" s="31">
        <f t="shared" si="0"/>
        <v>3</v>
      </c>
      <c r="F9" s="19"/>
      <c r="G9" s="40">
        <v>3225935</v>
      </c>
      <c r="H9" s="40" t="s">
        <v>33</v>
      </c>
      <c r="I9" s="12" t="s">
        <v>15</v>
      </c>
      <c r="J9" s="38">
        <v>77</v>
      </c>
      <c r="K9" s="33">
        <v>36</v>
      </c>
      <c r="L9" s="38">
        <v>328</v>
      </c>
      <c r="M9" s="8">
        <v>100</v>
      </c>
      <c r="N9" s="8">
        <v>105</v>
      </c>
      <c r="O9" s="17">
        <f t="shared" si="1"/>
        <v>0.3201219512195122</v>
      </c>
      <c r="P9" s="10">
        <f t="shared" si="2"/>
        <v>-5</v>
      </c>
      <c r="Q9" s="7">
        <f t="shared" si="3"/>
        <v>-0.05</v>
      </c>
      <c r="R9" s="36" t="s">
        <v>68</v>
      </c>
      <c r="S9" s="51"/>
    </row>
    <row r="10" spans="1:19" ht="12" customHeight="1" x14ac:dyDescent="0.2">
      <c r="A10" s="68">
        <v>44327</v>
      </c>
      <c r="B10" s="21" t="s">
        <v>72</v>
      </c>
      <c r="C10" s="40"/>
      <c r="D10" s="40" t="s">
        <v>42</v>
      </c>
      <c r="E10" s="40">
        <f t="shared" si="0"/>
        <v>5</v>
      </c>
      <c r="F10" s="40"/>
      <c r="G10" s="12">
        <v>3032056</v>
      </c>
      <c r="H10" s="12" t="s">
        <v>33</v>
      </c>
      <c r="I10" s="12" t="s">
        <v>60</v>
      </c>
      <c r="J10" s="12">
        <v>91</v>
      </c>
      <c r="K10" s="34">
        <v>36</v>
      </c>
      <c r="L10" s="12">
        <v>268</v>
      </c>
      <c r="M10" s="8">
        <v>100</v>
      </c>
      <c r="N10" s="8">
        <v>106</v>
      </c>
      <c r="O10" s="6">
        <f t="shared" si="1"/>
        <v>0.39552238805970147</v>
      </c>
      <c r="P10" s="5">
        <f t="shared" si="2"/>
        <v>-6</v>
      </c>
      <c r="Q10" s="7">
        <f t="shared" si="3"/>
        <v>-0.06</v>
      </c>
      <c r="R10" s="36" t="s">
        <v>69</v>
      </c>
      <c r="S10" s="51"/>
    </row>
    <row r="11" spans="1:19" ht="12" customHeight="1" x14ac:dyDescent="0.2">
      <c r="A11" s="68">
        <v>44327</v>
      </c>
      <c r="B11" s="21" t="s">
        <v>72</v>
      </c>
      <c r="C11" s="42"/>
      <c r="D11" s="43" t="s">
        <v>33</v>
      </c>
      <c r="E11" s="43">
        <f t="shared" si="0"/>
        <v>5</v>
      </c>
      <c r="F11" s="42"/>
      <c r="G11" s="41">
        <v>3032072</v>
      </c>
      <c r="H11" s="41" t="s">
        <v>49</v>
      </c>
      <c r="I11" s="41" t="s">
        <v>16</v>
      </c>
      <c r="J11" s="41">
        <v>22</v>
      </c>
      <c r="K11" s="44">
        <v>36</v>
      </c>
      <c r="L11" s="41">
        <v>204</v>
      </c>
      <c r="M11" s="8">
        <v>100</v>
      </c>
      <c r="N11" s="8">
        <v>107</v>
      </c>
      <c r="O11" s="46">
        <f t="shared" si="1"/>
        <v>0.52450980392156865</v>
      </c>
      <c r="P11" s="45">
        <f t="shared" si="2"/>
        <v>-7</v>
      </c>
      <c r="Q11" s="47">
        <f>IF(N11="","",P11/M11)</f>
        <v>-7.0000000000000007E-2</v>
      </c>
      <c r="R11" s="48" t="s">
        <v>68</v>
      </c>
      <c r="S11" s="53"/>
    </row>
    <row r="12" spans="1:19" ht="13.5" customHeight="1" x14ac:dyDescent="0.2">
      <c r="A12" s="68">
        <v>44327</v>
      </c>
      <c r="B12" s="21" t="s">
        <v>72</v>
      </c>
      <c r="C12" s="41"/>
      <c r="D12" s="41" t="s">
        <v>33</v>
      </c>
      <c r="E12" s="41">
        <f t="shared" si="0"/>
        <v>5</v>
      </c>
      <c r="F12" s="41"/>
      <c r="G12" s="41">
        <v>3032089</v>
      </c>
      <c r="H12" s="49" t="s">
        <v>46</v>
      </c>
      <c r="I12" s="41" t="s">
        <v>17</v>
      </c>
      <c r="J12" s="41">
        <v>35</v>
      </c>
      <c r="K12" s="44">
        <v>39</v>
      </c>
      <c r="L12" s="41">
        <v>73</v>
      </c>
      <c r="M12" s="8">
        <v>100</v>
      </c>
      <c r="N12" s="8">
        <v>108</v>
      </c>
      <c r="O12" s="46">
        <f t="shared" si="1"/>
        <v>1.4794520547945205</v>
      </c>
      <c r="P12" s="45">
        <f t="shared" si="2"/>
        <v>-8</v>
      </c>
      <c r="Q12" s="47">
        <f t="shared" si="3"/>
        <v>-0.08</v>
      </c>
      <c r="R12" s="48" t="s">
        <v>68</v>
      </c>
      <c r="S12" s="53"/>
    </row>
    <row r="13" spans="1:19" ht="25.5" x14ac:dyDescent="0.2">
      <c r="A13" s="68">
        <v>44327</v>
      </c>
      <c r="B13" s="21" t="s">
        <v>72</v>
      </c>
      <c r="C13" s="38"/>
      <c r="D13" s="38" t="s">
        <v>38</v>
      </c>
      <c r="E13" s="38">
        <f t="shared" si="0"/>
        <v>4</v>
      </c>
      <c r="F13" s="38"/>
      <c r="G13" s="38">
        <v>3032104</v>
      </c>
      <c r="H13" s="18" t="s">
        <v>33</v>
      </c>
      <c r="I13" s="3" t="s">
        <v>18</v>
      </c>
      <c r="J13" s="12">
        <v>44</v>
      </c>
      <c r="K13" s="34">
        <v>39</v>
      </c>
      <c r="L13" s="12">
        <v>134</v>
      </c>
      <c r="M13" s="8">
        <v>100</v>
      </c>
      <c r="N13" s="8">
        <v>109</v>
      </c>
      <c r="O13" s="16">
        <f t="shared" si="1"/>
        <v>0.81343283582089554</v>
      </c>
      <c r="P13" s="13">
        <f t="shared" si="2"/>
        <v>-9</v>
      </c>
      <c r="Q13" s="7">
        <f t="shared" si="3"/>
        <v>-0.09</v>
      </c>
      <c r="R13" s="37" t="s">
        <v>68</v>
      </c>
      <c r="S13" s="52"/>
    </row>
    <row r="14" spans="1:19" ht="16.5" customHeight="1" x14ac:dyDescent="0.2">
      <c r="A14" s="68">
        <v>44327</v>
      </c>
      <c r="B14" s="21" t="s">
        <v>72</v>
      </c>
      <c r="C14" s="22"/>
      <c r="D14" s="30" t="s">
        <v>39</v>
      </c>
      <c r="E14" s="30">
        <f t="shared" si="0"/>
        <v>3</v>
      </c>
      <c r="F14" s="22"/>
      <c r="G14" s="21">
        <v>3032154</v>
      </c>
      <c r="H14" s="23" t="s">
        <v>33</v>
      </c>
      <c r="I14" s="24" t="s">
        <v>29</v>
      </c>
      <c r="J14" s="21">
        <v>71</v>
      </c>
      <c r="K14" s="32">
        <v>39</v>
      </c>
      <c r="L14" s="21">
        <v>481</v>
      </c>
      <c r="M14" s="8">
        <v>100</v>
      </c>
      <c r="N14" s="8">
        <v>110</v>
      </c>
      <c r="O14" s="26">
        <f t="shared" si="1"/>
        <v>0.2286902286902287</v>
      </c>
      <c r="P14" s="27">
        <f t="shared" si="2"/>
        <v>-10</v>
      </c>
      <c r="Q14" s="28">
        <f t="shared" si="3"/>
        <v>-0.1</v>
      </c>
      <c r="R14" s="35"/>
      <c r="S14" s="54"/>
    </row>
    <row r="15" spans="1:19" ht="13.5" customHeight="1" x14ac:dyDescent="0.2">
      <c r="A15" s="68">
        <v>44327</v>
      </c>
      <c r="B15" s="21" t="s">
        <v>72</v>
      </c>
      <c r="C15" s="19"/>
      <c r="D15" s="31" t="s">
        <v>34</v>
      </c>
      <c r="E15" s="31">
        <f t="shared" si="0"/>
        <v>1</v>
      </c>
      <c r="F15" s="19"/>
      <c r="G15" s="40">
        <v>3032260</v>
      </c>
      <c r="H15" s="40" t="s">
        <v>51</v>
      </c>
      <c r="I15" s="12" t="s">
        <v>19</v>
      </c>
      <c r="J15" s="38">
        <v>38</v>
      </c>
      <c r="K15" s="33">
        <v>42</v>
      </c>
      <c r="L15" s="38">
        <v>756</v>
      </c>
      <c r="M15" s="8">
        <v>100</v>
      </c>
      <c r="N15" s="8">
        <v>111</v>
      </c>
      <c r="O15" s="17">
        <f t="shared" si="1"/>
        <v>0.14682539682539683</v>
      </c>
      <c r="P15" s="10">
        <f t="shared" si="2"/>
        <v>-11</v>
      </c>
      <c r="Q15" s="7">
        <f t="shared" si="3"/>
        <v>-0.11</v>
      </c>
      <c r="R15" s="36" t="s">
        <v>68</v>
      </c>
      <c r="S15" s="51"/>
    </row>
    <row r="16" spans="1:19" x14ac:dyDescent="0.2">
      <c r="A16" s="68">
        <v>44327</v>
      </c>
      <c r="B16" s="21" t="s">
        <v>72</v>
      </c>
      <c r="C16" s="38"/>
      <c r="D16" s="38" t="s">
        <v>35</v>
      </c>
      <c r="E16" s="38">
        <f t="shared" si="0"/>
        <v>1</v>
      </c>
      <c r="F16" s="39"/>
      <c r="G16" s="38">
        <v>3032284</v>
      </c>
      <c r="H16" s="9" t="s">
        <v>61</v>
      </c>
      <c r="I16" s="3" t="s">
        <v>20</v>
      </c>
      <c r="J16" s="38">
        <v>16</v>
      </c>
      <c r="K16" s="33">
        <v>36</v>
      </c>
      <c r="L16" s="38">
        <v>313</v>
      </c>
      <c r="M16" s="8">
        <v>100</v>
      </c>
      <c r="N16" s="8">
        <v>112</v>
      </c>
      <c r="O16" s="6">
        <f t="shared" si="1"/>
        <v>0.35782747603833864</v>
      </c>
      <c r="P16" s="5">
        <f t="shared" si="2"/>
        <v>-12</v>
      </c>
      <c r="Q16" s="7">
        <f t="shared" si="3"/>
        <v>-0.12</v>
      </c>
      <c r="R16" s="37" t="s">
        <v>68</v>
      </c>
      <c r="S16" s="52"/>
    </row>
    <row r="17" spans="1:19" ht="25.5" x14ac:dyDescent="0.2">
      <c r="A17" s="68">
        <v>44327</v>
      </c>
      <c r="B17" s="21" t="s">
        <v>72</v>
      </c>
      <c r="C17" s="40"/>
      <c r="D17" s="40" t="s">
        <v>37</v>
      </c>
      <c r="E17" s="40">
        <f t="shared" si="0"/>
        <v>2</v>
      </c>
      <c r="F17" s="40"/>
      <c r="G17" s="12">
        <v>3032399</v>
      </c>
      <c r="H17" s="12" t="s">
        <v>50</v>
      </c>
      <c r="I17" s="12" t="s">
        <v>56</v>
      </c>
      <c r="J17" s="12">
        <v>33</v>
      </c>
      <c r="K17" s="34">
        <v>39</v>
      </c>
      <c r="L17" s="12">
        <v>443</v>
      </c>
      <c r="M17" s="8">
        <v>100</v>
      </c>
      <c r="N17" s="8">
        <v>113</v>
      </c>
      <c r="O17" s="6">
        <f t="shared" si="1"/>
        <v>0.25507900677200901</v>
      </c>
      <c r="P17" s="5">
        <f t="shared" si="2"/>
        <v>-13</v>
      </c>
      <c r="Q17" s="7">
        <f t="shared" si="3"/>
        <v>-0.13</v>
      </c>
      <c r="R17" s="36" t="s">
        <v>68</v>
      </c>
      <c r="S17" s="51"/>
    </row>
    <row r="18" spans="1:19" ht="13.5" customHeight="1" x14ac:dyDescent="0.2">
      <c r="A18" s="68">
        <v>44327</v>
      </c>
      <c r="B18" s="21" t="s">
        <v>72</v>
      </c>
      <c r="C18" s="38"/>
      <c r="D18" s="38" t="s">
        <v>35</v>
      </c>
      <c r="E18" s="38">
        <f t="shared" si="0"/>
        <v>1</v>
      </c>
      <c r="F18" s="38"/>
      <c r="G18" s="38">
        <v>3032433</v>
      </c>
      <c r="H18" s="18" t="s">
        <v>51</v>
      </c>
      <c r="I18" s="3" t="s">
        <v>21</v>
      </c>
      <c r="J18" s="38">
        <v>31</v>
      </c>
      <c r="K18" s="33">
        <v>39</v>
      </c>
      <c r="L18" s="38">
        <v>667</v>
      </c>
      <c r="M18" s="8">
        <v>100</v>
      </c>
      <c r="N18" s="8">
        <v>114</v>
      </c>
      <c r="O18" s="6">
        <f t="shared" si="1"/>
        <v>0.17091454272863568</v>
      </c>
      <c r="P18" s="5">
        <f t="shared" si="2"/>
        <v>-14</v>
      </c>
      <c r="Q18" s="7">
        <f t="shared" si="3"/>
        <v>-0.14000000000000001</v>
      </c>
      <c r="R18" s="37" t="s">
        <v>68</v>
      </c>
      <c r="S18" s="52"/>
    </row>
    <row r="19" spans="1:19" ht="13.5" customHeight="1" x14ac:dyDescent="0.2">
      <c r="A19" s="68">
        <v>44327</v>
      </c>
      <c r="B19" s="21" t="s">
        <v>72</v>
      </c>
      <c r="C19" s="38" t="s">
        <v>66</v>
      </c>
      <c r="D19" s="38" t="s">
        <v>65</v>
      </c>
      <c r="E19" s="38">
        <f t="shared" si="0"/>
        <v>5</v>
      </c>
      <c r="F19" s="38"/>
      <c r="G19" s="38">
        <v>3032192</v>
      </c>
      <c r="H19" s="18" t="s">
        <v>46</v>
      </c>
      <c r="I19" s="3" t="s">
        <v>30</v>
      </c>
      <c r="J19" s="12">
        <v>69</v>
      </c>
      <c r="K19" s="34"/>
      <c r="L19" s="12">
        <v>605</v>
      </c>
      <c r="M19" s="8">
        <v>100</v>
      </c>
      <c r="N19" s="8">
        <v>115</v>
      </c>
      <c r="O19" s="16">
        <f t="shared" si="1"/>
        <v>0.19008264462809918</v>
      </c>
      <c r="P19" s="13">
        <f t="shared" si="2"/>
        <v>-15</v>
      </c>
      <c r="Q19" s="7">
        <f>IF(N19="","",P19/M19)</f>
        <v>-0.15</v>
      </c>
      <c r="R19" s="37"/>
      <c r="S19" s="52"/>
    </row>
    <row r="20" spans="1:19" ht="13.5" customHeight="1" x14ac:dyDescent="0.2">
      <c r="A20" s="68">
        <v>44327</v>
      </c>
      <c r="B20" s="21" t="s">
        <v>72</v>
      </c>
      <c r="C20" s="38" t="s">
        <v>67</v>
      </c>
      <c r="D20" s="38" t="s">
        <v>36</v>
      </c>
      <c r="E20" s="38">
        <f t="shared" si="0"/>
        <v>1</v>
      </c>
      <c r="F20" s="38"/>
      <c r="G20" s="38">
        <v>3032189</v>
      </c>
      <c r="H20" s="18" t="s">
        <v>33</v>
      </c>
      <c r="I20" s="3" t="s">
        <v>30</v>
      </c>
      <c r="J20" s="12">
        <v>69</v>
      </c>
      <c r="K20" s="34"/>
      <c r="L20" s="12">
        <v>605</v>
      </c>
      <c r="M20" s="8">
        <v>100</v>
      </c>
      <c r="N20" s="8">
        <v>116</v>
      </c>
      <c r="O20" s="16">
        <f t="shared" si="1"/>
        <v>0.19173553719008266</v>
      </c>
      <c r="P20" s="13">
        <f t="shared" si="2"/>
        <v>-16</v>
      </c>
      <c r="Q20" s="7">
        <f>IF(N20="","",P20/M20)</f>
        <v>-0.16</v>
      </c>
      <c r="R20" s="37"/>
      <c r="S20" s="52"/>
    </row>
    <row r="21" spans="1:19" ht="13.5" customHeight="1" x14ac:dyDescent="0.2">
      <c r="A21" s="68">
        <v>44327</v>
      </c>
      <c r="B21" s="21" t="s">
        <v>72</v>
      </c>
      <c r="C21" s="22"/>
      <c r="D21" s="30" t="s">
        <v>41</v>
      </c>
      <c r="E21" s="30">
        <f t="shared" si="0"/>
        <v>4</v>
      </c>
      <c r="F21" s="22"/>
      <c r="G21" s="21">
        <v>3032459</v>
      </c>
      <c r="H21" s="23" t="s">
        <v>46</v>
      </c>
      <c r="I21" s="24" t="s">
        <v>22</v>
      </c>
      <c r="J21" s="21">
        <v>34</v>
      </c>
      <c r="K21" s="32">
        <v>39</v>
      </c>
      <c r="L21" s="21">
        <v>792</v>
      </c>
      <c r="M21" s="8">
        <v>100</v>
      </c>
      <c r="N21" s="8">
        <v>117</v>
      </c>
      <c r="O21" s="26">
        <f t="shared" si="1"/>
        <v>0.14772727272727273</v>
      </c>
      <c r="P21" s="27">
        <f t="shared" si="2"/>
        <v>-17</v>
      </c>
      <c r="Q21" s="28">
        <f t="shared" si="3"/>
        <v>-0.17</v>
      </c>
      <c r="R21" s="35" t="s">
        <v>68</v>
      </c>
      <c r="S21" s="54"/>
    </row>
    <row r="22" spans="1:19" ht="13.5" customHeight="1" x14ac:dyDescent="0.2">
      <c r="A22" s="68">
        <v>44327</v>
      </c>
      <c r="B22" s="21" t="s">
        <v>72</v>
      </c>
      <c r="C22" s="19"/>
      <c r="D22" s="31" t="s">
        <v>41</v>
      </c>
      <c r="E22" s="31">
        <f t="shared" si="0"/>
        <v>4</v>
      </c>
      <c r="F22" s="19"/>
      <c r="G22" s="40">
        <v>3032546</v>
      </c>
      <c r="H22" s="40" t="s">
        <v>53</v>
      </c>
      <c r="I22" s="12" t="s">
        <v>23</v>
      </c>
      <c r="J22" s="38">
        <v>34</v>
      </c>
      <c r="K22" s="33"/>
      <c r="L22" s="38">
        <v>785</v>
      </c>
      <c r="M22" s="8">
        <v>100</v>
      </c>
      <c r="N22" s="8">
        <v>118</v>
      </c>
      <c r="O22" s="17">
        <f t="shared" si="1"/>
        <v>0.15031847133757961</v>
      </c>
      <c r="P22" s="10">
        <f t="shared" si="2"/>
        <v>-18</v>
      </c>
      <c r="Q22" s="7">
        <f t="shared" si="3"/>
        <v>-0.18</v>
      </c>
      <c r="R22" s="36" t="s">
        <v>68</v>
      </c>
      <c r="S22" s="51"/>
    </row>
    <row r="23" spans="1:19" ht="13.5" customHeight="1" x14ac:dyDescent="0.2">
      <c r="A23" s="68">
        <v>44327</v>
      </c>
      <c r="B23" s="21" t="s">
        <v>72</v>
      </c>
      <c r="C23" s="19"/>
      <c r="D23" s="31" t="s">
        <v>63</v>
      </c>
      <c r="E23" s="31">
        <f t="shared" si="0"/>
        <v>5</v>
      </c>
      <c r="F23" s="19"/>
      <c r="G23" s="40">
        <v>3032549</v>
      </c>
      <c r="H23" s="40" t="s">
        <v>53</v>
      </c>
      <c r="I23" s="12" t="s">
        <v>23</v>
      </c>
      <c r="J23" s="38">
        <v>34</v>
      </c>
      <c r="K23" s="33"/>
      <c r="L23" s="38">
        <v>785</v>
      </c>
      <c r="M23" s="8">
        <v>100</v>
      </c>
      <c r="N23" s="8">
        <v>119</v>
      </c>
      <c r="O23" s="17">
        <f t="shared" si="1"/>
        <v>0.15159235668789808</v>
      </c>
      <c r="P23" s="10">
        <f t="shared" si="2"/>
        <v>-19</v>
      </c>
      <c r="Q23" s="7">
        <f t="shared" si="3"/>
        <v>-0.19</v>
      </c>
      <c r="R23" s="36" t="s">
        <v>68</v>
      </c>
      <c r="S23" s="51"/>
    </row>
    <row r="24" spans="1:19" ht="13.5" customHeight="1" x14ac:dyDescent="0.2">
      <c r="A24" s="68">
        <v>44327</v>
      </c>
      <c r="B24" s="21" t="s">
        <v>72</v>
      </c>
      <c r="C24" s="38"/>
      <c r="D24" s="38" t="s">
        <v>41</v>
      </c>
      <c r="E24" s="38">
        <f t="shared" si="0"/>
        <v>4</v>
      </c>
      <c r="F24" s="39" t="s">
        <v>55</v>
      </c>
      <c r="G24" s="38">
        <v>3032714</v>
      </c>
      <c r="H24" s="9" t="s">
        <v>53</v>
      </c>
      <c r="I24" s="3" t="s">
        <v>28</v>
      </c>
      <c r="J24" s="38">
        <v>13</v>
      </c>
      <c r="K24" s="33">
        <v>39</v>
      </c>
      <c r="L24" s="38">
        <v>909</v>
      </c>
      <c r="M24" s="8">
        <v>100</v>
      </c>
      <c r="N24" s="8">
        <v>120</v>
      </c>
      <c r="O24" s="6">
        <f t="shared" si="1"/>
        <v>0.132013201320132</v>
      </c>
      <c r="P24" s="5">
        <f t="shared" si="2"/>
        <v>-20</v>
      </c>
      <c r="Q24" s="7">
        <f>IF(N24="","",P24/M24)</f>
        <v>-0.2</v>
      </c>
      <c r="R24" s="37" t="s">
        <v>68</v>
      </c>
      <c r="S24" s="52"/>
    </row>
    <row r="25" spans="1:19" ht="13.5" customHeight="1" x14ac:dyDescent="0.2">
      <c r="A25" s="68">
        <v>44327</v>
      </c>
      <c r="B25" s="21" t="s">
        <v>72</v>
      </c>
      <c r="C25" s="40"/>
      <c r="D25" s="40" t="s">
        <v>41</v>
      </c>
      <c r="E25" s="40">
        <f t="shared" si="0"/>
        <v>4</v>
      </c>
      <c r="F25" s="40"/>
      <c r="G25" s="12">
        <v>3032753</v>
      </c>
      <c r="H25" s="12" t="s">
        <v>53</v>
      </c>
      <c r="I25" s="12" t="s">
        <v>24</v>
      </c>
      <c r="J25" s="12">
        <v>83</v>
      </c>
      <c r="K25" s="34"/>
      <c r="L25" s="12">
        <v>969</v>
      </c>
      <c r="M25" s="8">
        <v>100</v>
      </c>
      <c r="N25" s="8">
        <v>121</v>
      </c>
      <c r="O25" s="6">
        <f t="shared" si="1"/>
        <v>0.12487100103199174</v>
      </c>
      <c r="P25" s="5">
        <f t="shared" si="2"/>
        <v>-21</v>
      </c>
      <c r="Q25" s="7">
        <f t="shared" si="3"/>
        <v>-0.21</v>
      </c>
      <c r="R25" s="36" t="s">
        <v>68</v>
      </c>
      <c r="S25" s="51"/>
    </row>
    <row r="26" spans="1:19" ht="13.5" customHeight="1" x14ac:dyDescent="0.2">
      <c r="A26" s="68">
        <v>44327</v>
      </c>
      <c r="B26" s="21" t="s">
        <v>72</v>
      </c>
      <c r="C26" s="40"/>
      <c r="D26" s="40" t="s">
        <v>41</v>
      </c>
      <c r="E26" s="40">
        <f t="shared" si="0"/>
        <v>4</v>
      </c>
      <c r="F26" s="40"/>
      <c r="G26" s="12">
        <v>3032756</v>
      </c>
      <c r="H26" s="12" t="s">
        <v>53</v>
      </c>
      <c r="I26" s="12" t="s">
        <v>24</v>
      </c>
      <c r="J26" s="12">
        <v>83</v>
      </c>
      <c r="K26" s="34"/>
      <c r="L26" s="12">
        <v>969</v>
      </c>
      <c r="M26" s="8">
        <v>100</v>
      </c>
      <c r="N26" s="8">
        <v>122</v>
      </c>
      <c r="O26" s="6">
        <f t="shared" si="1"/>
        <v>0.12590299277605779</v>
      </c>
      <c r="P26" s="5">
        <f t="shared" si="2"/>
        <v>-22</v>
      </c>
      <c r="Q26" s="7">
        <f t="shared" si="3"/>
        <v>-0.22</v>
      </c>
      <c r="R26" s="36" t="s">
        <v>68</v>
      </c>
      <c r="S26" s="51"/>
    </row>
    <row r="27" spans="1:19" ht="13.5" customHeight="1" x14ac:dyDescent="0.2">
      <c r="A27" s="68">
        <v>44327</v>
      </c>
      <c r="B27" s="21" t="s">
        <v>72</v>
      </c>
      <c r="C27" s="30" t="s">
        <v>36</v>
      </c>
      <c r="D27" s="30">
        <f>IF(C27="","",IF(C27="12H00",1,IF(C27="12H30",1,IF(C27="13H00",1,IF(C27="13H30",1,IF(C27="14H00",2,IF(C27="14H30",2,IF(C27="15H00",2,IF(C27="15H30",2,IF(C27="16H00",3,IF(C27="16H30",3,IF(C27="17H00",3,IF(C27="17H30",3,IF(C27="18H00",4,IF(C27="18H30",4,IF(C27="19H00",4,IF(C27="19H30",4,IF(C27="20H00",4,IF(C27="20H30",4,5)))))))))))))))))))</f>
        <v>1</v>
      </c>
      <c r="E27" s="22"/>
      <c r="F27" s="21">
        <v>3032203</v>
      </c>
      <c r="G27" s="23" t="s">
        <v>33</v>
      </c>
      <c r="H27" s="24" t="s">
        <v>30</v>
      </c>
      <c r="I27" s="21">
        <v>69</v>
      </c>
      <c r="J27" s="32"/>
      <c r="K27" s="21">
        <v>605</v>
      </c>
      <c r="L27" s="25">
        <v>1020.6</v>
      </c>
      <c r="M27" s="8">
        <v>100</v>
      </c>
      <c r="N27" s="26">
        <f t="shared" ref="N27" si="4">M27/K27</f>
        <v>0.16528925619834711</v>
      </c>
      <c r="O27" s="27">
        <f t="shared" si="1"/>
        <v>1.6195302390588587E-4</v>
      </c>
      <c r="P27" s="28">
        <f t="shared" si="2"/>
        <v>99.834710743801651</v>
      </c>
      <c r="Q27" s="20"/>
      <c r="R27" s="52"/>
      <c r="S27" s="51"/>
    </row>
    <row r="28" spans="1:19" x14ac:dyDescent="0.2">
      <c r="A28" s="68">
        <v>44327</v>
      </c>
      <c r="B28" s="21" t="s">
        <v>72</v>
      </c>
      <c r="C28" s="30" t="s">
        <v>43</v>
      </c>
      <c r="D28" s="30">
        <f t="shared" ref="D28:D32" si="5">IF(C28="","",IF(C28="12H00",1,IF(C28="12H30",1,IF(C28="13H00",1,IF(C28="13H30",1,IF(C28="14H00",2,IF(C28="14H30",2,IF(C28="15H00",2,IF(C28="15H30",2,IF(C28="16H00",3,IF(C28="16H30",3,IF(C28="17H00",3,IF(C28="17H30",3,IF(C28="18H00",4,IF(C28="18H30",4,IF(C28="19H00",4,IF(C28="19H30",4,IF(C28="20H00",4,IF(C28="20H30",4,5)))))))))))))))))))</f>
        <v>4</v>
      </c>
      <c r="E28" s="22"/>
      <c r="F28" s="21">
        <v>3032467</v>
      </c>
      <c r="G28" s="23" t="s">
        <v>46</v>
      </c>
      <c r="H28" s="24" t="s">
        <v>22</v>
      </c>
      <c r="I28" s="21">
        <v>34</v>
      </c>
      <c r="J28" s="32">
        <v>36</v>
      </c>
      <c r="K28" s="21">
        <v>792</v>
      </c>
      <c r="L28" s="25">
        <v>1269.3900000000001</v>
      </c>
      <c r="M28" s="8">
        <v>100</v>
      </c>
      <c r="N28" s="26">
        <f t="shared" ref="N28:N32" si="6">M28/K28</f>
        <v>0.12626262626262627</v>
      </c>
      <c r="O28" s="27">
        <f t="shared" si="1"/>
        <v>9.9467166326051295E-5</v>
      </c>
      <c r="P28" s="28">
        <f t="shared" si="2"/>
        <v>99.87373737373737</v>
      </c>
      <c r="Q28" s="20" t="s">
        <v>68</v>
      </c>
      <c r="R28" s="54"/>
      <c r="S28" s="51"/>
    </row>
    <row r="29" spans="1:19" x14ac:dyDescent="0.2">
      <c r="A29" s="68">
        <v>44327</v>
      </c>
      <c r="B29" s="21" t="s">
        <v>72</v>
      </c>
      <c r="C29" s="30" t="s">
        <v>41</v>
      </c>
      <c r="D29" s="30">
        <f t="shared" si="5"/>
        <v>4</v>
      </c>
      <c r="E29" s="22"/>
      <c r="F29" s="21">
        <v>3032551</v>
      </c>
      <c r="G29" s="23" t="s">
        <v>53</v>
      </c>
      <c r="H29" s="24" t="s">
        <v>23</v>
      </c>
      <c r="I29" s="21">
        <v>34</v>
      </c>
      <c r="J29" s="32">
        <v>36</v>
      </c>
      <c r="K29" s="21">
        <v>785</v>
      </c>
      <c r="L29" s="25">
        <v>1272.44</v>
      </c>
      <c r="M29" s="8">
        <v>100</v>
      </c>
      <c r="N29" s="26">
        <f t="shared" si="6"/>
        <v>0.12738853503184713</v>
      </c>
      <c r="O29" s="27">
        <f t="shared" si="1"/>
        <v>1.0011358887794091E-4</v>
      </c>
      <c r="P29" s="28">
        <f t="shared" si="2"/>
        <v>99.872611464968159</v>
      </c>
      <c r="Q29" s="20" t="s">
        <v>68</v>
      </c>
      <c r="R29" s="51"/>
      <c r="S29" s="51"/>
    </row>
    <row r="30" spans="1:19" x14ac:dyDescent="0.2">
      <c r="A30" s="68">
        <v>44327</v>
      </c>
      <c r="B30" s="21" t="s">
        <v>72</v>
      </c>
      <c r="C30" s="30" t="s">
        <v>41</v>
      </c>
      <c r="D30" s="30">
        <f t="shared" si="5"/>
        <v>4</v>
      </c>
      <c r="E30" s="30" t="s">
        <v>55</v>
      </c>
      <c r="F30" s="21">
        <v>3032732</v>
      </c>
      <c r="G30" s="23" t="s">
        <v>53</v>
      </c>
      <c r="H30" s="24" t="s">
        <v>28</v>
      </c>
      <c r="I30" s="21">
        <v>13</v>
      </c>
      <c r="J30" s="32"/>
      <c r="K30" s="21">
        <v>909</v>
      </c>
      <c r="L30" s="25">
        <v>1508.43</v>
      </c>
      <c r="M30" s="8">
        <v>100</v>
      </c>
      <c r="N30" s="26">
        <f t="shared" si="6"/>
        <v>0.11001100110011001</v>
      </c>
      <c r="O30" s="27">
        <f t="shared" si="1"/>
        <v>7.2930796324728361E-5</v>
      </c>
      <c r="P30" s="28">
        <f t="shared" si="2"/>
        <v>99.889988998899895</v>
      </c>
      <c r="Q30" s="20" t="s">
        <v>68</v>
      </c>
      <c r="R30" s="52"/>
      <c r="S30" s="51"/>
    </row>
    <row r="31" spans="1:19" x14ac:dyDescent="0.2">
      <c r="A31" s="68">
        <v>44327</v>
      </c>
      <c r="B31" s="21" t="s">
        <v>72</v>
      </c>
      <c r="C31" s="50" t="s">
        <v>64</v>
      </c>
      <c r="D31" s="30">
        <f t="shared" ref="D31" si="7">IF(C31="","",IF(C31="12H00",1,IF(C31="12H30",1,IF(C31="13H00",1,IF(C31="13H30",1,IF(C31="14H00",2,IF(C31="14H30",2,IF(C31="15H00",2,IF(C31="15H30",2,IF(C31="16H00",3,IF(C31="16H30",3,IF(C31="17H00",3,IF(C31="17H30",3,IF(C31="18H00",4,IF(C31="18H30",4,IF(C31="19H00",4,IF(C31="19H30",4,IF(C31="20H00",4,IF(C31="20H30",4,5)))))))))))))))))))</f>
        <v>5</v>
      </c>
      <c r="E31" s="30" t="s">
        <v>55</v>
      </c>
      <c r="F31" s="21">
        <v>3032734</v>
      </c>
      <c r="G31" s="23" t="s">
        <v>53</v>
      </c>
      <c r="H31" s="24" t="s">
        <v>28</v>
      </c>
      <c r="I31" s="21">
        <v>13</v>
      </c>
      <c r="J31" s="32"/>
      <c r="K31" s="21">
        <v>909</v>
      </c>
      <c r="L31" s="25">
        <v>1508.43</v>
      </c>
      <c r="M31" s="8">
        <v>100</v>
      </c>
      <c r="N31" s="26">
        <f t="shared" ref="N31" si="8">M31/K31</f>
        <v>0.11001100110011001</v>
      </c>
      <c r="O31" s="27">
        <f t="shared" si="1"/>
        <v>7.2930796324728361E-5</v>
      </c>
      <c r="P31" s="28">
        <f t="shared" si="2"/>
        <v>99.889988998899895</v>
      </c>
      <c r="Q31" s="20" t="s">
        <v>68</v>
      </c>
      <c r="R31" s="52"/>
      <c r="S31" s="51"/>
    </row>
    <row r="32" spans="1:19" ht="13.5" customHeight="1" x14ac:dyDescent="0.2">
      <c r="A32" s="68">
        <v>44327</v>
      </c>
      <c r="B32" s="21" t="s">
        <v>72</v>
      </c>
      <c r="C32" s="30" t="s">
        <v>38</v>
      </c>
      <c r="D32" s="30">
        <f t="shared" si="5"/>
        <v>4</v>
      </c>
      <c r="E32" s="22"/>
      <c r="F32" s="21">
        <v>3032763</v>
      </c>
      <c r="G32" s="23" t="s">
        <v>62</v>
      </c>
      <c r="H32" s="24" t="s">
        <v>24</v>
      </c>
      <c r="I32" s="21">
        <v>83</v>
      </c>
      <c r="J32" s="32"/>
      <c r="K32" s="21">
        <v>969</v>
      </c>
      <c r="L32" s="25">
        <v>1535.47</v>
      </c>
      <c r="M32" s="8">
        <v>100</v>
      </c>
      <c r="N32" s="26">
        <f t="shared" si="6"/>
        <v>0.10319917440660474</v>
      </c>
      <c r="O32" s="27">
        <f t="shared" si="1"/>
        <v>6.7210153507788975E-5</v>
      </c>
      <c r="P32" s="28">
        <f t="shared" si="2"/>
        <v>99.896800825593402</v>
      </c>
      <c r="Q32" s="20" t="s">
        <v>68</v>
      </c>
      <c r="R32" s="52"/>
      <c r="S32" s="51"/>
    </row>
  </sheetData>
  <sheetProtection selectLockedCells="1" selectUnlockedCells="1"/>
  <customSheetViews>
    <customSheetView guid="{3D4A4323-536E-4540-BA1B-51DDB8BC6BF1}" scale="85" showPageBreaks="1" fitToPage="1">
      <selection activeCell="B56" sqref="B56"/>
      <pageMargins left="0.25" right="0.25" top="0.75" bottom="0.75" header="0.3" footer="0.3"/>
      <pageSetup paperSize="9" scale="65" firstPageNumber="0" fitToHeight="0" orientation="landscape" r:id="rId1"/>
      <headerFooter alignWithMargins="0"/>
    </customSheetView>
    <customSheetView guid="{BD708020-A8F7-42E5-A968-2363FA44AD60}" scale="80" showPageBreaks="1" fitToPage="1">
      <selection activeCell="O27" sqref="O27"/>
      <pageMargins left="0.25" right="0.25" top="0.75" bottom="0.75" header="0.3" footer="0.3"/>
      <pageSetup paperSize="9" scale="71" firstPageNumber="0" fitToHeight="0" orientation="landscape" r:id="rId2"/>
      <headerFooter alignWithMargins="0"/>
    </customSheetView>
    <customSheetView guid="{23140D53-936A-46B1-B5B1-F92510260347}" scale="80" fitToPage="1">
      <selection activeCell="C30" sqref="C30"/>
      <pageMargins left="0.25" right="0.25" top="0.75" bottom="0.75" header="0.3" footer="0.3"/>
      <pageSetup paperSize="9" scale="60" firstPageNumber="0" fitToHeight="0" orientation="landscape" r:id="rId3"/>
      <headerFooter alignWithMargins="0"/>
    </customSheetView>
    <customSheetView guid="{29FDB3C6-2EA6-41CA-82BF-ED6533D2DF26}" scale="85" showPageBreaks="1" fitToPage="1" topLeftCell="A2">
      <selection activeCell="M18" sqref="M18"/>
      <pageMargins left="0.74791666666666667" right="0.74791666666666667" top="0.98402777777777772" bottom="0.98402777777777772" header="0.51180555555555551" footer="0.51180555555555551"/>
      <pageSetup paperSize="9" scale="59" firstPageNumber="0" fitToHeight="0" orientation="landscape" r:id="rId4"/>
      <headerFooter alignWithMargins="0"/>
    </customSheetView>
    <customSheetView guid="{5B86C6FE-ECEC-4D7B-8347-3E999A11DDF0}" fitToPage="1">
      <selection activeCell="E27" sqref="E27"/>
      <pageMargins left="0.74791666666666667" right="0.74791666666666667" top="0.98402777777777772" bottom="0.98402777777777772" header="0.51180555555555551" footer="0.51180555555555551"/>
      <pageSetup paperSize="9" scale="64" firstPageNumber="0" fitToHeight="0" orientation="landscape" r:id="rId5"/>
      <headerFooter alignWithMargins="0"/>
    </customSheetView>
    <customSheetView guid="{FA39236A-F27E-4FF2-8569-32A959D33D6F}" scale="90" fitToPage="1" topLeftCell="A2">
      <selection activeCell="E31" sqref="E31"/>
      <pageMargins left="0.25" right="0.25" top="0.75" bottom="0.75" header="0.3" footer="0.3"/>
      <pageSetup paperSize="9" scale="64" firstPageNumber="0" fitToHeight="0" orientation="landscape" r:id="rId6"/>
      <headerFooter alignWithMargins="0"/>
    </customSheetView>
    <customSheetView guid="{149BFE8F-EA28-4187-8CA8-145307A9B99B}" showPageBreaks="1" fitToPage="1">
      <selection activeCell="D40" sqref="D40"/>
      <pageMargins left="0.74791666666666667" right="0.74791666666666667" top="0.98402777777777772" bottom="0.98402777777777772" header="0.51180555555555551" footer="0.51180555555555551"/>
      <pageSetup paperSize="9" scale="59" firstPageNumber="0" fitToHeight="0" orientation="landscape" r:id="rId7"/>
      <headerFooter alignWithMargins="0"/>
    </customSheetView>
    <customSheetView guid="{77BBB715-AF62-4E8A-A442-3AC74F402DFC}" showPageBreaks="1" fitToPage="1">
      <selection activeCell="R24" sqref="R24"/>
      <pageMargins left="0.25" right="0.25" top="0.75" bottom="0.75" header="0.3" footer="0.3"/>
      <pageSetup paperSize="9" scale="68" firstPageNumber="0" orientation="landscape" r:id="rId8"/>
      <headerFooter alignWithMargins="0"/>
    </customSheetView>
    <customSheetView guid="{A9F4536F-585F-4C12-924E-0EB5B44AC180}" scale="85" showPageBreaks="1" fitToPage="1" topLeftCell="A2">
      <selection activeCell="B15" sqref="B15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9"/>
      <headerFooter alignWithMargins="0"/>
    </customSheetView>
    <customSheetView guid="{D8CEB798-FCAF-44DB-B8E5-DD6550020C61}" showPageBreaks="1">
      <selection activeCell="B37" sqref="B37"/>
      <pageMargins left="0.74791666666666667" right="0.74791666666666667" top="0.98402777777777772" bottom="0.98402777777777772" header="0.51180555555555551" footer="0.51180555555555551"/>
      <pageSetup paperSize="9" scale="68" firstPageNumber="0" orientation="landscape" r:id="rId10"/>
      <headerFooter alignWithMargins="0"/>
    </customSheetView>
    <customSheetView guid="{B9E980AF-44E8-42A3-AF10-46CD90352B18}" showPageBreaks="1" fitToPage="1">
      <selection activeCell="B20" sqref="B20"/>
      <pageMargins left="0.74791666666666667" right="0.74791666666666667" top="0.98402777777777772" bottom="0.98402777777777772" header="0.51180555555555551" footer="0.51180555555555551"/>
      <pageSetup paperSize="9" scale="62" firstPageNumber="0" orientation="landscape" r:id="rId11"/>
      <headerFooter alignWithMargins="0"/>
    </customSheetView>
    <customSheetView guid="{9D28896A-E5AB-479F-8AF7-E11B7927C7FB}" scale="85">
      <selection activeCell="B30" sqref="B30"/>
      <pageMargins left="0.74791666666666667" right="0.74791666666666667" top="0.98402777777777772" bottom="0.98402777777777772" header="0.51180555555555551" footer="0.51180555555555551"/>
      <pageSetup paperSize="9" scale="68" firstPageNumber="0" orientation="landscape" horizontalDpi="300" verticalDpi="300" r:id="rId12"/>
      <headerFooter alignWithMargins="0"/>
    </customSheetView>
    <customSheetView guid="{B821E668-CE95-4FC3-8F5B-D49AC665AE23}" scale="85" showRuler="0">
      <selection activeCell="A35" sqref="A35"/>
      <pageMargins left="0.74791666666666667" right="0.74791666666666667" top="0.98402777777777772" bottom="0.98402777777777772" header="0.51180555555555551" footer="0.51180555555555551"/>
      <pageSetup paperSize="9" scale="68" firstPageNumber="0" orientation="landscape" horizontalDpi="300" verticalDpi="300"/>
      <headerFooter alignWithMargins="0"/>
    </customSheetView>
    <customSheetView guid="{6706A29E-9C66-1449-979E-1E1E2E0957D8}" showRuler="0">
      <pageMargins left="0.78740157499999996" right="0.78740157499999996" top="0.984251969" bottom="0.984251969" header="0.4921259845" footer="0.4921259845"/>
      <headerFooter alignWithMargins="0"/>
    </customSheetView>
    <customSheetView guid="{CF45BD8F-E895-4F73-A1AE-5514E6D0B953}" scale="85" showRuler="0">
      <selection activeCell="A15" sqref="A15:IV15"/>
      <pageMargins left="0.74791666666666667" right="0.74791666666666667" top="0.98402777777777772" bottom="0.98402777777777772" header="0.51180555555555551" footer="0.51180555555555551"/>
      <pageSetup paperSize="9" scale="68" firstPageNumber="0" orientation="landscape" horizontalDpi="300" verticalDpi="300"/>
      <headerFooter alignWithMargins="0"/>
    </customSheetView>
    <customSheetView guid="{D1C2CA27-5A17-41AE-8A1D-FB5743CB7CE4}" scale="85" showRuler="0">
      <selection activeCell="D38" sqref="D38"/>
      <pageMargins left="0.74791666666666667" right="0.74791666666666667" top="0.98402777777777772" bottom="0.98402777777777772" header="0.51180555555555551" footer="0.51180555555555551"/>
      <pageSetup paperSize="9" scale="68" firstPageNumber="0" orientation="landscape" horizontalDpi="300" verticalDpi="300"/>
      <headerFooter alignWithMargins="0"/>
    </customSheetView>
    <customSheetView guid="{B1AD8FE9-8ED7-4CD2-BCBB-36068162C51D}" scale="85" showRuler="0">
      <selection activeCell="M31" sqref="M31"/>
      <pageMargins left="0.74791666666666667" right="0.74791666666666667" top="0.98402777777777772" bottom="0.98402777777777772" header="0.51180555555555551" footer="0.51180555555555551"/>
      <pageSetup paperSize="9" scale="68" firstPageNumber="0" orientation="landscape" horizontalDpi="300" verticalDpi="300"/>
      <headerFooter alignWithMargins="0"/>
    </customSheetView>
    <customSheetView guid="{CFFBCE77-9AEB-4CA5-AFAB-C3FCFAEAD47E}" scale="85">
      <selection activeCell="E48" sqref="E48"/>
      <pageMargins left="0.74791666666666667" right="0.74791666666666667" top="0.98402777777777772" bottom="0.98402777777777772" header="0.51180555555555551" footer="0.51180555555555551"/>
      <pageSetup paperSize="9" scale="68" firstPageNumber="0" orientation="landscape" horizontalDpi="300" verticalDpi="300" r:id="rId13"/>
      <headerFooter alignWithMargins="0"/>
    </customSheetView>
    <customSheetView guid="{3D8868E0-DE26-4DCB-86CC-4F4D7AA4C5F4}" showPageBreaks="1" fitToPage="1" printArea="1">
      <selection activeCell="C35" sqref="C35"/>
      <pageMargins left="0.74791666666666667" right="0.74791666666666667" top="0.98402777777777772" bottom="0.98402777777777772" header="0.51180555555555551" footer="0.51180555555555551"/>
      <pageSetup paperSize="9" scale="63" firstPageNumber="0" fitToHeight="0" orientation="landscape" r:id="rId14"/>
      <headerFooter alignWithMargins="0"/>
    </customSheetView>
    <customSheetView guid="{D91D1F57-3846-46C3-92C7-63B86C5BB832}" showPageBreaks="1" fitToPage="1">
      <selection activeCell="M10" sqref="M10"/>
      <pageMargins left="0.74791666666666667" right="0.74791666666666667" top="0.98402777777777772" bottom="0.98402777777777772" header="0.51180555555555551" footer="0.51180555555555551"/>
      <pageSetup paperSize="9" scale="62" firstPageNumber="0" fitToHeight="0" orientation="landscape" r:id="rId15"/>
      <headerFooter alignWithMargins="0"/>
    </customSheetView>
    <customSheetView guid="{179B1AF4-5F8B-481B-9179-650BDEBD80E1}" showPageBreaks="1" fitToPage="1">
      <selection activeCell="C14" sqref="C14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16"/>
      <headerFooter alignWithMargins="0"/>
    </customSheetView>
    <customSheetView guid="{D6F63125-1053-437B-AF7D-AF0C43B47D35}" fitToPage="1">
      <selection activeCell="F14" sqref="F14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17"/>
      <headerFooter alignWithMargins="0"/>
    </customSheetView>
    <customSheetView guid="{C3F212B5-F0E6-4708-A693-4027ECD3C29F}" fitToPage="1">
      <selection activeCell="B40" sqref="B40"/>
      <pageMargins left="0.25" right="0.25" top="0.75" bottom="0.75" header="0.3" footer="0.3"/>
      <pageSetup paperSize="9" scale="65" firstPageNumber="0" fitToHeight="0" orientation="landscape" r:id="rId18"/>
      <headerFooter alignWithMargins="0"/>
    </customSheetView>
    <customSheetView guid="{041566A2-0C78-4F80-A423-57D4F2B000D8}" showPageBreaks="1" fitToPage="1">
      <selection activeCell="A18" sqref="A18:IV18"/>
      <pageMargins left="0.25" right="0.25" top="0.75" bottom="0.75" header="0.3" footer="0.3"/>
      <pageSetup paperSize="9" scale="65" firstPageNumber="0" fitToHeight="0" orientation="landscape" r:id="rId19"/>
      <headerFooter alignWithMargins="0"/>
    </customSheetView>
    <customSheetView guid="{4FCDC9FB-EA66-42D5-A8FD-F9D3CD87F529}" scale="90" fitToPage="1">
      <selection activeCell="A4" sqref="A4"/>
      <pageMargins left="0.74791666666666667" right="0.74791666666666667" top="0.98402777777777772" bottom="0.98402777777777772" header="0.51180555555555551" footer="0.51180555555555551"/>
      <pageSetup paperSize="9" scale="70" firstPageNumber="0" fitToHeight="0" orientation="landscape" r:id="rId20"/>
      <headerFooter alignWithMargins="0"/>
    </customSheetView>
    <customSheetView guid="{0181AB76-1EAF-45FE-A90B-73917761E9C3}" scale="90" fitToPage="1">
      <selection activeCell="H14" sqref="H14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1"/>
      <headerFooter alignWithMargins="0"/>
    </customSheetView>
    <customSheetView guid="{5C017EAE-3D64-4D8F-804D-13E67DED5B2C}" scale="90" showPageBreaks="1" fitToPage="1" printArea="1">
      <selection activeCell="M22" sqref="M22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2"/>
      <headerFooter alignWithMargins="0"/>
    </customSheetView>
    <customSheetView guid="{D24C5776-5D3A-4F5D-8314-4D91BD1D3E02}" scale="90" showPageBreaks="1" fitToPage="1" printArea="1">
      <selection activeCell="A20" sqref="A20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3"/>
      <headerFooter alignWithMargins="0"/>
    </customSheetView>
    <customSheetView guid="{9829EAAF-2866-4706-80E2-6872260E1F29}" scale="90" fitToPage="1">
      <selection activeCell="Q16" sqref="Q16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4"/>
      <headerFooter alignWithMargins="0"/>
    </customSheetView>
    <customSheetView guid="{4CCDDE11-431B-4252-8AAD-E69C133ABE00}" scale="90" fitToPage="1">
      <selection activeCell="Q7" sqref="Q7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5"/>
      <headerFooter alignWithMargins="0"/>
    </customSheetView>
    <customSheetView guid="{6E59AC6E-2961-4E29-B27D-B5268DCC0D1A}" scale="90" fitToPage="1">
      <selection activeCell="Q23" sqref="Q23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6"/>
      <headerFooter alignWithMargins="0"/>
    </customSheetView>
    <customSheetView guid="{208473B8-900D-4942-9377-E99FE421990C}" scale="90" fitToPage="1">
      <selection activeCell="Q7" sqref="Q7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7"/>
      <headerFooter alignWithMargins="0"/>
    </customSheetView>
    <customSheetView guid="{1C8E11FC-257F-45E5-8875-682843394EF2}" scale="90" showPageBreaks="1" fitToPage="1" printArea="1">
      <selection activeCell="S20" sqref="S20"/>
      <pageMargins left="0.74791666666666667" right="0.74791666666666667" top="0.98402777777777772" bottom="0.98402777777777772" header="0.51180555555555551" footer="0.51180555555555551"/>
      <pageSetup paperSize="9" scale="67" firstPageNumber="0" fitToHeight="0" orientation="landscape" r:id="rId28"/>
      <headerFooter alignWithMargins="0"/>
    </customSheetView>
  </customSheetViews>
  <phoneticPr fontId="20" type="noConversion"/>
  <conditionalFormatting sqref="B4:B32">
    <cfRule type="containsBlanks" dxfId="3" priority="2">
      <formula>LEN(TRIM(B4))=0</formula>
    </cfRule>
  </conditionalFormatting>
  <conditionalFormatting sqref="A4:A32">
    <cfRule type="containsBlanks" dxfId="2" priority="1">
      <formula>LEN(TRIM(A4))=0</formula>
    </cfRule>
  </conditionalFormatting>
  <pageMargins left="0.25" right="0.25" top="0.75" bottom="0.75" header="0.3" footer="0.3"/>
  <pageSetup paperSize="9" scale="64" firstPageNumber="0" fitToHeight="0" orientation="landscape" r:id="rId29"/>
  <headerFooter alignWithMargins="0"/>
  <tableParts count="1">
    <tablePart r:id="rId3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32"/>
  <sheetViews>
    <sheetView zoomScale="70" zoomScaleNormal="70" workbookViewId="0">
      <selection activeCell="N46" sqref="N46"/>
    </sheetView>
  </sheetViews>
  <sheetFormatPr baseColWidth="10" defaultRowHeight="12.75" x14ac:dyDescent="0.2"/>
  <cols>
    <col min="1" max="1" width="12.85546875" bestFit="1" customWidth="1"/>
    <col min="2" max="9" width="19.7109375" customWidth="1"/>
    <col min="10" max="10" width="6.140625" customWidth="1"/>
    <col min="11" max="11" width="7.85546875" customWidth="1"/>
    <col min="12" max="12" width="12.85546875" bestFit="1" customWidth="1"/>
    <col min="13" max="13" width="11.5703125" bestFit="1" customWidth="1"/>
    <col min="14" max="14" width="21" bestFit="1" customWidth="1"/>
    <col min="15" max="15" width="27.7109375" bestFit="1" customWidth="1"/>
    <col min="16" max="16" width="10.85546875" customWidth="1"/>
    <col min="17" max="17" width="14" customWidth="1"/>
    <col min="18" max="18" width="17.7109375" customWidth="1"/>
    <col min="19" max="19" width="13.7109375" customWidth="1"/>
    <col min="20" max="20" width="4.7109375" customWidth="1"/>
  </cols>
  <sheetData>
    <row r="1" spans="1:19" ht="17.2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9" ht="17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9.25" customHeight="1" thickBot="1" x14ac:dyDescent="0.25">
      <c r="A3" s="56" t="s">
        <v>73</v>
      </c>
      <c r="B3" s="56" t="s">
        <v>0</v>
      </c>
      <c r="C3" s="56" t="s">
        <v>1</v>
      </c>
      <c r="D3" s="57" t="s">
        <v>58</v>
      </c>
      <c r="E3" s="57" t="s">
        <v>54</v>
      </c>
      <c r="F3" s="57" t="s">
        <v>57</v>
      </c>
      <c r="G3" s="58" t="s">
        <v>2</v>
      </c>
      <c r="H3" s="59" t="s">
        <v>3</v>
      </c>
      <c r="I3" s="56" t="s">
        <v>4</v>
      </c>
      <c r="J3" s="56" t="s">
        <v>5</v>
      </c>
      <c r="K3" s="56" t="s">
        <v>6</v>
      </c>
      <c r="L3" s="56" t="s">
        <v>7</v>
      </c>
      <c r="M3" s="60" t="s">
        <v>8</v>
      </c>
      <c r="N3" s="56" t="s">
        <v>9</v>
      </c>
      <c r="O3" s="61" t="s">
        <v>10</v>
      </c>
      <c r="P3" s="56" t="s">
        <v>11</v>
      </c>
      <c r="Q3" s="62" t="s">
        <v>12</v>
      </c>
      <c r="R3" s="63" t="s">
        <v>31</v>
      </c>
      <c r="S3" s="67" t="s">
        <v>59</v>
      </c>
    </row>
    <row r="4" spans="1:19" s="1" customFormat="1" x14ac:dyDescent="0.2">
      <c r="A4" s="68">
        <v>44327</v>
      </c>
      <c r="B4" s="21" t="s">
        <v>72</v>
      </c>
      <c r="C4" s="19"/>
      <c r="D4" s="31" t="s">
        <v>32</v>
      </c>
      <c r="E4" s="31">
        <f t="shared" ref="E4:E26" si="0">IF(D4="","",IF(D4="12H00",1,IF(D4="12H30",1,IF(D4="13H00",1,IF(D4="13H30",1,IF(D4="14H00",2,IF(D4="14H30",2,IF(D4="15H00",2,IF(D4="15H30",2,IF(D4="16H00",3,IF(D4="16H30",3,IF(D4="17H00",3,IF(D4="17H30",3,IF(D4="18H00",4,IF(D4="18H30",4,IF(D4="19H00",4,IF(D4="19H30",4,IF(D4="20H00",4,IF(D4="20H30",4,5)))))))))))))))))))</f>
        <v>5</v>
      </c>
      <c r="F4" s="19"/>
      <c r="G4" s="40">
        <v>3031849</v>
      </c>
      <c r="H4" s="40" t="s">
        <v>46</v>
      </c>
      <c r="I4" s="12" t="s">
        <v>25</v>
      </c>
      <c r="J4" s="38">
        <v>59</v>
      </c>
      <c r="K4" s="33">
        <v>36</v>
      </c>
      <c r="L4" s="38">
        <v>482</v>
      </c>
      <c r="M4" s="8">
        <v>100</v>
      </c>
      <c r="N4" s="8">
        <v>100</v>
      </c>
      <c r="O4" s="17">
        <f t="shared" ref="O4:O32" si="1">N4/L4</f>
        <v>0.2074688796680498</v>
      </c>
      <c r="P4" s="10">
        <f t="shared" ref="P4:P32" si="2">IF(N4="","",M4-N4)</f>
        <v>0</v>
      </c>
      <c r="Q4" s="7">
        <f t="shared" ref="Q4:Q26" si="3">IF(N4="","",P4/M4)</f>
        <v>0</v>
      </c>
      <c r="R4" s="36"/>
      <c r="S4" s="51"/>
    </row>
    <row r="5" spans="1:19" s="1" customFormat="1" x14ac:dyDescent="0.2">
      <c r="A5" s="68">
        <v>44327</v>
      </c>
      <c r="B5" s="21" t="s">
        <v>72</v>
      </c>
      <c r="C5" s="40"/>
      <c r="D5" s="40" t="s">
        <v>40</v>
      </c>
      <c r="E5" s="40">
        <f t="shared" si="0"/>
        <v>2</v>
      </c>
      <c r="F5" s="40"/>
      <c r="G5" s="12">
        <v>3031898</v>
      </c>
      <c r="H5" s="12" t="s">
        <v>47</v>
      </c>
      <c r="I5" s="12" t="s">
        <v>26</v>
      </c>
      <c r="J5" s="12">
        <v>57</v>
      </c>
      <c r="K5" s="34">
        <v>36</v>
      </c>
      <c r="L5" s="12">
        <v>665</v>
      </c>
      <c r="M5" s="8">
        <v>100</v>
      </c>
      <c r="N5" s="8">
        <v>101</v>
      </c>
      <c r="O5" s="6">
        <f t="shared" si="1"/>
        <v>0.15187969924812031</v>
      </c>
      <c r="P5" s="5">
        <f t="shared" si="2"/>
        <v>-1</v>
      </c>
      <c r="Q5" s="7">
        <f>IF(N5="","",P5/M5)</f>
        <v>-0.01</v>
      </c>
      <c r="R5" s="36" t="s">
        <v>68</v>
      </c>
      <c r="S5" s="51"/>
    </row>
    <row r="6" spans="1:19" ht="13.5" customHeight="1" x14ac:dyDescent="0.2">
      <c r="A6" s="68">
        <v>44327</v>
      </c>
      <c r="B6" s="21" t="s">
        <v>72</v>
      </c>
      <c r="C6" s="38"/>
      <c r="D6" s="38" t="s">
        <v>52</v>
      </c>
      <c r="E6" s="38">
        <f t="shared" si="0"/>
        <v>5</v>
      </c>
      <c r="F6" s="38"/>
      <c r="G6" s="38">
        <v>3031939</v>
      </c>
      <c r="H6" s="18" t="s">
        <v>46</v>
      </c>
      <c r="I6" s="3" t="s">
        <v>13</v>
      </c>
      <c r="J6" s="38">
        <v>67</v>
      </c>
      <c r="K6" s="33">
        <v>36</v>
      </c>
      <c r="L6" s="38">
        <v>755</v>
      </c>
      <c r="M6" s="8">
        <v>100</v>
      </c>
      <c r="N6" s="8">
        <v>102</v>
      </c>
      <c r="O6" s="6">
        <f t="shared" si="1"/>
        <v>0.13509933774834437</v>
      </c>
      <c r="P6" s="5">
        <f t="shared" si="2"/>
        <v>-2</v>
      </c>
      <c r="Q6" s="7">
        <f t="shared" si="3"/>
        <v>-0.02</v>
      </c>
      <c r="R6" s="37" t="s">
        <v>68</v>
      </c>
      <c r="S6" s="52"/>
    </row>
    <row r="7" spans="1:19" ht="13.5" customHeight="1" x14ac:dyDescent="0.2">
      <c r="A7" s="68">
        <v>44327</v>
      </c>
      <c r="B7" s="21" t="s">
        <v>72</v>
      </c>
      <c r="C7" s="38"/>
      <c r="D7" s="38" t="s">
        <v>44</v>
      </c>
      <c r="E7" s="38">
        <f t="shared" si="0"/>
        <v>5</v>
      </c>
      <c r="F7" s="38"/>
      <c r="G7" s="38">
        <v>3031962</v>
      </c>
      <c r="H7" s="18" t="s">
        <v>48</v>
      </c>
      <c r="I7" s="3" t="s">
        <v>27</v>
      </c>
      <c r="J7" s="12">
        <v>27</v>
      </c>
      <c r="K7" s="34">
        <v>36</v>
      </c>
      <c r="L7" s="12">
        <v>220</v>
      </c>
      <c r="M7" s="8">
        <v>100</v>
      </c>
      <c r="N7" s="8">
        <v>103</v>
      </c>
      <c r="O7" s="16">
        <f t="shared" si="1"/>
        <v>0.4681818181818182</v>
      </c>
      <c r="P7" s="13">
        <f t="shared" si="2"/>
        <v>-3</v>
      </c>
      <c r="Q7" s="7">
        <f>IF(N7="","",P7/M7)</f>
        <v>-0.03</v>
      </c>
      <c r="R7" s="37" t="s">
        <v>68</v>
      </c>
      <c r="S7" s="52"/>
    </row>
    <row r="8" spans="1:19" ht="12" customHeight="1" x14ac:dyDescent="0.2">
      <c r="A8" s="68">
        <v>44327</v>
      </c>
      <c r="B8" s="21" t="s">
        <v>72</v>
      </c>
      <c r="C8" s="39"/>
      <c r="D8" s="40" t="s">
        <v>40</v>
      </c>
      <c r="E8" s="40">
        <f t="shared" si="0"/>
        <v>2</v>
      </c>
      <c r="F8" s="39"/>
      <c r="G8" s="38">
        <v>3031993</v>
      </c>
      <c r="H8" s="38" t="s">
        <v>45</v>
      </c>
      <c r="I8" s="3" t="s">
        <v>14</v>
      </c>
      <c r="J8" s="38">
        <v>60</v>
      </c>
      <c r="K8" s="33">
        <v>36</v>
      </c>
      <c r="L8" s="38">
        <v>333</v>
      </c>
      <c r="M8" s="8">
        <v>100</v>
      </c>
      <c r="N8" s="8">
        <v>104</v>
      </c>
      <c r="O8" s="17">
        <f t="shared" si="1"/>
        <v>0.31231231231231232</v>
      </c>
      <c r="P8" s="5">
        <f t="shared" si="2"/>
        <v>-4</v>
      </c>
      <c r="Q8" s="7">
        <f t="shared" si="3"/>
        <v>-0.04</v>
      </c>
      <c r="R8" s="37" t="s">
        <v>68</v>
      </c>
      <c r="S8" s="52"/>
    </row>
    <row r="9" spans="1:19" ht="12" customHeight="1" x14ac:dyDescent="0.2">
      <c r="A9" s="68">
        <v>44327</v>
      </c>
      <c r="B9" s="21" t="s">
        <v>72</v>
      </c>
      <c r="C9" s="19"/>
      <c r="D9" s="31" t="s">
        <v>39</v>
      </c>
      <c r="E9" s="31">
        <f t="shared" si="0"/>
        <v>3</v>
      </c>
      <c r="F9" s="19"/>
      <c r="G9" s="40">
        <v>3225935</v>
      </c>
      <c r="H9" s="40" t="s">
        <v>33</v>
      </c>
      <c r="I9" s="12" t="s">
        <v>15</v>
      </c>
      <c r="J9" s="38">
        <v>77</v>
      </c>
      <c r="K9" s="33">
        <v>36</v>
      </c>
      <c r="L9" s="38">
        <v>328</v>
      </c>
      <c r="M9" s="8">
        <v>100</v>
      </c>
      <c r="N9" s="8">
        <v>105</v>
      </c>
      <c r="O9" s="17">
        <f t="shared" si="1"/>
        <v>0.3201219512195122</v>
      </c>
      <c r="P9" s="10">
        <f t="shared" si="2"/>
        <v>-5</v>
      </c>
      <c r="Q9" s="7">
        <f t="shared" si="3"/>
        <v>-0.05</v>
      </c>
      <c r="R9" s="36" t="s">
        <v>68</v>
      </c>
      <c r="S9" s="51"/>
    </row>
    <row r="10" spans="1:19" ht="13.5" customHeight="1" x14ac:dyDescent="0.2">
      <c r="A10" s="68">
        <v>44327</v>
      </c>
      <c r="B10" s="21" t="s">
        <v>72</v>
      </c>
      <c r="C10" s="40"/>
      <c r="D10" s="40" t="s">
        <v>42</v>
      </c>
      <c r="E10" s="40">
        <f t="shared" si="0"/>
        <v>5</v>
      </c>
      <c r="F10" s="40"/>
      <c r="G10" s="12">
        <v>3032056</v>
      </c>
      <c r="H10" s="12" t="s">
        <v>33</v>
      </c>
      <c r="I10" s="12" t="s">
        <v>60</v>
      </c>
      <c r="J10" s="12">
        <v>91</v>
      </c>
      <c r="K10" s="34">
        <v>36</v>
      </c>
      <c r="L10" s="12">
        <v>268</v>
      </c>
      <c r="M10" s="8">
        <v>100</v>
      </c>
      <c r="N10" s="8">
        <v>106</v>
      </c>
      <c r="O10" s="6">
        <f t="shared" si="1"/>
        <v>0.39552238805970147</v>
      </c>
      <c r="P10" s="5">
        <f t="shared" si="2"/>
        <v>-6</v>
      </c>
      <c r="Q10" s="7">
        <f t="shared" si="3"/>
        <v>-0.06</v>
      </c>
      <c r="R10" s="36" t="s">
        <v>69</v>
      </c>
      <c r="S10" s="51"/>
    </row>
    <row r="11" spans="1:19" x14ac:dyDescent="0.2">
      <c r="A11" s="68">
        <v>44327</v>
      </c>
      <c r="B11" s="21" t="s">
        <v>72</v>
      </c>
      <c r="C11" s="42"/>
      <c r="D11" s="43" t="s">
        <v>33</v>
      </c>
      <c r="E11" s="43">
        <f t="shared" si="0"/>
        <v>5</v>
      </c>
      <c r="F11" s="42"/>
      <c r="G11" s="41">
        <v>3032072</v>
      </c>
      <c r="H11" s="41" t="s">
        <v>49</v>
      </c>
      <c r="I11" s="41" t="s">
        <v>16</v>
      </c>
      <c r="J11" s="41">
        <v>22</v>
      </c>
      <c r="K11" s="44">
        <v>36</v>
      </c>
      <c r="L11" s="41">
        <v>204</v>
      </c>
      <c r="M11" s="8">
        <v>100</v>
      </c>
      <c r="N11" s="8">
        <v>107</v>
      </c>
      <c r="O11" s="46">
        <f t="shared" si="1"/>
        <v>0.52450980392156865</v>
      </c>
      <c r="P11" s="45">
        <f t="shared" si="2"/>
        <v>-7</v>
      </c>
      <c r="Q11" s="47">
        <f>IF(N11="","",P11/M11)</f>
        <v>-7.0000000000000007E-2</v>
      </c>
      <c r="R11" s="48" t="s">
        <v>68</v>
      </c>
      <c r="S11" s="53"/>
    </row>
    <row r="12" spans="1:19" ht="12" customHeight="1" x14ac:dyDescent="0.2">
      <c r="A12" s="68">
        <v>44327</v>
      </c>
      <c r="B12" s="21" t="s">
        <v>72</v>
      </c>
      <c r="C12" s="41"/>
      <c r="D12" s="41" t="s">
        <v>33</v>
      </c>
      <c r="E12" s="41">
        <f t="shared" si="0"/>
        <v>5</v>
      </c>
      <c r="F12" s="41"/>
      <c r="G12" s="41">
        <v>3032089</v>
      </c>
      <c r="H12" s="49" t="s">
        <v>46</v>
      </c>
      <c r="I12" s="41" t="s">
        <v>17</v>
      </c>
      <c r="J12" s="41">
        <v>35</v>
      </c>
      <c r="K12" s="44">
        <v>39</v>
      </c>
      <c r="L12" s="41">
        <v>73</v>
      </c>
      <c r="M12" s="8">
        <v>100</v>
      </c>
      <c r="N12" s="8">
        <v>108</v>
      </c>
      <c r="O12" s="46">
        <f t="shared" si="1"/>
        <v>1.4794520547945205</v>
      </c>
      <c r="P12" s="45">
        <f t="shared" si="2"/>
        <v>-8</v>
      </c>
      <c r="Q12" s="47">
        <f t="shared" si="3"/>
        <v>-0.08</v>
      </c>
      <c r="R12" s="48" t="s">
        <v>68</v>
      </c>
      <c r="S12" s="53"/>
    </row>
    <row r="13" spans="1:19" ht="15" customHeight="1" x14ac:dyDescent="0.2">
      <c r="A13" s="68">
        <v>44327</v>
      </c>
      <c r="B13" s="21" t="s">
        <v>72</v>
      </c>
      <c r="C13" s="38"/>
      <c r="D13" s="38" t="s">
        <v>38</v>
      </c>
      <c r="E13" s="38">
        <f t="shared" si="0"/>
        <v>4</v>
      </c>
      <c r="F13" s="38"/>
      <c r="G13" s="38">
        <v>3032104</v>
      </c>
      <c r="H13" s="18" t="s">
        <v>33</v>
      </c>
      <c r="I13" s="3" t="s">
        <v>18</v>
      </c>
      <c r="J13" s="12">
        <v>44</v>
      </c>
      <c r="K13" s="34">
        <v>39</v>
      </c>
      <c r="L13" s="12">
        <v>134</v>
      </c>
      <c r="M13" s="8">
        <v>100</v>
      </c>
      <c r="N13" s="8">
        <v>109</v>
      </c>
      <c r="O13" s="16">
        <f t="shared" si="1"/>
        <v>0.81343283582089554</v>
      </c>
      <c r="P13" s="13">
        <f t="shared" si="2"/>
        <v>-9</v>
      </c>
      <c r="Q13" s="7">
        <f t="shared" si="3"/>
        <v>-0.09</v>
      </c>
      <c r="R13" s="37" t="s">
        <v>68</v>
      </c>
      <c r="S13" s="52"/>
    </row>
    <row r="14" spans="1:19" ht="15" customHeight="1" x14ac:dyDescent="0.2">
      <c r="A14" s="68">
        <v>44327</v>
      </c>
      <c r="B14" s="21" t="s">
        <v>72</v>
      </c>
      <c r="C14" s="22"/>
      <c r="D14" s="30" t="s">
        <v>39</v>
      </c>
      <c r="E14" s="30">
        <f t="shared" si="0"/>
        <v>3</v>
      </c>
      <c r="F14" s="22"/>
      <c r="G14" s="21">
        <v>3032154</v>
      </c>
      <c r="H14" s="23" t="s">
        <v>33</v>
      </c>
      <c r="I14" s="24" t="s">
        <v>29</v>
      </c>
      <c r="J14" s="21">
        <v>71</v>
      </c>
      <c r="K14" s="32">
        <v>39</v>
      </c>
      <c r="L14" s="21">
        <v>481</v>
      </c>
      <c r="M14" s="8">
        <v>100</v>
      </c>
      <c r="N14" s="8">
        <v>110</v>
      </c>
      <c r="O14" s="26">
        <f t="shared" si="1"/>
        <v>0.2286902286902287</v>
      </c>
      <c r="P14" s="27">
        <f t="shared" si="2"/>
        <v>-10</v>
      </c>
      <c r="Q14" s="28">
        <f t="shared" si="3"/>
        <v>-0.1</v>
      </c>
      <c r="R14" s="35"/>
      <c r="S14" s="54"/>
    </row>
    <row r="15" spans="1:19" ht="13.5" customHeight="1" x14ac:dyDescent="0.2">
      <c r="A15" s="68">
        <v>44327</v>
      </c>
      <c r="B15" s="21" t="s">
        <v>72</v>
      </c>
      <c r="C15" s="19"/>
      <c r="D15" s="31" t="s">
        <v>34</v>
      </c>
      <c r="E15" s="31">
        <f t="shared" si="0"/>
        <v>1</v>
      </c>
      <c r="F15" s="19"/>
      <c r="G15" s="40">
        <v>3032260</v>
      </c>
      <c r="H15" s="40" t="s">
        <v>51</v>
      </c>
      <c r="I15" s="12" t="s">
        <v>19</v>
      </c>
      <c r="J15" s="38">
        <v>38</v>
      </c>
      <c r="K15" s="33">
        <v>42</v>
      </c>
      <c r="L15" s="38">
        <v>756</v>
      </c>
      <c r="M15" s="8">
        <v>100</v>
      </c>
      <c r="N15" s="8">
        <v>111</v>
      </c>
      <c r="O15" s="17">
        <f t="shared" si="1"/>
        <v>0.14682539682539683</v>
      </c>
      <c r="P15" s="10">
        <f t="shared" si="2"/>
        <v>-11</v>
      </c>
      <c r="Q15" s="7">
        <f t="shared" si="3"/>
        <v>-0.11</v>
      </c>
      <c r="R15" s="36" t="s">
        <v>68</v>
      </c>
      <c r="S15" s="51"/>
    </row>
    <row r="16" spans="1:19" x14ac:dyDescent="0.2">
      <c r="A16" s="68">
        <v>44327</v>
      </c>
      <c r="B16" s="21" t="s">
        <v>72</v>
      </c>
      <c r="C16" s="38"/>
      <c r="D16" s="38" t="s">
        <v>35</v>
      </c>
      <c r="E16" s="38">
        <f t="shared" si="0"/>
        <v>1</v>
      </c>
      <c r="F16" s="39"/>
      <c r="G16" s="38">
        <v>3032284</v>
      </c>
      <c r="H16" s="9" t="s">
        <v>61</v>
      </c>
      <c r="I16" s="3" t="s">
        <v>20</v>
      </c>
      <c r="J16" s="38">
        <v>16</v>
      </c>
      <c r="K16" s="33">
        <v>36</v>
      </c>
      <c r="L16" s="38">
        <v>313</v>
      </c>
      <c r="M16" s="8">
        <v>100</v>
      </c>
      <c r="N16" s="8">
        <v>112</v>
      </c>
      <c r="O16" s="6">
        <f t="shared" si="1"/>
        <v>0.35782747603833864</v>
      </c>
      <c r="P16" s="5">
        <f t="shared" si="2"/>
        <v>-12</v>
      </c>
      <c r="Q16" s="7">
        <f t="shared" si="3"/>
        <v>-0.12</v>
      </c>
      <c r="R16" s="37" t="s">
        <v>68</v>
      </c>
      <c r="S16" s="52"/>
    </row>
    <row r="17" spans="1:19" x14ac:dyDescent="0.2">
      <c r="A17" s="68">
        <v>44327</v>
      </c>
      <c r="B17" s="21" t="s">
        <v>72</v>
      </c>
      <c r="C17" s="40"/>
      <c r="D17" s="40" t="s">
        <v>37</v>
      </c>
      <c r="E17" s="40">
        <f t="shared" si="0"/>
        <v>2</v>
      </c>
      <c r="F17" s="40"/>
      <c r="G17" s="12">
        <v>3032399</v>
      </c>
      <c r="H17" s="12" t="s">
        <v>50</v>
      </c>
      <c r="I17" s="12" t="s">
        <v>56</v>
      </c>
      <c r="J17" s="12">
        <v>33</v>
      </c>
      <c r="K17" s="34">
        <v>39</v>
      </c>
      <c r="L17" s="12">
        <v>443</v>
      </c>
      <c r="M17" s="8">
        <v>100</v>
      </c>
      <c r="N17" s="8">
        <v>113</v>
      </c>
      <c r="O17" s="6">
        <f t="shared" si="1"/>
        <v>0.25507900677200901</v>
      </c>
      <c r="P17" s="5">
        <f t="shared" si="2"/>
        <v>-13</v>
      </c>
      <c r="Q17" s="7">
        <f t="shared" si="3"/>
        <v>-0.13</v>
      </c>
      <c r="R17" s="36" t="s">
        <v>68</v>
      </c>
      <c r="S17" s="51"/>
    </row>
    <row r="18" spans="1:19" x14ac:dyDescent="0.2">
      <c r="A18" s="68">
        <v>44327</v>
      </c>
      <c r="B18" s="21" t="s">
        <v>72</v>
      </c>
      <c r="C18" s="38"/>
      <c r="D18" s="38" t="s">
        <v>35</v>
      </c>
      <c r="E18" s="38">
        <f t="shared" si="0"/>
        <v>1</v>
      </c>
      <c r="F18" s="38"/>
      <c r="G18" s="38">
        <v>3032433</v>
      </c>
      <c r="H18" s="18" t="s">
        <v>51</v>
      </c>
      <c r="I18" s="3" t="s">
        <v>21</v>
      </c>
      <c r="J18" s="38">
        <v>31</v>
      </c>
      <c r="K18" s="33">
        <v>39</v>
      </c>
      <c r="L18" s="38">
        <v>667</v>
      </c>
      <c r="M18" s="8">
        <v>100</v>
      </c>
      <c r="N18" s="8">
        <v>114</v>
      </c>
      <c r="O18" s="6">
        <f t="shared" si="1"/>
        <v>0.17091454272863568</v>
      </c>
      <c r="P18" s="5">
        <f t="shared" si="2"/>
        <v>-14</v>
      </c>
      <c r="Q18" s="7">
        <f t="shared" si="3"/>
        <v>-0.14000000000000001</v>
      </c>
      <c r="R18" s="37" t="s">
        <v>68</v>
      </c>
      <c r="S18" s="52"/>
    </row>
    <row r="19" spans="1:19" ht="13.5" customHeight="1" x14ac:dyDescent="0.2">
      <c r="A19" s="68">
        <v>44327</v>
      </c>
      <c r="B19" s="21" t="s">
        <v>72</v>
      </c>
      <c r="C19" s="38" t="s">
        <v>66</v>
      </c>
      <c r="D19" s="38" t="s">
        <v>65</v>
      </c>
      <c r="E19" s="38">
        <f t="shared" si="0"/>
        <v>5</v>
      </c>
      <c r="F19" s="38"/>
      <c r="G19" s="38">
        <v>3032192</v>
      </c>
      <c r="H19" s="18" t="s">
        <v>46</v>
      </c>
      <c r="I19" s="3" t="s">
        <v>30</v>
      </c>
      <c r="J19" s="12">
        <v>69</v>
      </c>
      <c r="K19" s="34"/>
      <c r="L19" s="12">
        <v>605</v>
      </c>
      <c r="M19" s="8">
        <v>100</v>
      </c>
      <c r="N19" s="8">
        <v>115</v>
      </c>
      <c r="O19" s="16">
        <f t="shared" si="1"/>
        <v>0.19008264462809918</v>
      </c>
      <c r="P19" s="13">
        <f t="shared" si="2"/>
        <v>-15</v>
      </c>
      <c r="Q19" s="7">
        <f>IF(N19="","",P19/M19)</f>
        <v>-0.15</v>
      </c>
      <c r="R19" s="37"/>
      <c r="S19" s="52"/>
    </row>
    <row r="20" spans="1:19" ht="13.5" customHeight="1" x14ac:dyDescent="0.2">
      <c r="A20" s="68">
        <v>44327</v>
      </c>
      <c r="B20" s="21" t="s">
        <v>72</v>
      </c>
      <c r="C20" s="38" t="s">
        <v>67</v>
      </c>
      <c r="D20" s="38" t="s">
        <v>36</v>
      </c>
      <c r="E20" s="38">
        <f t="shared" si="0"/>
        <v>1</v>
      </c>
      <c r="F20" s="38"/>
      <c r="G20" s="38">
        <v>3032189</v>
      </c>
      <c r="H20" s="18" t="s">
        <v>33</v>
      </c>
      <c r="I20" s="3" t="s">
        <v>30</v>
      </c>
      <c r="J20" s="12">
        <v>69</v>
      </c>
      <c r="K20" s="34"/>
      <c r="L20" s="12">
        <v>605</v>
      </c>
      <c r="M20" s="8">
        <v>100</v>
      </c>
      <c r="N20" s="8">
        <v>116</v>
      </c>
      <c r="O20" s="16">
        <f t="shared" si="1"/>
        <v>0.19173553719008266</v>
      </c>
      <c r="P20" s="13">
        <f t="shared" si="2"/>
        <v>-16</v>
      </c>
      <c r="Q20" s="7">
        <f>IF(N20="","",P20/M20)</f>
        <v>-0.16</v>
      </c>
      <c r="R20" s="37"/>
      <c r="S20" s="52"/>
    </row>
    <row r="21" spans="1:19" ht="13.5" customHeight="1" x14ac:dyDescent="0.2">
      <c r="A21" s="68">
        <v>44327</v>
      </c>
      <c r="B21" s="21" t="s">
        <v>72</v>
      </c>
      <c r="C21" s="22"/>
      <c r="D21" s="30" t="s">
        <v>41</v>
      </c>
      <c r="E21" s="30">
        <f t="shared" si="0"/>
        <v>4</v>
      </c>
      <c r="F21" s="22"/>
      <c r="G21" s="21">
        <v>3032459</v>
      </c>
      <c r="H21" s="23" t="s">
        <v>46</v>
      </c>
      <c r="I21" s="24" t="s">
        <v>22</v>
      </c>
      <c r="J21" s="21">
        <v>34</v>
      </c>
      <c r="K21" s="32">
        <v>39</v>
      </c>
      <c r="L21" s="21">
        <v>792</v>
      </c>
      <c r="M21" s="8">
        <v>100</v>
      </c>
      <c r="N21" s="8">
        <v>117</v>
      </c>
      <c r="O21" s="26">
        <f t="shared" si="1"/>
        <v>0.14772727272727273</v>
      </c>
      <c r="P21" s="27">
        <f t="shared" si="2"/>
        <v>-17</v>
      </c>
      <c r="Q21" s="28">
        <f t="shared" si="3"/>
        <v>-0.17</v>
      </c>
      <c r="R21" s="35" t="s">
        <v>68</v>
      </c>
      <c r="S21" s="54"/>
    </row>
    <row r="22" spans="1:19" ht="13.5" customHeight="1" x14ac:dyDescent="0.2">
      <c r="A22" s="68">
        <v>44327</v>
      </c>
      <c r="B22" s="21" t="s">
        <v>72</v>
      </c>
      <c r="C22" s="19"/>
      <c r="D22" s="31" t="s">
        <v>41</v>
      </c>
      <c r="E22" s="31">
        <f t="shared" si="0"/>
        <v>4</v>
      </c>
      <c r="F22" s="19"/>
      <c r="G22" s="40">
        <v>3032546</v>
      </c>
      <c r="H22" s="40" t="s">
        <v>53</v>
      </c>
      <c r="I22" s="12" t="s">
        <v>23</v>
      </c>
      <c r="J22" s="38">
        <v>34</v>
      </c>
      <c r="K22" s="33"/>
      <c r="L22" s="38">
        <v>785</v>
      </c>
      <c r="M22" s="8">
        <v>100</v>
      </c>
      <c r="N22" s="8">
        <v>118</v>
      </c>
      <c r="O22" s="17">
        <f t="shared" si="1"/>
        <v>0.15031847133757961</v>
      </c>
      <c r="P22" s="10">
        <f t="shared" si="2"/>
        <v>-18</v>
      </c>
      <c r="Q22" s="7">
        <f t="shared" si="3"/>
        <v>-0.18</v>
      </c>
      <c r="R22" s="36" t="s">
        <v>68</v>
      </c>
      <c r="S22" s="51"/>
    </row>
    <row r="23" spans="1:19" ht="13.5" customHeight="1" x14ac:dyDescent="0.2">
      <c r="A23" s="68">
        <v>44327</v>
      </c>
      <c r="B23" s="21" t="s">
        <v>72</v>
      </c>
      <c r="C23" s="19"/>
      <c r="D23" s="31" t="s">
        <v>63</v>
      </c>
      <c r="E23" s="31">
        <f t="shared" si="0"/>
        <v>5</v>
      </c>
      <c r="F23" s="19"/>
      <c r="G23" s="40">
        <v>3032549</v>
      </c>
      <c r="H23" s="40" t="s">
        <v>53</v>
      </c>
      <c r="I23" s="12" t="s">
        <v>23</v>
      </c>
      <c r="J23" s="38">
        <v>34</v>
      </c>
      <c r="K23" s="33"/>
      <c r="L23" s="38">
        <v>785</v>
      </c>
      <c r="M23" s="8">
        <v>100</v>
      </c>
      <c r="N23" s="8">
        <v>119</v>
      </c>
      <c r="O23" s="17">
        <f t="shared" si="1"/>
        <v>0.15159235668789808</v>
      </c>
      <c r="P23" s="10">
        <f t="shared" si="2"/>
        <v>-19</v>
      </c>
      <c r="Q23" s="7">
        <f t="shared" si="3"/>
        <v>-0.19</v>
      </c>
      <c r="R23" s="36" t="s">
        <v>68</v>
      </c>
      <c r="S23" s="51"/>
    </row>
    <row r="24" spans="1:19" ht="13.5" customHeight="1" x14ac:dyDescent="0.2">
      <c r="A24" s="68">
        <v>44327</v>
      </c>
      <c r="B24" s="21" t="s">
        <v>72</v>
      </c>
      <c r="C24" s="38"/>
      <c r="D24" s="38" t="s">
        <v>41</v>
      </c>
      <c r="E24" s="38">
        <f t="shared" si="0"/>
        <v>4</v>
      </c>
      <c r="F24" s="39" t="s">
        <v>55</v>
      </c>
      <c r="G24" s="38">
        <v>3032714</v>
      </c>
      <c r="H24" s="9" t="s">
        <v>53</v>
      </c>
      <c r="I24" s="3" t="s">
        <v>28</v>
      </c>
      <c r="J24" s="38">
        <v>13</v>
      </c>
      <c r="K24" s="33">
        <v>39</v>
      </c>
      <c r="L24" s="38">
        <v>909</v>
      </c>
      <c r="M24" s="8">
        <v>100</v>
      </c>
      <c r="N24" s="8">
        <v>120</v>
      </c>
      <c r="O24" s="6">
        <f t="shared" si="1"/>
        <v>0.132013201320132</v>
      </c>
      <c r="P24" s="5">
        <f t="shared" si="2"/>
        <v>-20</v>
      </c>
      <c r="Q24" s="7">
        <f>IF(N24="","",P24/M24)</f>
        <v>-0.2</v>
      </c>
      <c r="R24" s="37" t="s">
        <v>68</v>
      </c>
      <c r="S24" s="51"/>
    </row>
    <row r="25" spans="1:19" ht="13.5" customHeight="1" x14ac:dyDescent="0.2">
      <c r="A25" s="68">
        <v>44327</v>
      </c>
      <c r="B25" s="21" t="s">
        <v>72</v>
      </c>
      <c r="C25" s="40"/>
      <c r="D25" s="40" t="s">
        <v>41</v>
      </c>
      <c r="E25" s="40">
        <f t="shared" si="0"/>
        <v>4</v>
      </c>
      <c r="F25" s="40"/>
      <c r="G25" s="12">
        <v>3032753</v>
      </c>
      <c r="H25" s="12" t="s">
        <v>53</v>
      </c>
      <c r="I25" s="12" t="s">
        <v>24</v>
      </c>
      <c r="J25" s="12">
        <v>83</v>
      </c>
      <c r="K25" s="34"/>
      <c r="L25" s="12">
        <v>969</v>
      </c>
      <c r="M25" s="8">
        <v>100</v>
      </c>
      <c r="N25" s="8">
        <v>121</v>
      </c>
      <c r="O25" s="6">
        <f t="shared" si="1"/>
        <v>0.12487100103199174</v>
      </c>
      <c r="P25" s="5">
        <f t="shared" si="2"/>
        <v>-21</v>
      </c>
      <c r="Q25" s="7">
        <f t="shared" si="3"/>
        <v>-0.21</v>
      </c>
      <c r="R25" s="36" t="s">
        <v>68</v>
      </c>
      <c r="S25" s="51"/>
    </row>
    <row r="26" spans="1:19" ht="13.5" customHeight="1" x14ac:dyDescent="0.2">
      <c r="A26" s="68">
        <v>44327</v>
      </c>
      <c r="B26" s="21" t="s">
        <v>72</v>
      </c>
      <c r="C26" s="40"/>
      <c r="D26" s="40" t="s">
        <v>41</v>
      </c>
      <c r="E26" s="40">
        <f t="shared" si="0"/>
        <v>4</v>
      </c>
      <c r="F26" s="40"/>
      <c r="G26" s="12">
        <v>3032756</v>
      </c>
      <c r="H26" s="12" t="s">
        <v>53</v>
      </c>
      <c r="I26" s="12" t="s">
        <v>24</v>
      </c>
      <c r="J26" s="12">
        <v>83</v>
      </c>
      <c r="K26" s="34"/>
      <c r="L26" s="12">
        <v>969</v>
      </c>
      <c r="M26" s="8">
        <v>100</v>
      </c>
      <c r="N26" s="8">
        <v>122</v>
      </c>
      <c r="O26" s="6">
        <f t="shared" si="1"/>
        <v>0.12590299277605779</v>
      </c>
      <c r="P26" s="5">
        <f t="shared" si="2"/>
        <v>-22</v>
      </c>
      <c r="Q26" s="7">
        <f t="shared" si="3"/>
        <v>-0.22</v>
      </c>
      <c r="R26" s="36" t="s">
        <v>68</v>
      </c>
      <c r="S26" s="51"/>
    </row>
    <row r="27" spans="1:19" ht="13.5" customHeight="1" x14ac:dyDescent="0.2">
      <c r="A27" s="68">
        <v>44327</v>
      </c>
      <c r="B27" s="21" t="s">
        <v>72</v>
      </c>
      <c r="C27" s="30" t="s">
        <v>36</v>
      </c>
      <c r="D27" s="30">
        <f>IF(C27="","",IF(C27="12H00",1,IF(C27="12H30",1,IF(C27="13H00",1,IF(C27="13H30",1,IF(C27="14H00",2,IF(C27="14H30",2,IF(C27="15H00",2,IF(C27="15H30",2,IF(C27="16H00",3,IF(C27="16H30",3,IF(C27="17H00",3,IF(C27="17H30",3,IF(C27="18H00",4,IF(C27="18H30",4,IF(C27="19H00",4,IF(C27="19H30",4,IF(C27="20H00",4,IF(C27="20H30",4,5)))))))))))))))))))</f>
        <v>1</v>
      </c>
      <c r="E27" s="22"/>
      <c r="F27" s="21">
        <v>3032203</v>
      </c>
      <c r="G27" s="23" t="s">
        <v>33</v>
      </c>
      <c r="H27" s="24" t="s">
        <v>30</v>
      </c>
      <c r="I27" s="21">
        <v>69</v>
      </c>
      <c r="J27" s="32"/>
      <c r="K27" s="21">
        <v>605</v>
      </c>
      <c r="L27" s="25">
        <v>1020.6</v>
      </c>
      <c r="M27" s="8">
        <v>100</v>
      </c>
      <c r="N27" s="26">
        <f t="shared" ref="N27:N32" si="4">M27/K27</f>
        <v>0.16528925619834711</v>
      </c>
      <c r="O27" s="27">
        <f t="shared" si="1"/>
        <v>1.6195302390588587E-4</v>
      </c>
      <c r="P27" s="28">
        <f t="shared" si="2"/>
        <v>99.834710743801651</v>
      </c>
      <c r="Q27" s="20"/>
      <c r="R27" s="52"/>
      <c r="S27" s="51"/>
    </row>
    <row r="28" spans="1:19" x14ac:dyDescent="0.2">
      <c r="A28" s="68">
        <v>44327</v>
      </c>
      <c r="B28" s="21" t="s">
        <v>72</v>
      </c>
      <c r="C28" s="30" t="s">
        <v>43</v>
      </c>
      <c r="D28" s="30">
        <f t="shared" ref="D28:D32" si="5">IF(C28="","",IF(C28="12H00",1,IF(C28="12H30",1,IF(C28="13H00",1,IF(C28="13H30",1,IF(C28="14H00",2,IF(C28="14H30",2,IF(C28="15H00",2,IF(C28="15H30",2,IF(C28="16H00",3,IF(C28="16H30",3,IF(C28="17H00",3,IF(C28="17H30",3,IF(C28="18H00",4,IF(C28="18H30",4,IF(C28="19H00",4,IF(C28="19H30",4,IF(C28="20H00",4,IF(C28="20H30",4,5)))))))))))))))))))</f>
        <v>4</v>
      </c>
      <c r="E28" s="22"/>
      <c r="F28" s="21">
        <v>3032467</v>
      </c>
      <c r="G28" s="23" t="s">
        <v>46</v>
      </c>
      <c r="H28" s="24" t="s">
        <v>22</v>
      </c>
      <c r="I28" s="21">
        <v>34</v>
      </c>
      <c r="J28" s="32">
        <v>36</v>
      </c>
      <c r="K28" s="21">
        <v>792</v>
      </c>
      <c r="L28" s="25">
        <v>1269.3900000000001</v>
      </c>
      <c r="M28" s="8">
        <v>100</v>
      </c>
      <c r="N28" s="26">
        <f t="shared" si="4"/>
        <v>0.12626262626262627</v>
      </c>
      <c r="O28" s="27">
        <f t="shared" si="1"/>
        <v>9.9467166326051295E-5</v>
      </c>
      <c r="P28" s="28">
        <f t="shared" si="2"/>
        <v>99.87373737373737</v>
      </c>
      <c r="Q28" s="20" t="s">
        <v>68</v>
      </c>
      <c r="R28" s="54"/>
      <c r="S28" s="51"/>
    </row>
    <row r="29" spans="1:19" x14ac:dyDescent="0.2">
      <c r="A29" s="68">
        <v>44327</v>
      </c>
      <c r="B29" s="21" t="s">
        <v>72</v>
      </c>
      <c r="C29" s="30" t="s">
        <v>41</v>
      </c>
      <c r="D29" s="30">
        <f t="shared" si="5"/>
        <v>4</v>
      </c>
      <c r="E29" s="22"/>
      <c r="F29" s="21">
        <v>3032551</v>
      </c>
      <c r="G29" s="23" t="s">
        <v>53</v>
      </c>
      <c r="H29" s="24" t="s">
        <v>23</v>
      </c>
      <c r="I29" s="21">
        <v>34</v>
      </c>
      <c r="J29" s="32">
        <v>36</v>
      </c>
      <c r="K29" s="21">
        <v>785</v>
      </c>
      <c r="L29" s="25">
        <v>1272.44</v>
      </c>
      <c r="M29" s="8">
        <v>100</v>
      </c>
      <c r="N29" s="26">
        <f t="shared" si="4"/>
        <v>0.12738853503184713</v>
      </c>
      <c r="O29" s="27">
        <f t="shared" si="1"/>
        <v>1.0011358887794091E-4</v>
      </c>
      <c r="P29" s="28">
        <f t="shared" si="2"/>
        <v>99.872611464968159</v>
      </c>
      <c r="Q29" s="20" t="s">
        <v>68</v>
      </c>
      <c r="R29" s="51"/>
      <c r="S29" s="51"/>
    </row>
    <row r="30" spans="1:19" x14ac:dyDescent="0.2">
      <c r="A30" s="68">
        <v>44327</v>
      </c>
      <c r="B30" s="21" t="s">
        <v>72</v>
      </c>
      <c r="C30" s="30" t="s">
        <v>41</v>
      </c>
      <c r="D30" s="30">
        <f t="shared" si="5"/>
        <v>4</v>
      </c>
      <c r="E30" s="30" t="s">
        <v>55</v>
      </c>
      <c r="F30" s="21">
        <v>3032732</v>
      </c>
      <c r="G30" s="23" t="s">
        <v>53</v>
      </c>
      <c r="H30" s="24" t="s">
        <v>28</v>
      </c>
      <c r="I30" s="21">
        <v>13</v>
      </c>
      <c r="J30" s="32"/>
      <c r="K30" s="21">
        <v>909</v>
      </c>
      <c r="L30" s="25">
        <v>1508.43</v>
      </c>
      <c r="M30" s="8">
        <v>100</v>
      </c>
      <c r="N30" s="26">
        <f t="shared" si="4"/>
        <v>0.11001100110011001</v>
      </c>
      <c r="O30" s="27">
        <f t="shared" si="1"/>
        <v>7.2930796324728361E-5</v>
      </c>
      <c r="P30" s="28">
        <f t="shared" si="2"/>
        <v>99.889988998899895</v>
      </c>
      <c r="Q30" s="20" t="s">
        <v>68</v>
      </c>
      <c r="R30" s="52"/>
      <c r="S30" s="51"/>
    </row>
    <row r="31" spans="1:19" x14ac:dyDescent="0.2">
      <c r="A31" s="68">
        <v>44327</v>
      </c>
      <c r="B31" s="21" t="s">
        <v>72</v>
      </c>
      <c r="C31" s="50" t="s">
        <v>64</v>
      </c>
      <c r="D31" s="30">
        <f t="shared" si="5"/>
        <v>5</v>
      </c>
      <c r="E31" s="30" t="s">
        <v>55</v>
      </c>
      <c r="F31" s="21">
        <v>3032734</v>
      </c>
      <c r="G31" s="23" t="s">
        <v>53</v>
      </c>
      <c r="H31" s="24" t="s">
        <v>28</v>
      </c>
      <c r="I31" s="21">
        <v>13</v>
      </c>
      <c r="J31" s="32"/>
      <c r="K31" s="21">
        <v>909</v>
      </c>
      <c r="L31" s="25">
        <v>1508.43</v>
      </c>
      <c r="M31" s="8">
        <v>100</v>
      </c>
      <c r="N31" s="26">
        <f t="shared" si="4"/>
        <v>0.11001100110011001</v>
      </c>
      <c r="O31" s="27">
        <f t="shared" si="1"/>
        <v>7.2930796324728361E-5</v>
      </c>
      <c r="P31" s="28">
        <f t="shared" si="2"/>
        <v>99.889988998899895</v>
      </c>
      <c r="Q31" s="20" t="s">
        <v>68</v>
      </c>
      <c r="R31" s="52"/>
      <c r="S31" s="51"/>
    </row>
    <row r="32" spans="1:19" x14ac:dyDescent="0.2">
      <c r="A32" s="68">
        <v>44327</v>
      </c>
      <c r="B32" s="21" t="s">
        <v>72</v>
      </c>
      <c r="C32" s="30" t="s">
        <v>38</v>
      </c>
      <c r="D32" s="30">
        <f t="shared" si="5"/>
        <v>4</v>
      </c>
      <c r="E32" s="22"/>
      <c r="F32" s="21">
        <v>3032763</v>
      </c>
      <c r="G32" s="23" t="s">
        <v>62</v>
      </c>
      <c r="H32" s="24" t="s">
        <v>24</v>
      </c>
      <c r="I32" s="21">
        <v>83</v>
      </c>
      <c r="J32" s="32"/>
      <c r="K32" s="21">
        <v>969</v>
      </c>
      <c r="L32" s="25">
        <v>1535.47</v>
      </c>
      <c r="M32" s="8">
        <v>100</v>
      </c>
      <c r="N32" s="26">
        <f t="shared" si="4"/>
        <v>0.10319917440660474</v>
      </c>
      <c r="O32" s="27">
        <f t="shared" si="1"/>
        <v>6.7210153507788975E-5</v>
      </c>
      <c r="P32" s="28">
        <f t="shared" si="2"/>
        <v>99.896800825593402</v>
      </c>
      <c r="Q32" s="20" t="s">
        <v>68</v>
      </c>
      <c r="R32" s="52"/>
      <c r="S32" s="51"/>
    </row>
  </sheetData>
  <sheetProtection selectLockedCells="1" selectUnlockedCells="1"/>
  <customSheetViews>
    <customSheetView guid="{3D4A4323-536E-4540-BA1B-51DDB8BC6BF1}" scale="80" showPageBreaks="1" fitToPage="1">
      <selection activeCell="C17" sqref="C17"/>
      <pageMargins left="0.25" right="0.25" top="0.75" bottom="0.75" header="0.3" footer="0.3"/>
      <pageSetup paperSize="9" scale="65" firstPageNumber="0" fitToHeight="0" orientation="landscape" r:id="rId1"/>
      <headerFooter alignWithMargins="0"/>
    </customSheetView>
    <customSheetView guid="{BD708020-A8F7-42E5-A968-2363FA44AD60}" scale="80" showPageBreaks="1" fitToPage="1">
      <selection activeCell="A22" sqref="A22"/>
      <pageMargins left="0.25" right="0.25" top="0.75" bottom="0.75" header="0.3" footer="0.3"/>
      <pageSetup paperSize="9" scale="70" firstPageNumber="0" fitToHeight="0" orientation="landscape" r:id="rId2"/>
      <headerFooter alignWithMargins="0"/>
    </customSheetView>
    <customSheetView guid="{23140D53-936A-46B1-B5B1-F92510260347}" scale="80" fitToPage="1">
      <selection activeCell="C24" sqref="C24"/>
      <pageMargins left="0.25" right="0.25" top="0.75" bottom="0.75" header="0.3" footer="0.3"/>
      <pageSetup paperSize="9" scale="64" firstPageNumber="0" fitToHeight="0" orientation="landscape" r:id="rId3"/>
      <headerFooter alignWithMargins="0"/>
    </customSheetView>
    <customSheetView guid="{C3F212B5-F0E6-4708-A693-4027ECD3C29F}" fitToPage="1">
      <selection activeCell="B37" sqref="B37"/>
      <pageMargins left="0.25" right="0.25" top="0.75" bottom="0.75" header="0.3" footer="0.3"/>
      <pageSetup paperSize="9" scale="65" firstPageNumber="0" fitToHeight="0" orientation="landscape" r:id="rId4"/>
      <headerFooter alignWithMargins="0"/>
    </customSheetView>
    <customSheetView guid="{041566A2-0C78-4F80-A423-57D4F2B000D8}" showPageBreaks="1" fitToPage="1">
      <selection activeCell="A18" sqref="A18:IV18"/>
      <pageMargins left="0.25" right="0.25" top="0.75" bottom="0.75" header="0.3" footer="0.3"/>
      <pageSetup paperSize="9" scale="64" firstPageNumber="0" fitToHeight="0" orientation="landscape" r:id="rId5"/>
      <headerFooter alignWithMargins="0"/>
    </customSheetView>
    <customSheetView guid="{4FCDC9FB-EA66-42D5-A8FD-F9D3CD87F529}" scale="90" fitToPage="1">
      <selection activeCell="A4" sqref="A4"/>
      <pageMargins left="0.25" right="0.25" top="0.75" bottom="0.75" header="0.3" footer="0.3"/>
      <pageSetup paperSize="9" scale="75" firstPageNumber="0" fitToHeight="0" orientation="landscape" r:id="rId6"/>
      <headerFooter alignWithMargins="0"/>
    </customSheetView>
    <customSheetView guid="{0181AB76-1EAF-45FE-A90B-73917761E9C3}" scale="90" fitToPage="1">
      <selection activeCell="H14" sqref="H14"/>
      <pageMargins left="0.25" right="0.25" top="0.75" bottom="0.75" header="0.3" footer="0.3"/>
      <pageSetup paperSize="9" scale="72" firstPageNumber="0" fitToHeight="0" orientation="landscape" r:id="rId7"/>
      <headerFooter alignWithMargins="0"/>
    </customSheetView>
    <customSheetView guid="{5C017EAE-3D64-4D8F-804D-13E67DED5B2C}" scale="90" showPageBreaks="1" fitToPage="1" printArea="1">
      <selection activeCell="G20" sqref="G20"/>
      <pageMargins left="0.25" right="0.25" top="0.75" bottom="0.75" header="0.3" footer="0.3"/>
      <pageSetup paperSize="9" scale="72" firstPageNumber="0" fitToHeight="0" orientation="landscape" r:id="rId8"/>
      <headerFooter alignWithMargins="0"/>
    </customSheetView>
    <customSheetView guid="{D24C5776-5D3A-4F5D-8314-4D91BD1D3E02}" scale="90" showPageBreaks="1" fitToPage="1" printArea="1">
      <selection activeCell="G27" sqref="G27"/>
      <pageMargins left="0.25" right="0.25" top="0.75" bottom="0.75" header="0.3" footer="0.3"/>
      <pageSetup paperSize="9" scale="64" firstPageNumber="0" fitToHeight="0" orientation="landscape" r:id="rId9"/>
      <headerFooter alignWithMargins="0"/>
    </customSheetView>
    <customSheetView guid="{9829EAAF-2866-4706-80E2-6872260E1F29}" scale="90" fitToPage="1">
      <selection activeCell="U23" sqref="U23"/>
      <pageMargins left="0.25" right="0.25" top="0.75" bottom="0.75" header="0.3" footer="0.3"/>
      <pageSetup paperSize="9" scale="64" firstPageNumber="0" fitToHeight="0" orientation="landscape" r:id="rId10"/>
      <headerFooter alignWithMargins="0"/>
    </customSheetView>
    <customSheetView guid="{4CCDDE11-431B-4252-8AAD-E69C133ABE00}" scale="90" fitToPage="1">
      <selection activeCell="S15" sqref="S15"/>
      <pageMargins left="0.25" right="0.25" top="0.75" bottom="0.75" header="0.3" footer="0.3"/>
      <pageSetup paperSize="9" scale="64" firstPageNumber="0" fitToHeight="0" orientation="landscape" r:id="rId11"/>
      <headerFooter alignWithMargins="0"/>
    </customSheetView>
    <customSheetView guid="{6E59AC6E-2961-4E29-B27D-B5268DCC0D1A}" scale="90" fitToPage="1">
      <selection activeCell="Q31" sqref="Q31"/>
      <pageMargins left="0.25" right="0.25" top="0.75" bottom="0.75" header="0.3" footer="0.3"/>
      <pageSetup paperSize="9" scale="64" firstPageNumber="0" fitToHeight="0" orientation="landscape" r:id="rId12"/>
      <headerFooter alignWithMargins="0"/>
    </customSheetView>
    <customSheetView guid="{208473B8-900D-4942-9377-E99FE421990C}" scale="90" fitToPage="1">
      <selection activeCell="A8" sqref="A8:XFD9"/>
      <pageMargins left="0.25" right="0.25" top="0.75" bottom="0.75" header="0.3" footer="0.3"/>
      <pageSetup paperSize="9" scale="64" firstPageNumber="0" fitToHeight="0" orientation="landscape" r:id="rId13"/>
      <headerFooter alignWithMargins="0"/>
    </customSheetView>
    <customSheetView guid="{1C8E11FC-257F-45E5-8875-682843394EF2}" scale="90" showPageBreaks="1" fitToPage="1" printArea="1">
      <selection activeCell="H27" sqref="A27:H27"/>
      <pageMargins left="0.25" right="0.25" top="0.75" bottom="0.75" header="0.3" footer="0.3"/>
      <pageSetup paperSize="9" scale="64" firstPageNumber="0" fitToHeight="0" orientation="landscape" r:id="rId14"/>
      <headerFooter alignWithMargins="0"/>
    </customSheetView>
  </customSheetViews>
  <conditionalFormatting sqref="B4:B32">
    <cfRule type="containsBlanks" dxfId="1" priority="2">
      <formula>LEN(TRIM(B4))=0</formula>
    </cfRule>
  </conditionalFormatting>
  <conditionalFormatting sqref="A4:A32">
    <cfRule type="containsBlanks" dxfId="0" priority="1">
      <formula>LEN(TRIM(A4))=0</formula>
    </cfRule>
  </conditionalFormatting>
  <pageMargins left="0.25" right="0.25" top="0.75" bottom="0.75" header="0.3" footer="0.3"/>
  <pageSetup paperSize="9" scale="57" firstPageNumber="0" fitToHeight="0" orientation="landscape" r:id="rId15"/>
  <headerFooter alignWithMargins="0"/>
  <tableParts count="1">
    <tablePart r:id="rId1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customSheetViews>
    <customSheetView guid="{3D4A4323-536E-4540-BA1B-51DDB8BC6BF1}" state="hidden">
      <pageMargins left="0.7" right="0.7" top="0.75" bottom="0.75" header="0.3" footer="0.3"/>
    </customSheetView>
    <customSheetView guid="{BD708020-A8F7-42E5-A968-2363FA44AD60}" state="hidden">
      <pageMargins left="0.7" right="0.7" top="0.75" bottom="0.75" header="0.3" footer="0.3"/>
    </customSheetView>
    <customSheetView guid="{23140D53-936A-46B1-B5B1-F92510260347}" state="hidden">
      <pageMargins left="0.7" right="0.7" top="0.75" bottom="0.75" header="0.3" footer="0.3"/>
    </customSheetView>
    <customSheetView guid="{29FDB3C6-2EA6-41CA-82BF-ED6533D2DF26}">
      <pageMargins left="0.7" right="0.7" top="0.75" bottom="0.75" header="0.3" footer="0.3"/>
    </customSheetView>
    <customSheetView guid="{5B86C6FE-ECEC-4D7B-8347-3E999A11DDF0}" state="hidden">
      <pageMargins left="0.7" right="0.7" top="0.75" bottom="0.75" header="0.3" footer="0.3"/>
    </customSheetView>
    <customSheetView guid="{FA39236A-F27E-4FF2-8569-32A959D33D6F}" state="hidden">
      <pageMargins left="0.7" right="0.7" top="0.75" bottom="0.75" header="0.3" footer="0.3"/>
    </customSheetView>
    <customSheetView guid="{149BFE8F-EA28-4187-8CA8-145307A9B99B}" showPageBreaks="1" state="hidden">
      <pageMargins left="0.7" right="0.7" top="0.75" bottom="0.75" header="0.3" footer="0.3"/>
      <pageSetup paperSize="9" orientation="portrait" r:id="rId1"/>
    </customSheetView>
    <customSheetView guid="{77BBB715-AF62-4E8A-A442-3AC74F402DFC}" state="hidden">
      <pageMargins left="0.7" right="0.7" top="0.75" bottom="0.75" header="0.3" footer="0.3"/>
    </customSheetView>
    <customSheetView guid="{A9F4536F-585F-4C12-924E-0EB5B44AC180}">
      <pageMargins left="0.7" right="0.7" top="0.75" bottom="0.75" header="0.3" footer="0.3"/>
    </customSheetView>
    <customSheetView guid="{D8CEB798-FCAF-44DB-B8E5-DD6550020C61}" state="hidden">
      <pageMargins left="0.7" right="0.7" top="0.75" bottom="0.75" header="0.3" footer="0.3"/>
    </customSheetView>
    <customSheetView guid="{B9E980AF-44E8-42A3-AF10-46CD90352B18}" state="hidden">
      <pageMargins left="0.7" right="0.7" top="0.75" bottom="0.75" header="0.3" footer="0.3"/>
    </customSheetView>
    <customSheetView guid="{9D28896A-E5AB-479F-8AF7-E11B7927C7FB}" state="hidden">
      <pageMargins left="0.7" right="0.7" top="0.75" bottom="0.75" header="0.3" footer="0.3"/>
    </customSheetView>
    <customSheetView guid="{3D8868E0-DE26-4DCB-86CC-4F4D7AA4C5F4}" state="hidden">
      <pageMargins left="0.7" right="0.7" top="0.75" bottom="0.75" header="0.3" footer="0.3"/>
    </customSheetView>
    <customSheetView guid="{D91D1F57-3846-46C3-92C7-63B86C5BB832}" state="hidden">
      <pageMargins left="0.7" right="0.7" top="0.75" bottom="0.75" header="0.3" footer="0.3"/>
    </customSheetView>
    <customSheetView guid="{179B1AF4-5F8B-481B-9179-650BDEBD80E1}" state="hidden">
      <pageMargins left="0.7" right="0.7" top="0.75" bottom="0.75" header="0.3" footer="0.3"/>
    </customSheetView>
    <customSheetView guid="{D6F63125-1053-437B-AF7D-AF0C43B47D35}" state="hidden">
      <pageMargins left="0.7" right="0.7" top="0.75" bottom="0.75" header="0.3" footer="0.3"/>
    </customSheetView>
    <customSheetView guid="{C3F212B5-F0E6-4708-A693-4027ECD3C29F}" state="hidden">
      <pageMargins left="0.7" right="0.7" top="0.75" bottom="0.75" header="0.3" footer="0.3"/>
    </customSheetView>
    <customSheetView guid="{041566A2-0C78-4F80-A423-57D4F2B000D8}" state="hidden">
      <pageMargins left="0.7" right="0.7" top="0.75" bottom="0.75" header="0.3" footer="0.3"/>
    </customSheetView>
    <customSheetView guid="{4FCDC9FB-EA66-42D5-A8FD-F9D3CD87F529}" state="hidden">
      <pageMargins left="0.7" right="0.7" top="0.75" bottom="0.75" header="0.3" footer="0.3"/>
    </customSheetView>
    <customSheetView guid="{0181AB76-1EAF-45FE-A90B-73917761E9C3}" state="hidden">
      <pageMargins left="0.7" right="0.7" top="0.75" bottom="0.75" header="0.3" footer="0.3"/>
    </customSheetView>
    <customSheetView guid="{5C017EAE-3D64-4D8F-804D-13E67DED5B2C}" state="hidden">
      <pageMargins left="0.7" right="0.7" top="0.75" bottom="0.75" header="0.3" footer="0.3"/>
    </customSheetView>
    <customSheetView guid="{D24C5776-5D3A-4F5D-8314-4D91BD1D3E02}" state="hidden">
      <pageMargins left="0.7" right="0.7" top="0.75" bottom="0.75" header="0.3" footer="0.3"/>
    </customSheetView>
    <customSheetView guid="{9829EAAF-2866-4706-80E2-6872260E1F29}" state="hidden">
      <pageMargins left="0.7" right="0.7" top="0.75" bottom="0.75" header="0.3" footer="0.3"/>
    </customSheetView>
    <customSheetView guid="{4CCDDE11-431B-4252-8AAD-E69C133ABE00}" state="hidden">
      <pageMargins left="0.7" right="0.7" top="0.75" bottom="0.75" header="0.3" footer="0.3"/>
    </customSheetView>
    <customSheetView guid="{6E59AC6E-2961-4E29-B27D-B5268DCC0D1A}" state="hidden">
      <pageMargins left="0.7" right="0.7" top="0.75" bottom="0.75" header="0.3" footer="0.3"/>
    </customSheetView>
    <customSheetView guid="{208473B8-900D-4942-9377-E99FE421990C}" state="hidden">
      <pageMargins left="0.7" right="0.7" top="0.75" bottom="0.75" header="0.3" footer="0.3"/>
    </customSheetView>
    <customSheetView guid="{1C8E11FC-257F-45E5-8875-682843394EF2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</sheetPr>
  <dimension ref="A1"/>
  <sheetViews>
    <sheetView tabSelected="1" workbookViewId="0">
      <selection activeCell="C45" sqref="C4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Lundi</vt:lpstr>
      <vt:lpstr>Mardi</vt:lpstr>
      <vt:lpstr>Mercredi</vt:lpstr>
      <vt:lpstr>Feuil1</vt:lpstr>
      <vt:lpstr>Macro</vt:lpstr>
      <vt:lpstr>Coller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Lebreton</dc:creator>
  <cp:lastModifiedBy>Florian Marcais</cp:lastModifiedBy>
  <cp:lastPrinted>2021-05-14T07:11:07Z</cp:lastPrinted>
  <dcterms:created xsi:type="dcterms:W3CDTF">2016-04-22T15:22:14Z</dcterms:created>
  <dcterms:modified xsi:type="dcterms:W3CDTF">2021-08-06T07:41:51Z</dcterms:modified>
</cp:coreProperties>
</file>