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BALIRANDO\2023\"/>
    </mc:Choice>
  </mc:AlternateContent>
  <xr:revisionPtr revIDLastSave="0" documentId="8_{DC9D638D-C2E8-4DD6-AC42-65867F8497AB}" xr6:coauthVersionLast="47" xr6:coauthVersionMax="47" xr10:uidLastSave="{00000000-0000-0000-0000-000000000000}"/>
  <bookViews>
    <workbookView xWindow="15255" yWindow="165" windowWidth="13335" windowHeight="14775" activeTab="1" xr2:uid="{18DA7384-E288-4084-A052-4419A4628893}"/>
  </bookViews>
  <sheets>
    <sheet name="Circuits" sheetId="5" r:id="rId1"/>
    <sheet name="Calcul itinéraires" sheetId="1" r:id="rId2"/>
  </sheets>
  <definedNames>
    <definedName name="Lancer_la_requête_à_partir_de_MS_Access_Database" localSheetId="0" hidden="1">Circuits!$A$1:$F$351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  <c r="H15" i="1"/>
  <c r="H16" i="1"/>
  <c r="H17" i="1"/>
  <c r="H18" i="1"/>
  <c r="H20" i="1"/>
  <c r="G20" i="1" s="1" a="1"/>
  <c r="G20" i="1" s="1"/>
  <c r="H21" i="1"/>
  <c r="H22" i="1"/>
  <c r="H23" i="1"/>
  <c r="H24" i="1"/>
  <c r="H26" i="1"/>
  <c r="H27" i="1"/>
  <c r="H28" i="1"/>
  <c r="H29" i="1"/>
  <c r="H30" i="1"/>
  <c r="H32" i="1"/>
  <c r="G32" i="1" s="1" a="1"/>
  <c r="G32" i="1" s="1"/>
  <c r="H33" i="1"/>
  <c r="H34" i="1"/>
  <c r="H35" i="1"/>
  <c r="H36" i="1"/>
  <c r="H38" i="1"/>
  <c r="H39" i="1"/>
  <c r="H40" i="1"/>
  <c r="H41" i="1"/>
  <c r="H42" i="1"/>
  <c r="H44" i="1"/>
  <c r="H45" i="1"/>
  <c r="H46" i="1"/>
  <c r="H47" i="1"/>
  <c r="H48" i="1"/>
  <c r="H50" i="1"/>
  <c r="H51" i="1"/>
  <c r="H52" i="1"/>
  <c r="H53" i="1"/>
  <c r="H54" i="1"/>
  <c r="H56" i="1"/>
  <c r="H57" i="1"/>
  <c r="H58" i="1"/>
  <c r="H59" i="1"/>
  <c r="H60" i="1"/>
  <c r="H62" i="1"/>
  <c r="H63" i="1"/>
  <c r="H64" i="1"/>
  <c r="H65" i="1"/>
  <c r="H66" i="1"/>
  <c r="H68" i="1"/>
  <c r="H69" i="1"/>
  <c r="H70" i="1"/>
  <c r="H71" i="1"/>
  <c r="H72" i="1"/>
  <c r="H74" i="1"/>
  <c r="H75" i="1"/>
  <c r="H76" i="1"/>
  <c r="H77" i="1"/>
  <c r="H78" i="1"/>
  <c r="H80" i="1"/>
  <c r="H8" i="1"/>
  <c r="G8" i="1" s="1" a="1"/>
  <c r="G8" i="1" s="1"/>
  <c r="H9" i="1"/>
  <c r="H10" i="1"/>
  <c r="H11" i="1"/>
  <c r="H12" i="1"/>
  <c r="H5" i="1"/>
  <c r="H6" i="1"/>
  <c r="L3" i="1"/>
  <c r="J3" i="1"/>
  <c r="M3" i="1"/>
  <c r="N3" i="1"/>
  <c r="L4" i="1"/>
  <c r="J4" i="1"/>
  <c r="M4" i="1"/>
  <c r="N4" i="1"/>
  <c r="L5" i="1"/>
  <c r="J5" i="1"/>
  <c r="M5" i="1"/>
  <c r="N5" i="1"/>
  <c r="L6" i="1"/>
  <c r="J6" i="1"/>
  <c r="M6" i="1"/>
  <c r="N6" i="1"/>
  <c r="L8" i="1"/>
  <c r="J8" i="1"/>
  <c r="M8" i="1"/>
  <c r="N8" i="1"/>
  <c r="L9" i="1"/>
  <c r="J9" i="1"/>
  <c r="M9" i="1"/>
  <c r="N9" i="1"/>
  <c r="L10" i="1"/>
  <c r="J10" i="1"/>
  <c r="M10" i="1"/>
  <c r="N10" i="1"/>
  <c r="L11" i="1"/>
  <c r="J11" i="1"/>
  <c r="M11" i="1"/>
  <c r="N11" i="1"/>
  <c r="L12" i="1"/>
  <c r="J12" i="1"/>
  <c r="M12" i="1"/>
  <c r="N12" i="1"/>
  <c r="L14" i="1"/>
  <c r="J14" i="1"/>
  <c r="M14" i="1"/>
  <c r="N14" i="1"/>
  <c r="L15" i="1"/>
  <c r="J15" i="1"/>
  <c r="M15" i="1"/>
  <c r="N15" i="1"/>
  <c r="L16" i="1"/>
  <c r="J16" i="1"/>
  <c r="M16" i="1"/>
  <c r="N16" i="1"/>
  <c r="L17" i="1"/>
  <c r="J17" i="1"/>
  <c r="M17" i="1"/>
  <c r="N17" i="1"/>
  <c r="L18" i="1"/>
  <c r="J18" i="1"/>
  <c r="M18" i="1"/>
  <c r="N18" i="1"/>
  <c r="L20" i="1"/>
  <c r="M20" i="1"/>
  <c r="N20" i="1"/>
  <c r="L21" i="1"/>
  <c r="J21" i="1"/>
  <c r="M21" i="1"/>
  <c r="N21" i="1"/>
  <c r="L22" i="1"/>
  <c r="J22" i="1"/>
  <c r="M22" i="1"/>
  <c r="N22" i="1"/>
  <c r="L23" i="1"/>
  <c r="J23" i="1"/>
  <c r="M23" i="1"/>
  <c r="N23" i="1"/>
  <c r="L24" i="1"/>
  <c r="J24" i="1"/>
  <c r="M24" i="1"/>
  <c r="N24" i="1"/>
  <c r="L26" i="1"/>
  <c r="J26" i="1"/>
  <c r="M26" i="1"/>
  <c r="N26" i="1"/>
  <c r="L27" i="1"/>
  <c r="J27" i="1"/>
  <c r="M27" i="1"/>
  <c r="N27" i="1"/>
  <c r="L28" i="1"/>
  <c r="J28" i="1"/>
  <c r="M28" i="1"/>
  <c r="N28" i="1"/>
  <c r="L29" i="1"/>
  <c r="J29" i="1"/>
  <c r="M29" i="1"/>
  <c r="N29" i="1"/>
  <c r="L30" i="1"/>
  <c r="J30" i="1"/>
  <c r="M30" i="1"/>
  <c r="N30" i="1"/>
  <c r="L32" i="1"/>
  <c r="M32" i="1"/>
  <c r="N32" i="1"/>
  <c r="L33" i="1"/>
  <c r="J33" i="1"/>
  <c r="M33" i="1"/>
  <c r="N33" i="1"/>
  <c r="L34" i="1"/>
  <c r="J34" i="1"/>
  <c r="M34" i="1"/>
  <c r="N34" i="1"/>
  <c r="L35" i="1"/>
  <c r="J35" i="1"/>
  <c r="M35" i="1"/>
  <c r="N35" i="1"/>
  <c r="L36" i="1"/>
  <c r="J36" i="1"/>
  <c r="M36" i="1"/>
  <c r="N36" i="1"/>
  <c r="L38" i="1"/>
  <c r="M38" i="1"/>
  <c r="N38" i="1"/>
  <c r="L39" i="1"/>
  <c r="J39" i="1"/>
  <c r="M39" i="1"/>
  <c r="N39" i="1"/>
  <c r="L40" i="1"/>
  <c r="J40" i="1"/>
  <c r="M40" i="1"/>
  <c r="N40" i="1"/>
  <c r="L41" i="1"/>
  <c r="J41" i="1"/>
  <c r="M41" i="1"/>
  <c r="N41" i="1"/>
  <c r="L42" i="1"/>
  <c r="J42" i="1"/>
  <c r="M42" i="1"/>
  <c r="N42" i="1"/>
  <c r="L44" i="1"/>
  <c r="M44" i="1"/>
  <c r="N44" i="1"/>
  <c r="L45" i="1"/>
  <c r="J45" i="1"/>
  <c r="M45" i="1"/>
  <c r="N45" i="1"/>
  <c r="L46" i="1"/>
  <c r="J46" i="1"/>
  <c r="M46" i="1"/>
  <c r="N46" i="1"/>
  <c r="L47" i="1"/>
  <c r="J47" i="1"/>
  <c r="M47" i="1"/>
  <c r="N47" i="1"/>
  <c r="L48" i="1"/>
  <c r="J48" i="1"/>
  <c r="M48" i="1"/>
  <c r="N48" i="1"/>
  <c r="L50" i="1"/>
  <c r="J50" i="1"/>
  <c r="M50" i="1"/>
  <c r="N50" i="1"/>
  <c r="L51" i="1"/>
  <c r="J51" i="1"/>
  <c r="M51" i="1"/>
  <c r="N51" i="1"/>
  <c r="L52" i="1"/>
  <c r="J52" i="1"/>
  <c r="M52" i="1"/>
  <c r="N52" i="1"/>
  <c r="L53" i="1"/>
  <c r="J53" i="1"/>
  <c r="M53" i="1"/>
  <c r="N53" i="1"/>
  <c r="L54" i="1"/>
  <c r="J54" i="1"/>
  <c r="M54" i="1"/>
  <c r="N54" i="1"/>
  <c r="L56" i="1"/>
  <c r="J56" i="1"/>
  <c r="M56" i="1"/>
  <c r="N56" i="1"/>
  <c r="L57" i="1"/>
  <c r="J57" i="1"/>
  <c r="M57" i="1"/>
  <c r="N57" i="1"/>
  <c r="L58" i="1"/>
  <c r="J58" i="1"/>
  <c r="M58" i="1"/>
  <c r="N58" i="1"/>
  <c r="L59" i="1"/>
  <c r="J59" i="1"/>
  <c r="M59" i="1"/>
  <c r="N59" i="1"/>
  <c r="L60" i="1"/>
  <c r="J60" i="1"/>
  <c r="M60" i="1"/>
  <c r="N60" i="1"/>
  <c r="L62" i="1"/>
  <c r="J62" i="1"/>
  <c r="M62" i="1"/>
  <c r="N62" i="1"/>
  <c r="L63" i="1"/>
  <c r="J63" i="1"/>
  <c r="M63" i="1"/>
  <c r="N63" i="1"/>
  <c r="L64" i="1"/>
  <c r="J64" i="1"/>
  <c r="M64" i="1"/>
  <c r="N64" i="1"/>
  <c r="L65" i="1"/>
  <c r="J65" i="1"/>
  <c r="M65" i="1"/>
  <c r="N65" i="1"/>
  <c r="L66" i="1"/>
  <c r="J66" i="1"/>
  <c r="M66" i="1"/>
  <c r="N66" i="1"/>
  <c r="L68" i="1"/>
  <c r="M68" i="1"/>
  <c r="N68" i="1"/>
  <c r="L69" i="1"/>
  <c r="J69" i="1"/>
  <c r="M69" i="1"/>
  <c r="N69" i="1"/>
  <c r="L70" i="1"/>
  <c r="J70" i="1"/>
  <c r="M70" i="1"/>
  <c r="N70" i="1"/>
  <c r="L71" i="1"/>
  <c r="J71" i="1"/>
  <c r="M71" i="1"/>
  <c r="N71" i="1"/>
  <c r="L72" i="1"/>
  <c r="J72" i="1"/>
  <c r="M72" i="1"/>
  <c r="N72" i="1"/>
  <c r="L74" i="1"/>
  <c r="J74" i="1"/>
  <c r="M74" i="1"/>
  <c r="N74" i="1"/>
  <c r="L75" i="1"/>
  <c r="J75" i="1"/>
  <c r="M75" i="1"/>
  <c r="N75" i="1"/>
  <c r="L76" i="1"/>
  <c r="J76" i="1"/>
  <c r="M76" i="1"/>
  <c r="N76" i="1"/>
  <c r="L77" i="1"/>
  <c r="J77" i="1"/>
  <c r="M77" i="1"/>
  <c r="N77" i="1"/>
  <c r="L78" i="1"/>
  <c r="J78" i="1"/>
  <c r="M78" i="1"/>
  <c r="N78" i="1"/>
  <c r="L80" i="1"/>
  <c r="J80" i="1"/>
  <c r="M80" i="1"/>
  <c r="N80" i="1"/>
  <c r="N2" i="1"/>
  <c r="M2" i="1"/>
  <c r="J2" i="1"/>
  <c r="L2" i="1"/>
  <c r="H4" i="1"/>
  <c r="O74" i="1"/>
  <c r="O68" i="1"/>
  <c r="O62" i="1"/>
  <c r="O56" i="1"/>
  <c r="O50" i="1"/>
  <c r="O44" i="1"/>
  <c r="O38" i="1"/>
  <c r="O32" i="1"/>
  <c r="O26" i="1"/>
  <c r="O20" i="1"/>
  <c r="O14" i="1"/>
  <c r="O8" i="1"/>
  <c r="O2" i="1"/>
  <c r="G50" i="1" l="1" a="1"/>
  <c r="G50" i="1" s="1"/>
  <c r="G62" i="1" a="1"/>
  <c r="G62" i="1" s="1"/>
  <c r="G74" i="1" a="1"/>
  <c r="G74" i="1" s="1"/>
  <c r="G44" i="1" a="1"/>
  <c r="G44" i="1" s="1"/>
  <c r="G14" i="1" a="1"/>
  <c r="G14" i="1" s="1"/>
  <c r="G56" i="1" a="1"/>
  <c r="G56" i="1" s="1"/>
  <c r="G26" i="1" a="1"/>
  <c r="G26" i="1" s="1"/>
  <c r="G68" i="1" a="1"/>
  <c r="G68" i="1" s="1"/>
  <c r="G38" i="1" a="1"/>
  <c r="G38" i="1" s="1"/>
  <c r="H2" i="1"/>
  <c r="H3" i="1"/>
  <c r="G2" i="1" l="1" a="1"/>
  <c r="G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6B34BB8-1EDC-4301-84A6-AA510FFF4E46}" name="Circuits" type="1" refreshedVersion="8" background="1" saveData="1">
    <dbPr connection="DSN=MS Access Database;DBQ=D:\BALIRANDO\2023\Adhérents et Circuits 2023.accdb;DefaultDir=D:\BALIRANDO\2023;DriverId=25;FIL=MS Access;MaxBufferSize=2048;PageTimeout=5;" command="SELECT R_Circuits.`Code PR`, R_Circuits.`Nom PR`, R_Circuits.`Commune de départ`, R_Circuits.`Année d'attribution`, R_Circuits.`Secteur Balirando`, R_Circuits.`couleur de balisage`_x000d__x000a_FROM `D:\BALIRANDO\2023\Adhérents et Circuits 2023.accdb`.R_Circuits R_Circuits_x000d__x000a_ORDER BY R_Circuits.`Code PR`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<sst xmlns="http://schemas.openxmlformats.org/spreadsheetml/2006/main" count="2265" uniqueCount="1037">
  <si>
    <t>numero</t>
  </si>
  <si>
    <t>code</t>
  </si>
  <si>
    <t>nom_pr</t>
  </si>
  <si>
    <t>annee_attribution</t>
  </si>
  <si>
    <t>secteur_balirando</t>
  </si>
  <si>
    <t>balisage</t>
  </si>
  <si>
    <t>ITI0109</t>
  </si>
  <si>
    <t>La chapelle de Granges</t>
  </si>
  <si>
    <t>2019</t>
  </si>
  <si>
    <t>JAUNE</t>
  </si>
  <si>
    <t>ITI0031</t>
  </si>
  <si>
    <t>Les Cheires Hautes</t>
  </si>
  <si>
    <t>VERT</t>
  </si>
  <si>
    <t>ITI0157</t>
  </si>
  <si>
    <t>Le puy des Plattes et le Bourgeassou</t>
  </si>
  <si>
    <t>BLEU</t>
  </si>
  <si>
    <t>ITI0200</t>
  </si>
  <si>
    <t xml:space="preserve">Le chemin de César </t>
  </si>
  <si>
    <t>ITI0580</t>
  </si>
  <si>
    <t>La Chaux et le Bois de Jaby</t>
  </si>
  <si>
    <t>HPD0077</t>
  </si>
  <si>
    <t>Sur les traces d'Adélaïde d'Orléans</t>
  </si>
  <si>
    <t>hpd0078</t>
  </si>
  <si>
    <t>Sentier du Dr Moity</t>
  </si>
  <si>
    <t>2021</t>
  </si>
  <si>
    <t>Bleu</t>
  </si>
  <si>
    <t>hpd0079</t>
  </si>
  <si>
    <t>Les Cheires</t>
  </si>
  <si>
    <t>ITI0155</t>
  </si>
  <si>
    <t>Le puy de la Rodde</t>
  </si>
  <si>
    <t>ITI0016</t>
  </si>
  <si>
    <t>Les moulins de la Morge</t>
  </si>
  <si>
    <t>2020</t>
  </si>
  <si>
    <t>HPD0053</t>
  </si>
  <si>
    <t>De la source à la pierre branlante</t>
  </si>
  <si>
    <t xml:space="preserve">HPD0051 </t>
  </si>
  <si>
    <t>ITI0054</t>
  </si>
  <si>
    <t>Montaclier</t>
  </si>
  <si>
    <t>HPD0042</t>
  </si>
  <si>
    <t>Chez Bort</t>
  </si>
  <si>
    <t>ITI0386</t>
  </si>
  <si>
    <t>La Renaudie</t>
  </si>
  <si>
    <t>ITI0390</t>
  </si>
  <si>
    <t>La ronde des Suquets</t>
  </si>
  <si>
    <t>ITI0072</t>
  </si>
  <si>
    <t>La chapelle de Vassivière</t>
  </si>
  <si>
    <t>HPD0028</t>
  </si>
  <si>
    <t>Le puy de la Poule</t>
  </si>
  <si>
    <t>MEZEL 63115</t>
  </si>
  <si>
    <t>ITI0604</t>
  </si>
  <si>
    <t>Les coteaux de Chauriat</t>
  </si>
  <si>
    <t>ITI0345</t>
  </si>
  <si>
    <t>Le puy de Paugnat</t>
  </si>
  <si>
    <t>ITI0209</t>
  </si>
  <si>
    <t>Autour de Cisternes-La-Forêt</t>
  </si>
  <si>
    <t>ITI0640</t>
  </si>
  <si>
    <t>HPD0052</t>
  </si>
  <si>
    <t>Le tour du puy Murat</t>
  </si>
  <si>
    <t>ITI0014</t>
  </si>
  <si>
    <t>La vallée des Prades</t>
  </si>
  <si>
    <t>ITI0077</t>
  </si>
  <si>
    <t>La roche de Vendeix</t>
  </si>
  <si>
    <t>HPD0057</t>
  </si>
  <si>
    <t>La cathédrale des Montagnes</t>
  </si>
  <si>
    <t>ITI0191</t>
  </si>
  <si>
    <t>La Résistance</t>
  </si>
  <si>
    <t>ITI0158</t>
  </si>
  <si>
    <t>Les caves de Saint-Julien</t>
  </si>
  <si>
    <t>ITI0238</t>
  </si>
  <si>
    <t xml:space="preserve">Le sentier des trois clochers  </t>
  </si>
  <si>
    <t>ITI0375</t>
  </si>
  <si>
    <t>Châtel Guyon</t>
  </si>
  <si>
    <t>D'un chevalement à l'autre</t>
  </si>
  <si>
    <t>ITI0199</t>
  </si>
  <si>
    <t>L'étang du Vernet</t>
  </si>
  <si>
    <t>ITI0588</t>
  </si>
  <si>
    <t>L'étang de Gasserot</t>
  </si>
  <si>
    <t>ITI0346</t>
  </si>
  <si>
    <t>L'impluvium de Volvic</t>
  </si>
  <si>
    <t>ITI0615</t>
  </si>
  <si>
    <t>De l'Allier au puy de Mur</t>
  </si>
  <si>
    <t>ITI0382</t>
  </si>
  <si>
    <t>Les Plantades</t>
  </si>
  <si>
    <t>ITI0179</t>
  </si>
  <si>
    <t>La Chaux de Caure</t>
  </si>
  <si>
    <t>ITI0171</t>
  </si>
  <si>
    <t>Le plateau d'Ussel</t>
  </si>
  <si>
    <t>ITI0011</t>
  </si>
  <si>
    <t>La Croix de Ternant</t>
  </si>
  <si>
    <t>ITI0088</t>
  </si>
  <si>
    <t>La forêt de Courbanges</t>
  </si>
  <si>
    <t>ITI0207</t>
  </si>
  <si>
    <t>Forêt de la Chartreuse</t>
  </si>
  <si>
    <t>ITI0569</t>
  </si>
  <si>
    <t>Autour de Montpeyroux</t>
  </si>
  <si>
    <t>L &amp; T</t>
  </si>
  <si>
    <t>ITI0008</t>
  </si>
  <si>
    <t>Le puy de Montrodeix</t>
  </si>
  <si>
    <t>ITI0053</t>
  </si>
  <si>
    <t>Le tour du puy Grammont</t>
  </si>
  <si>
    <t>ITI0035</t>
  </si>
  <si>
    <t>Le puy de Montenard</t>
  </si>
  <si>
    <t>ITI0070</t>
  </si>
  <si>
    <t>La citadelle de Buron</t>
  </si>
  <si>
    <t>ITI0370</t>
  </si>
  <si>
    <t>Le tour du puy de Mur</t>
  </si>
  <si>
    <t>ITI0068</t>
  </si>
  <si>
    <t>Le puy Saint-Romain</t>
  </si>
  <si>
    <t>HPD0029</t>
  </si>
  <si>
    <t>Sur les traces des lavandières</t>
  </si>
  <si>
    <t>HPD0033</t>
  </si>
  <si>
    <t>La Morge et ses moulins</t>
  </si>
  <si>
    <t>ITI0127</t>
  </si>
  <si>
    <t>Les Roches Tuilière et Sanadoire</t>
  </si>
  <si>
    <t>ITI0129</t>
  </si>
  <si>
    <t>Les villages de Saint-Pierre-Roche</t>
  </si>
  <si>
    <t>ITI0189</t>
  </si>
  <si>
    <t>Le bois de la Garde</t>
  </si>
  <si>
    <t>ITI0584</t>
  </si>
  <si>
    <t>Les crêtes du Sancy</t>
  </si>
  <si>
    <t>ITI0162</t>
  </si>
  <si>
    <t>La Chaubasse</t>
  </si>
  <si>
    <t>ITI0275</t>
  </si>
  <si>
    <t>La Chaux-Montgros</t>
  </si>
  <si>
    <t>ITI0174</t>
  </si>
  <si>
    <t>La vallée des Saints</t>
  </si>
  <si>
    <t>ITI0579</t>
  </si>
  <si>
    <t>Le puy Neyrand</t>
  </si>
  <si>
    <t>ITI0609</t>
  </si>
  <si>
    <t>Puy de Lavelle</t>
  </si>
  <si>
    <t>ITI0203</t>
  </si>
  <si>
    <t>ITI0550</t>
  </si>
  <si>
    <t>La cascade de St-Priest-des-Champs</t>
  </si>
  <si>
    <t>ITI0601</t>
  </si>
  <si>
    <t>De la Dordogne aux volcans</t>
  </si>
  <si>
    <t>ITI0613</t>
  </si>
  <si>
    <t>Autour du lac d'Aydat</t>
  </si>
  <si>
    <t>HPD0008</t>
  </si>
  <si>
    <t>Autour du puy de Joux</t>
  </si>
  <si>
    <t>ITI0565</t>
  </si>
  <si>
    <t>Le vallon de Mirabel</t>
  </si>
  <si>
    <t>ITI0017</t>
  </si>
  <si>
    <t>Aux sources de la Morge</t>
  </si>
  <si>
    <t>ITI0198</t>
  </si>
  <si>
    <t>Ruisseau du Tyx</t>
  </si>
  <si>
    <t>ITI0379</t>
  </si>
  <si>
    <t>Le puy de Sancy</t>
  </si>
  <si>
    <t>HPD0061</t>
  </si>
  <si>
    <t>Le val de Sioule</t>
  </si>
  <si>
    <t>ITI0099</t>
  </si>
  <si>
    <t>Le puy de Baladou</t>
  </si>
  <si>
    <t>ITI0069</t>
  </si>
  <si>
    <t>Le bassin de Vic-le-Comte</t>
  </si>
  <si>
    <t>HPD0024</t>
  </si>
  <si>
    <t>Au fil des villages</t>
  </si>
  <si>
    <t>VENSAT 63260</t>
  </si>
  <si>
    <t>ITI0600</t>
  </si>
  <si>
    <t>La Visade</t>
  </si>
  <si>
    <t>Ourcière</t>
  </si>
  <si>
    <t>ITI0113</t>
  </si>
  <si>
    <t>Bertinet</t>
  </si>
  <si>
    <t>ITI0024</t>
  </si>
  <si>
    <t>L'étang de Banson</t>
  </si>
  <si>
    <t>ITI0165</t>
  </si>
  <si>
    <t>Le Cheix</t>
  </si>
  <si>
    <t>ITI0559</t>
  </si>
  <si>
    <t>Le chemin des bateliers</t>
  </si>
  <si>
    <t>ITI0091</t>
  </si>
  <si>
    <t>La chapelle Saint-Gorgon</t>
  </si>
  <si>
    <t>ITI0289</t>
  </si>
  <si>
    <t>Les trois vallées</t>
  </si>
  <si>
    <t>ITI0102</t>
  </si>
  <si>
    <t>La roche branlante d'Orcival</t>
  </si>
  <si>
    <t>ITI0224</t>
  </si>
  <si>
    <t>Le Pont de Menat</t>
  </si>
  <si>
    <t>HPD0059</t>
  </si>
  <si>
    <t>Le circuit de Montatraux</t>
  </si>
  <si>
    <t>ITI0548</t>
  </si>
  <si>
    <t>Le gour de Tazenat</t>
  </si>
  <si>
    <t>ITI0007</t>
  </si>
  <si>
    <t>Le tour du Puy de Dôme</t>
  </si>
  <si>
    <t>ITI0646</t>
  </si>
  <si>
    <t>La ronde du méandre au viaduc</t>
  </si>
  <si>
    <t>HPD0009</t>
  </si>
  <si>
    <t>Bartriers et mariniers</t>
  </si>
  <si>
    <t>ITI0567</t>
  </si>
  <si>
    <t>Les gorges d'Enval</t>
  </si>
  <si>
    <t>ITI0075</t>
  </si>
  <si>
    <t>Bois de la Masse</t>
  </si>
  <si>
    <t>ITI0605</t>
  </si>
  <si>
    <t>La vallée des Parcelles</t>
  </si>
  <si>
    <t>ITI0383</t>
  </si>
  <si>
    <t>ITI0173</t>
  </si>
  <si>
    <t>Villeneuve, Boudes et Chalus</t>
  </si>
  <si>
    <t>ITI0170</t>
  </si>
  <si>
    <t>Le puy d'Ysson</t>
  </si>
  <si>
    <t>HPD0043</t>
  </si>
  <si>
    <t>Le Bal des Fées</t>
  </si>
  <si>
    <t>ITI0358</t>
  </si>
  <si>
    <t>Le puy de Céveloux</t>
  </si>
  <si>
    <t>ITI0356</t>
  </si>
  <si>
    <t>La croix d'Auzat</t>
  </si>
  <si>
    <t>ITI0187</t>
  </si>
  <si>
    <t>Ruisseau de Bort</t>
  </si>
  <si>
    <t>ITI0236</t>
  </si>
  <si>
    <t>Les Peytoux</t>
  </si>
  <si>
    <t>ITI0586</t>
  </si>
  <si>
    <t>Le puy de Vichatel</t>
  </si>
  <si>
    <t>ITI0589</t>
  </si>
  <si>
    <t>Le chemin Fais Art</t>
  </si>
  <si>
    <t>ITI0219</t>
  </si>
  <si>
    <t>Besserve et Sioule</t>
  </si>
  <si>
    <t>ITI0587</t>
  </si>
  <si>
    <t>Le moulin de Combas</t>
  </si>
  <si>
    <t>HPD0064</t>
  </si>
  <si>
    <t>Tableix</t>
  </si>
  <si>
    <t>ITI0057</t>
  </si>
  <si>
    <t>Le puy Giroux</t>
  </si>
  <si>
    <t>ITI0092</t>
  </si>
  <si>
    <t>Le lac de Bourdouze</t>
  </si>
  <si>
    <t>ITI0093</t>
  </si>
  <si>
    <t>Le sentier aux Loups</t>
  </si>
  <si>
    <t>ITI0094</t>
  </si>
  <si>
    <t>Cotteuge</t>
  </si>
  <si>
    <t>ITI0653</t>
  </si>
  <si>
    <t>Les chapelles de Pérol et de l'Eclache</t>
  </si>
  <si>
    <t>ITI0163</t>
  </si>
  <si>
    <t>Clémensat</t>
  </si>
  <si>
    <t>ITI0374</t>
  </si>
  <si>
    <t>Le val de Morge</t>
  </si>
  <si>
    <t>ITI0140</t>
  </si>
  <si>
    <t>Bogon</t>
  </si>
  <si>
    <t>ITI0076</t>
  </si>
  <si>
    <t>Chambourguet</t>
  </si>
  <si>
    <t>ITI0103</t>
  </si>
  <si>
    <t>Le puy d'Ebert</t>
  </si>
  <si>
    <t>ITI0642</t>
  </si>
  <si>
    <t>La vigne du puy de Loule</t>
  </si>
  <si>
    <t>ITI0205</t>
  </si>
  <si>
    <t>Les gorges du Sioulet</t>
  </si>
  <si>
    <t>HPD0054</t>
  </si>
  <si>
    <t>Château Jaloux</t>
  </si>
  <si>
    <t>ITI0578</t>
  </si>
  <si>
    <t>Le Puy de Dôme</t>
  </si>
  <si>
    <t>ITI0349</t>
  </si>
  <si>
    <t>Le Rocher du Salut</t>
  </si>
  <si>
    <t>Le cirque de la Fontaine Salée</t>
  </si>
  <si>
    <t>Jaune</t>
  </si>
  <si>
    <t>ITI0654</t>
  </si>
  <si>
    <t>La vallée de la Clidane</t>
  </si>
  <si>
    <t>ITI0083</t>
  </si>
  <si>
    <t>La vallée de Chaudefour</t>
  </si>
  <si>
    <t>ITI0043</t>
  </si>
  <si>
    <t>La butte de Montgacon</t>
  </si>
  <si>
    <t>ITI0213</t>
  </si>
  <si>
    <t>Sur les pas des Chartreux</t>
  </si>
  <si>
    <t>ITI0114</t>
  </si>
  <si>
    <t>Le bois de Caux</t>
  </si>
  <si>
    <t>ITI0176</t>
  </si>
  <si>
    <t>Dauzat-sur-Vodable</t>
  </si>
  <si>
    <t>ITI0549</t>
  </si>
  <si>
    <t>La Roche de Sauterre</t>
  </si>
  <si>
    <t>ITI0074</t>
  </si>
  <si>
    <t>La Fontaine Salée</t>
  </si>
  <si>
    <t>ITI0095</t>
  </si>
  <si>
    <t>Le tour de la Pinière</t>
  </si>
  <si>
    <t>ITI0033</t>
  </si>
  <si>
    <t>Le lac d'Aydat</t>
  </si>
  <si>
    <t>ITI0206</t>
  </si>
  <si>
    <t>ITI0169</t>
  </si>
  <si>
    <t>Les Coteaux et la Chaux</t>
  </si>
  <si>
    <t>ITI0585</t>
  </si>
  <si>
    <t>Notre-Dame de Natzy</t>
  </si>
  <si>
    <t>HPD0025</t>
  </si>
  <si>
    <t>Architecture religieuse</t>
  </si>
  <si>
    <t>SAINT-DENIS-COMBARNAZAT 63310</t>
  </si>
  <si>
    <t>VTT</t>
  </si>
  <si>
    <t>HPD0030</t>
  </si>
  <si>
    <t>Le Marais</t>
  </si>
  <si>
    <t>HPD0031</t>
  </si>
  <si>
    <t>Art roman et terres noires</t>
  </si>
  <si>
    <t>ITI0229</t>
  </si>
  <si>
    <t>Entre la Sep et la Morge</t>
  </si>
  <si>
    <t>ITI0029</t>
  </si>
  <si>
    <t>Le puy de Pourcharet</t>
  </si>
  <si>
    <t>ITI0164</t>
  </si>
  <si>
    <t>Le pic de Brionnet</t>
  </si>
  <si>
    <t>ITI0021</t>
  </si>
  <si>
    <t>La cheire de Pontgibaud</t>
  </si>
  <si>
    <t>ITI0080</t>
  </si>
  <si>
    <t>Banne d'Ordanche</t>
  </si>
  <si>
    <t>ITI0221</t>
  </si>
  <si>
    <t>La chapelle Saint-Valentin</t>
  </si>
  <si>
    <t>ITI0234</t>
  </si>
  <si>
    <t>Voie dite Romaine et le bois de Régheat</t>
  </si>
  <si>
    <t>ITI0648</t>
  </si>
  <si>
    <t>Saint-Maigner</t>
  </si>
  <si>
    <t>ITI0038</t>
  </si>
  <si>
    <t>Le puy de Peyronère</t>
  </si>
  <si>
    <t>ITI0278</t>
  </si>
  <si>
    <t>Le pic d'Usson</t>
  </si>
  <si>
    <t>HPD0003</t>
  </si>
  <si>
    <t>Mémoire de la batellerie</t>
  </si>
  <si>
    <t>JUMEAUX 63570</t>
  </si>
  <si>
    <t>ITI0360</t>
  </si>
  <si>
    <t>L'éperon de Pierre Ancize</t>
  </si>
  <si>
    <t>HPD0050</t>
  </si>
  <si>
    <t>De la Morge au puy de Loule</t>
  </si>
  <si>
    <t>ITI0352</t>
  </si>
  <si>
    <t>Les Pierres Levées</t>
  </si>
  <si>
    <t>ITI0002</t>
  </si>
  <si>
    <t>Les puys Chopine et des Gouttes</t>
  </si>
  <si>
    <t>ITI0133</t>
  </si>
  <si>
    <t>La chapelle Sainte-Pezade</t>
  </si>
  <si>
    <t>ITI0192</t>
  </si>
  <si>
    <t>La Cascade</t>
  </si>
  <si>
    <t>ITI0139</t>
  </si>
  <si>
    <t>Jassy</t>
  </si>
  <si>
    <t>ITI0168</t>
  </si>
  <si>
    <t>Le plateau de la Chavade et la Roche Nité</t>
  </si>
  <si>
    <t>ITI0193</t>
  </si>
  <si>
    <t>La Mazière</t>
  </si>
  <si>
    <t>ITI0166</t>
  </si>
  <si>
    <t>Le tour du pic de Cluzel</t>
  </si>
  <si>
    <t>ITI0167</t>
  </si>
  <si>
    <t>Le chemin des bergères</t>
  </si>
  <si>
    <t>ITI0288</t>
  </si>
  <si>
    <t>Le moulin de la Rode</t>
  </si>
  <si>
    <t>ITI0350</t>
  </si>
  <si>
    <t>Autour de Chatrat</t>
  </si>
  <si>
    <t>ITI0084</t>
  </si>
  <si>
    <t>La Couze de Surains</t>
  </si>
  <si>
    <t>ITI0086</t>
  </si>
  <si>
    <t>Le lac Chambon</t>
  </si>
  <si>
    <t>ITI0194</t>
  </si>
  <si>
    <t>Etang Philippe</t>
  </si>
  <si>
    <t>ITI0220</t>
  </si>
  <si>
    <t>Les Côtes</t>
  </si>
  <si>
    <t>ITI0047</t>
  </si>
  <si>
    <t>Le puy de Corent</t>
  </si>
  <si>
    <t>ITI0096</t>
  </si>
  <si>
    <t>Les grottes de Châteauneuf</t>
  </si>
  <si>
    <t>ITI0367</t>
  </si>
  <si>
    <t>Le quartier des caves</t>
  </si>
  <si>
    <t>ITI0572</t>
  </si>
  <si>
    <t>Entre saules et pailhats</t>
  </si>
  <si>
    <t>ITI0583</t>
  </si>
  <si>
    <t>La Couze et le lac Pavin</t>
  </si>
  <si>
    <t>ITI0363</t>
  </si>
  <si>
    <t>Sur le chemin de l'Arkose</t>
  </si>
  <si>
    <t>La Vallée de Sans-Souci</t>
  </si>
  <si>
    <t>ITI0566</t>
  </si>
  <si>
    <t>ITI0652</t>
  </si>
  <si>
    <t>Les trois tourtes du Sioulet</t>
  </si>
  <si>
    <t>ITI0606</t>
  </si>
  <si>
    <t>Le tour du lac de Servières</t>
  </si>
  <si>
    <t>ITI0110</t>
  </si>
  <si>
    <t>Le Burandou</t>
  </si>
  <si>
    <t>ITI0608</t>
  </si>
  <si>
    <t>Des gueules noires aux bateliers</t>
  </si>
  <si>
    <t>ITI0644</t>
  </si>
  <si>
    <t>Le puy du Faux</t>
  </si>
  <si>
    <t>ITI0090</t>
  </si>
  <si>
    <t>Le lac Pavin</t>
  </si>
  <si>
    <t>HPD0032</t>
  </si>
  <si>
    <t>Butte de Montpensier</t>
  </si>
  <si>
    <t>ITI0204</t>
  </si>
  <si>
    <t>Pont du Bouchet</t>
  </si>
  <si>
    <t>ITI0240</t>
  </si>
  <si>
    <t xml:space="preserve">L'étang de Malganne  </t>
  </si>
  <si>
    <t>ITI0097</t>
  </si>
  <si>
    <t>Le puy d'Eraigne</t>
  </si>
  <si>
    <t>ITI0188</t>
  </si>
  <si>
    <t>Chez Sagouix</t>
  </si>
  <si>
    <t>ITI0611</t>
  </si>
  <si>
    <t>De manoirs en châteaux</t>
  </si>
  <si>
    <t>ITI0643</t>
  </si>
  <si>
    <t>Etang Neuf</t>
  </si>
  <si>
    <t>ITI0557</t>
  </si>
  <si>
    <t>Le plateau de Tauves</t>
  </si>
  <si>
    <t>HPD0041</t>
  </si>
  <si>
    <t>Le moulin de Persil</t>
  </si>
  <si>
    <t>HPD0002</t>
  </si>
  <si>
    <t>Sur les pas des mineurs</t>
  </si>
  <si>
    <t>HPD0026</t>
  </si>
  <si>
    <t>Circuit du petit patrimoine</t>
  </si>
  <si>
    <t>HPD0027</t>
  </si>
  <si>
    <t>Circuit paysager</t>
  </si>
  <si>
    <t>HPD0034</t>
  </si>
  <si>
    <t>Entre Limagne et Combrailles</t>
  </si>
  <si>
    <t>HPD0035</t>
  </si>
  <si>
    <t>Forêt de Drouille</t>
  </si>
  <si>
    <t>HPD0036</t>
  </si>
  <si>
    <t>Etangs des Combrailles - Etape 1</t>
  </si>
  <si>
    <t>2017</t>
  </si>
  <si>
    <t>WE</t>
  </si>
  <si>
    <t>HPD0037</t>
  </si>
  <si>
    <t>Etangs des Combrailles - Etape 2</t>
  </si>
  <si>
    <t>HPD0038</t>
  </si>
  <si>
    <t>Etangs des Combrailles - Etape 3</t>
  </si>
  <si>
    <t>HPD0039</t>
  </si>
  <si>
    <t>Fouroux</t>
  </si>
  <si>
    <t>HPD0040</t>
  </si>
  <si>
    <t>Aulhat-le-Mont</t>
  </si>
  <si>
    <t>HPD0055</t>
  </si>
  <si>
    <t>La fontaine de Juilles</t>
  </si>
  <si>
    <t>HPD0056</t>
  </si>
  <si>
    <t>Fatima et le gour de Pierrot</t>
  </si>
  <si>
    <t>HPD0058</t>
  </si>
  <si>
    <t>Le barrage de la Sep</t>
  </si>
  <si>
    <t>HPD0060</t>
  </si>
  <si>
    <t>HPD0062</t>
  </si>
  <si>
    <t>Péry</t>
  </si>
  <si>
    <t>HPD0063</t>
  </si>
  <si>
    <t>L'étang Magaud</t>
  </si>
  <si>
    <t>HPD0070</t>
  </si>
  <si>
    <t>Boucle du Pays de Menat 1</t>
  </si>
  <si>
    <t>2018</t>
  </si>
  <si>
    <t>B/V</t>
  </si>
  <si>
    <t>HPD0071</t>
  </si>
  <si>
    <t>Boucle du Pays de Menat 2</t>
  </si>
  <si>
    <t>HPD0072</t>
  </si>
  <si>
    <t>Boucle du Pays de Menat 3</t>
  </si>
  <si>
    <t>HPD0073</t>
  </si>
  <si>
    <t>Boucle du Pays de Menat 4</t>
  </si>
  <si>
    <t>HPD0074</t>
  </si>
  <si>
    <t>Boucle du Pays de Menat 5</t>
  </si>
  <si>
    <t>HPD0075</t>
  </si>
  <si>
    <t>Boucle du Pays de Menat 6</t>
  </si>
  <si>
    <t>HPD0076</t>
  </si>
  <si>
    <t>Pierre sanglante</t>
  </si>
  <si>
    <t>ITI0003</t>
  </si>
  <si>
    <t>ITI0004</t>
  </si>
  <si>
    <t>Le puy de Louchadière</t>
  </si>
  <si>
    <t>ITI0006</t>
  </si>
  <si>
    <t>Cheire de Côme</t>
  </si>
  <si>
    <t>ITI0009</t>
  </si>
  <si>
    <t>La côte de Pégnu</t>
  </si>
  <si>
    <t>ITI0010</t>
  </si>
  <si>
    <t>Le repaire des Gaulois</t>
  </si>
  <si>
    <t>ITI0013</t>
  </si>
  <si>
    <t>Tournoël</t>
  </si>
  <si>
    <t>ITI0015</t>
  </si>
  <si>
    <t>Gour de Tazenat</t>
  </si>
  <si>
    <t>ITI0018</t>
  </si>
  <si>
    <t>ITI0019</t>
  </si>
  <si>
    <t>Vierge de Beaufort</t>
  </si>
  <si>
    <t>ITI0023</t>
  </si>
  <si>
    <t>ITI0025</t>
  </si>
  <si>
    <t>Saint-Pierre-le-Chastel</t>
  </si>
  <si>
    <t>ITI0026</t>
  </si>
  <si>
    <t>Le sentier du Glavin</t>
  </si>
  <si>
    <t>ITI0027</t>
  </si>
  <si>
    <t>Les rives de la Sioule</t>
  </si>
  <si>
    <t>ITI0028</t>
  </si>
  <si>
    <t>La haute vallée de la Sioule</t>
  </si>
  <si>
    <t>ITI0030</t>
  </si>
  <si>
    <t>Le puy de Mercoeur</t>
  </si>
  <si>
    <t>ITI0032</t>
  </si>
  <si>
    <t>Nadaillat</t>
  </si>
  <si>
    <t>ITI0034</t>
  </si>
  <si>
    <t>Puy de la Combegrasse et narse d'Espinasse</t>
  </si>
  <si>
    <t>ITI0037</t>
  </si>
  <si>
    <t>Les gorges de la Monne</t>
  </si>
  <si>
    <t>ITI0040</t>
  </si>
  <si>
    <t>Les gorges de l'Artière</t>
  </si>
  <si>
    <t>ITI0046</t>
  </si>
  <si>
    <t xml:space="preserve">Autour de Bane et d'Anzelle </t>
  </si>
  <si>
    <t>ITI0048</t>
  </si>
  <si>
    <t>Les coteaux du plateau de Lachaud</t>
  </si>
  <si>
    <t>ITI0049</t>
  </si>
  <si>
    <t>Le château de la Roche</t>
  </si>
  <si>
    <t>ITI0050</t>
  </si>
  <si>
    <t>La croix des Rameaux et le puy Saint-Jean</t>
  </si>
  <si>
    <t>ITI0051</t>
  </si>
  <si>
    <t>La Pierre Branlante</t>
  </si>
  <si>
    <t>ITI0056</t>
  </si>
  <si>
    <t>Le Paradis</t>
  </si>
  <si>
    <t>ITI0058</t>
  </si>
  <si>
    <t>Le puy de Jussat</t>
  </si>
  <si>
    <t>ITI0059</t>
  </si>
  <si>
    <t>Le Crest</t>
  </si>
  <si>
    <t>ITI0060</t>
  </si>
  <si>
    <t>Les Cirques de Longevette et des Côtes</t>
  </si>
  <si>
    <t>ITI0061</t>
  </si>
  <si>
    <t>Randol</t>
  </si>
  <si>
    <t>ITI0062</t>
  </si>
  <si>
    <t>Le mont Redon</t>
  </si>
  <si>
    <t>ITI0063</t>
  </si>
  <si>
    <t>Le puy de Saint-Sandoux</t>
  </si>
  <si>
    <t>ITI0067</t>
  </si>
  <si>
    <t>Busséol</t>
  </si>
  <si>
    <t>ITI0073</t>
  </si>
  <si>
    <t>Le lac Chauvet</t>
  </si>
  <si>
    <t>ITI0078</t>
  </si>
  <si>
    <t>Charlannes et la Roche des Fées</t>
  </si>
  <si>
    <t>ITI0081</t>
  </si>
  <si>
    <t>Le puy Gros</t>
  </si>
  <si>
    <t>ITI0082</t>
  </si>
  <si>
    <t>Les cascades</t>
  </si>
  <si>
    <t>ITI0085</t>
  </si>
  <si>
    <t>Voissière</t>
  </si>
  <si>
    <t>ITI0087</t>
  </si>
  <si>
    <t>La roche Romaine</t>
  </si>
  <si>
    <t>ITI0098</t>
  </si>
  <si>
    <t>Le puy D'Alou</t>
  </si>
  <si>
    <t>ITI0101</t>
  </si>
  <si>
    <t>Bois des Bourelles</t>
  </si>
  <si>
    <t>ITI0106</t>
  </si>
  <si>
    <t>Les mines de la Guinguette</t>
  </si>
  <si>
    <t>Du marais à la coulée de lave</t>
  </si>
  <si>
    <t>ITI0111</t>
  </si>
  <si>
    <t>Le chemin de la reine Margot</t>
  </si>
  <si>
    <t>ITI0112</t>
  </si>
  <si>
    <t>Ponchet</t>
  </si>
  <si>
    <t>ITI0115</t>
  </si>
  <si>
    <t>Le lac de la Crégut</t>
  </si>
  <si>
    <t>ITI0122</t>
  </si>
  <si>
    <t>Heume- L'Eglise</t>
  </si>
  <si>
    <t>ITI0123</t>
  </si>
  <si>
    <t>La borne des quatre seigneurs</t>
  </si>
  <si>
    <t>ITI0126</t>
  </si>
  <si>
    <t>Vallée de la Graille</t>
  </si>
  <si>
    <t>ITI0130</t>
  </si>
  <si>
    <t>Apchat</t>
  </si>
  <si>
    <t>ITI0132</t>
  </si>
  <si>
    <t>La chapelle de Roche-Charles</t>
  </si>
  <si>
    <t>ITI0134</t>
  </si>
  <si>
    <t>Le signal du Luguet</t>
  </si>
  <si>
    <t>ITI0137</t>
  </si>
  <si>
    <t>Les gorges de Leyvaux et d'Apcher</t>
  </si>
  <si>
    <t>ITI0138</t>
  </si>
  <si>
    <t>Le bois de Play</t>
  </si>
  <si>
    <t>ITI0141</t>
  </si>
  <si>
    <t>Sur les hauteurs de l'Allagnon</t>
  </si>
  <si>
    <t>ITI0156</t>
  </si>
  <si>
    <t>Le ravin de Quinsat</t>
  </si>
  <si>
    <t>ITI0159</t>
  </si>
  <si>
    <t>La Pierre-Fichade</t>
  </si>
  <si>
    <t>ITI0160</t>
  </si>
  <si>
    <t>Chaux de Pardines et grottes de Perrier</t>
  </si>
  <si>
    <t>ITI0161</t>
  </si>
  <si>
    <t>Les cinq villages</t>
  </si>
  <si>
    <t>ITI0172</t>
  </si>
  <si>
    <t>Vodable et Colamine</t>
  </si>
  <si>
    <t>ITI0175</t>
  </si>
  <si>
    <t>Bard et Letz</t>
  </si>
  <si>
    <t>ITI0177</t>
  </si>
  <si>
    <t>Les Chaux</t>
  </si>
  <si>
    <t>ITI0178</t>
  </si>
  <si>
    <t>Saint-Gervazy</t>
  </si>
  <si>
    <t>ITI0182</t>
  </si>
  <si>
    <t>Entre béal et pigeonniers</t>
  </si>
  <si>
    <t>ITI0183</t>
  </si>
  <si>
    <t>Montaigut médiéval</t>
  </si>
  <si>
    <t>ITI0184</t>
  </si>
  <si>
    <t>La forêt du Quartier</t>
  </si>
  <si>
    <t>ITI0185</t>
  </si>
  <si>
    <t>Le Plan d'eau</t>
  </si>
  <si>
    <t>ITI0190</t>
  </si>
  <si>
    <t>La Roche d'Agoux</t>
  </si>
  <si>
    <t>ITI0201</t>
  </si>
  <si>
    <t>La Ramade</t>
  </si>
  <si>
    <t>ITI0202</t>
  </si>
  <si>
    <t>La croix de Milan</t>
  </si>
  <si>
    <t>ITI0208</t>
  </si>
  <si>
    <t>Bois de Rochemave</t>
  </si>
  <si>
    <t>ITI0210</t>
  </si>
  <si>
    <t>Forêt de Bunlay</t>
  </si>
  <si>
    <t>ITI0211</t>
  </si>
  <si>
    <t>La Saunade</t>
  </si>
  <si>
    <t>ITI0212</t>
  </si>
  <si>
    <t>Gorges du Sioulet</t>
  </si>
  <si>
    <t>ITI0214</t>
  </si>
  <si>
    <t>Vallon de la Viouze</t>
  </si>
  <si>
    <t>ITI0216</t>
  </si>
  <si>
    <t>Bois de Motaillas</t>
  </si>
  <si>
    <t>ITI0217</t>
  </si>
  <si>
    <t>Chartreuse de Port-Sainte-Marie</t>
  </si>
  <si>
    <t>ITI0218</t>
  </si>
  <si>
    <t>Eglise de Comps</t>
  </si>
  <si>
    <t>ITI0222</t>
  </si>
  <si>
    <t>Château Rocher</t>
  </si>
  <si>
    <t>ITI0223</t>
  </si>
  <si>
    <t>Lisseuil</t>
  </si>
  <si>
    <t>ITI0225</t>
  </si>
  <si>
    <t>Servant</t>
  </si>
  <si>
    <t>ITI0233</t>
  </si>
  <si>
    <t xml:space="preserve">Le circuit de Bellaigues  </t>
  </si>
  <si>
    <t>ITI0237</t>
  </si>
  <si>
    <t xml:space="preserve">La voie d'Agrippa </t>
  </si>
  <si>
    <t>ITI0239</t>
  </si>
  <si>
    <t xml:space="preserve">La vallée de Lacot </t>
  </si>
  <si>
    <t>ITI0274</t>
  </si>
  <si>
    <t>Le bois de Bord</t>
  </si>
  <si>
    <t>ITI0277</t>
  </si>
  <si>
    <t>La vallée du Civadoux</t>
  </si>
  <si>
    <t>ITI0298</t>
  </si>
  <si>
    <t>La chapelle sur Usson</t>
  </si>
  <si>
    <t>ITI0343</t>
  </si>
  <si>
    <t>De la Faye à la Sep</t>
  </si>
  <si>
    <t>ITI0347</t>
  </si>
  <si>
    <t>Egaules</t>
  </si>
  <si>
    <t>ITI0348</t>
  </si>
  <si>
    <t>Le chemin des écoliers</t>
  </si>
  <si>
    <t>ITI0351</t>
  </si>
  <si>
    <t>Redon</t>
  </si>
  <si>
    <t>ITI0353</t>
  </si>
  <si>
    <t>Le puy de Gourdon</t>
  </si>
  <si>
    <t>ITI0355</t>
  </si>
  <si>
    <t>Les Croix-Basses</t>
  </si>
  <si>
    <t>ITI0357</t>
  </si>
  <si>
    <t>Notre-Dame de Mailhat</t>
  </si>
  <si>
    <t>ITI0359</t>
  </si>
  <si>
    <t>Le domaine de Vort</t>
  </si>
  <si>
    <t>ITI0361</t>
  </si>
  <si>
    <t>L'Abbaye du Bouschet</t>
  </si>
  <si>
    <t>ITI0362</t>
  </si>
  <si>
    <t>La forêt du puy Saint-Romain</t>
  </si>
  <si>
    <t>ITI0364</t>
  </si>
  <si>
    <t>Les forts de La Sauvetat</t>
  </si>
  <si>
    <t>ITI0365</t>
  </si>
  <si>
    <t>Les vergers de Tallende</t>
  </si>
  <si>
    <t>ITI0366</t>
  </si>
  <si>
    <t>Le plateau de Gergovie</t>
  </si>
  <si>
    <t>ITI0376</t>
  </si>
  <si>
    <t>Le plateau de La Bade</t>
  </si>
  <si>
    <t>ITI0378</t>
  </si>
  <si>
    <t>Les côtes de Clermont</t>
  </si>
  <si>
    <t>ITI0387</t>
  </si>
  <si>
    <t>La Grange Haute</t>
  </si>
  <si>
    <t>ITI0394</t>
  </si>
  <si>
    <t>Saint-Jean Saint-Gervais</t>
  </si>
  <si>
    <t>ITI0551</t>
  </si>
  <si>
    <t>Le plan d'eau des Fades-Besserve</t>
  </si>
  <si>
    <t>ITI0552</t>
  </si>
  <si>
    <t>Montfermy-La Sioule</t>
  </si>
  <si>
    <t>ITI0553</t>
  </si>
  <si>
    <t>Les sources  de la Dordogne</t>
  </si>
  <si>
    <t>ITI0554</t>
  </si>
  <si>
    <t>Le tour du lac Chambon</t>
  </si>
  <si>
    <t>ITI0556</t>
  </si>
  <si>
    <t>Le sentier du Guéry</t>
  </si>
  <si>
    <t>ITI0560</t>
  </si>
  <si>
    <t>ITI0561</t>
  </si>
  <si>
    <t>Le plateau de Champ Griaud</t>
  </si>
  <si>
    <t>ITI0563</t>
  </si>
  <si>
    <t>Le château de Tournoël</t>
  </si>
  <si>
    <t>ITI0564</t>
  </si>
  <si>
    <t>Saint-Sylvestre-Pragoulin</t>
  </si>
  <si>
    <t>ITI0568</t>
  </si>
  <si>
    <t>La butte de Nonette</t>
  </si>
  <si>
    <t>ITI0570</t>
  </si>
  <si>
    <t>Le sentier de la reine Margot</t>
  </si>
  <si>
    <t>ITI0571</t>
  </si>
  <si>
    <t>La roche Nité</t>
  </si>
  <si>
    <t>ITI0590</t>
  </si>
  <si>
    <t>Les gorges de la Sioule</t>
  </si>
  <si>
    <t>ITI0602</t>
  </si>
  <si>
    <t>Le plateau du Guéry</t>
  </si>
  <si>
    <t>ITI0603</t>
  </si>
  <si>
    <t>De fontaines en lavoirs</t>
  </si>
  <si>
    <t>ITI0607</t>
  </si>
  <si>
    <t>De l'Auzon à Gondole</t>
  </si>
  <si>
    <t>ITI0610</t>
  </si>
  <si>
    <t>Aulnay</t>
  </si>
  <si>
    <t>ITI0614</t>
  </si>
  <si>
    <t>La Cime des Prés</t>
  </si>
  <si>
    <t>ITI0616</t>
  </si>
  <si>
    <t>De Machal à Cortal</t>
  </si>
  <si>
    <t>ITI0617</t>
  </si>
  <si>
    <t>Les bacs de Ceyssat et de Montmeyre</t>
  </si>
  <si>
    <t>ITI0641</t>
  </si>
  <si>
    <t>Etang de Chancelade</t>
  </si>
  <si>
    <t>ITI0645</t>
  </si>
  <si>
    <t>Butte du puy Saint-Gulmier</t>
  </si>
  <si>
    <t>ITI0647</t>
  </si>
  <si>
    <t>La source de Charponne</t>
  </si>
  <si>
    <t>ITI0651</t>
  </si>
  <si>
    <t>L'étang de Farges</t>
  </si>
  <si>
    <t>Le cirque d'artout</t>
  </si>
  <si>
    <t>La Cheire de Tournebise</t>
  </si>
  <si>
    <t>EFFIAT, 63260</t>
  </si>
  <si>
    <t>AIGUEPERSE, 63260</t>
  </si>
  <si>
    <t>THURET, 63260</t>
  </si>
  <si>
    <t>MONTPENSIER, 63260</t>
  </si>
  <si>
    <t>AUBIAT, 63260</t>
  </si>
  <si>
    <t>SAINT-AGOULIN, 63260</t>
  </si>
  <si>
    <t>DONTREIX, 23700</t>
  </si>
  <si>
    <t>CHARENSAT, 63640</t>
  </si>
  <si>
    <t>MONTEL DE GELAT, 63380</t>
  </si>
  <si>
    <t>LARODDE, 63690</t>
  </si>
  <si>
    <t>SAINT-MYON, 63460</t>
  </si>
  <si>
    <t>COMBRONDE, 63460</t>
  </si>
  <si>
    <t>JOZERAND, 63460</t>
  </si>
  <si>
    <t>MONTCEL, 63460</t>
  </si>
  <si>
    <t>CHAMPS, 63440</t>
  </si>
  <si>
    <t>SAINT DONAT, 63680</t>
  </si>
  <si>
    <t>LOUBEYRAT, 63410</t>
  </si>
  <si>
    <t>SAINT PARDOUX, 63440</t>
  </si>
  <si>
    <t>SAINT GAL SUR SIOULE, 63440</t>
  </si>
  <si>
    <t>BLOT L'EGLISE, 63440</t>
  </si>
  <si>
    <t>SAINT ANGEL, 63410</t>
  </si>
  <si>
    <t>SERVANT, 63560</t>
  </si>
  <si>
    <t>TEILHET, 63560</t>
  </si>
  <si>
    <t>RANDAN, 63310</t>
  </si>
  <si>
    <t>CEYSSAT, 63210</t>
  </si>
  <si>
    <t>ORCINES, 63870</t>
  </si>
  <si>
    <t>DURTOL, 63830</t>
  </si>
  <si>
    <t>SAYAT, 63530</t>
  </si>
  <si>
    <t>VOLVIC, 63530</t>
  </si>
  <si>
    <t>CHATEL-GUYON, 63140</t>
  </si>
  <si>
    <t>CHARBONNIERES-LES-VIEILLES, 63410</t>
  </si>
  <si>
    <t>MANZAT, 63410</t>
  </si>
  <si>
    <t>CHAPDES-BEAUFORT, 63230</t>
  </si>
  <si>
    <t>PONTGIBAUD, 63230</t>
  </si>
  <si>
    <t>BROMONT-LAMOTHE, 63230</t>
  </si>
  <si>
    <t>GELLES, 63740</t>
  </si>
  <si>
    <t>MAZAYE, 63230</t>
  </si>
  <si>
    <t>VERNINES, 63210</t>
  </si>
  <si>
    <t>NEBOUZAT, 63210</t>
  </si>
  <si>
    <t>SAINT-GENES-CHAMPANELLE, 63122</t>
  </si>
  <si>
    <t>AYDAT, 63970</t>
  </si>
  <si>
    <t>OLLOIX, 63450</t>
  </si>
  <si>
    <t>CEYRAT, 63122</t>
  </si>
  <si>
    <t>MARINGUES, 63350</t>
  </si>
  <si>
    <t>CORENT, 63730</t>
  </si>
  <si>
    <t>CHATEAUGAY, 63119</t>
  </si>
  <si>
    <t>ARTONNE, 63460</t>
  </si>
  <si>
    <t>TEILHEDE, 63460</t>
  </si>
  <si>
    <t>ROYAT, 63130</t>
  </si>
  <si>
    <t>ROMAGNAT, 63540</t>
  </si>
  <si>
    <t>CHANONAT, 63450</t>
  </si>
  <si>
    <t>SAINT SATURNIN, 63450</t>
  </si>
  <si>
    <t>PONTEIX, 63970 AYDAT</t>
  </si>
  <si>
    <t>SAINT-SANDOUX, 63450</t>
  </si>
  <si>
    <t>MIREFLEURS, 63730</t>
  </si>
  <si>
    <t>VIC-LE-COMTE, 63270</t>
  </si>
  <si>
    <t>PARENT, 63270</t>
  </si>
  <si>
    <t>PICHERANDE, 63113</t>
  </si>
  <si>
    <t>CHASTREIX, 63680</t>
  </si>
  <si>
    <t>LA BOURBOULE, 63150</t>
  </si>
  <si>
    <t>LE MONT-DORE, 63240</t>
  </si>
  <si>
    <t>MUROL, 63790</t>
  </si>
  <si>
    <t>COMPAINS, 63610</t>
  </si>
  <si>
    <t>VALBELEIX , 63610</t>
  </si>
  <si>
    <t>SAINT-DIERY, 63320</t>
  </si>
  <si>
    <t>SAINT-NECTAIRE, 63710</t>
  </si>
  <si>
    <t>LE VERNET-SAINTE-MARGUERITE, 63710</t>
  </si>
  <si>
    <t>ORCIVAL, 63210</t>
  </si>
  <si>
    <t>ROCHEFORT-MONTAGNE, 63210</t>
  </si>
  <si>
    <t>SINGLE, 63690</t>
  </si>
  <si>
    <t>TAUVES, 63690</t>
  </si>
  <si>
    <t>BAGNOLS, 63810</t>
  </si>
  <si>
    <t>SAINT-DONAT, 63680</t>
  </si>
  <si>
    <t>SAINT-GENES-CHAMPESPE, 63850</t>
  </si>
  <si>
    <t>LAQUEUILLE, 63820</t>
  </si>
  <si>
    <t>PERPEZAT, 63210</t>
  </si>
  <si>
    <t>SAINT-PIERRE-ROCHE, 63210</t>
  </si>
  <si>
    <t>MAZOIRES, 63420</t>
  </si>
  <si>
    <t>ESPINCHAL, 63850</t>
  </si>
  <si>
    <t>LA GODIVELLE, 63850</t>
  </si>
  <si>
    <t>APCHAT, 63420</t>
  </si>
  <si>
    <t>GRANDEYROLLES, 63320</t>
  </si>
  <si>
    <t>VERRIERES, 63320</t>
  </si>
  <si>
    <t>CHAMPEIX, 63320</t>
  </si>
  <si>
    <t>PERRIER, 63500</t>
  </si>
  <si>
    <t>SAINT-FLORET, 63320</t>
  </si>
  <si>
    <t>SAURIER, 63320</t>
  </si>
  <si>
    <t>COURGOUL, 63320</t>
  </si>
  <si>
    <t>VALBELEIX, 63610</t>
  </si>
  <si>
    <t>LE BROC, 63500</t>
  </si>
  <si>
    <t>SOLIGNAT-LEMBRON, 63500</t>
  </si>
  <si>
    <t>CHASSAGNE, 63320</t>
  </si>
  <si>
    <t>MAREUGHEOL, 63340</t>
  </si>
  <si>
    <t>VILLENEUVE-LEMBRON, 63340</t>
  </si>
  <si>
    <t>BOUDES, 63340</t>
  </si>
  <si>
    <t>MADRIAT, 63340</t>
  </si>
  <si>
    <t>SAINT-GERVAZY, 63340</t>
  </si>
  <si>
    <t>VICHEL, 63340</t>
  </si>
  <si>
    <t>AUGNAT, 63340</t>
  </si>
  <si>
    <t>SAINT-GERMAIN-LEMBRON, 63340</t>
  </si>
  <si>
    <t>LAPEYROUSE, 63700</t>
  </si>
  <si>
    <t>NEUF-EGLISE, 63560</t>
  </si>
  <si>
    <t>PIONSAT, 63330</t>
  </si>
  <si>
    <t>VERGHEAS, 63330</t>
  </si>
  <si>
    <t>LA CELLE, 63620</t>
  </si>
  <si>
    <t>FERNOEL, 63620</t>
  </si>
  <si>
    <t>GIAT, 63620</t>
  </si>
  <si>
    <t>VILLOSANGES, 63380</t>
  </si>
  <si>
    <t>MIREMONT, 63380</t>
  </si>
  <si>
    <t>MONTFERMY, 63230</t>
  </si>
  <si>
    <t>CROS, 63810</t>
  </si>
  <si>
    <t>LANDOGNE, 63380</t>
  </si>
  <si>
    <t>PONTAUMUR, 63380</t>
  </si>
  <si>
    <t>VITRAC, 63410</t>
  </si>
  <si>
    <t>LES ANCIZES-COMPS, 63770</t>
  </si>
  <si>
    <t>SAURET-BESSERVE, 63390</t>
  </si>
  <si>
    <t>AYAT-SUR-SIOULE, 63390</t>
  </si>
  <si>
    <t>LISSEUIL, 63440</t>
  </si>
  <si>
    <t>MENAT, 63560</t>
  </si>
  <si>
    <t>VOINGT, 63620</t>
  </si>
  <si>
    <t>PROMPSAT, 63200</t>
  </si>
  <si>
    <t>VERNEUGHEOL, 63470</t>
  </si>
  <si>
    <t>PIGNOLS, 63270</t>
  </si>
  <si>
    <t>SAUXILLANGES, 63490</t>
  </si>
  <si>
    <t>USSON, 63490</t>
  </si>
  <si>
    <t>COURNOLS, 63450</t>
  </si>
  <si>
    <t>LUDESSE, 63320</t>
  </si>
  <si>
    <t>CHADELEUF, 63320</t>
  </si>
  <si>
    <t>ORSONNETTE, 63340</t>
  </si>
  <si>
    <t>MANGLIEU, 63270</t>
  </si>
  <si>
    <t>ORBEIL, 63500</t>
  </si>
  <si>
    <t>SAINT-YVOINE, 63500</t>
  </si>
  <si>
    <t>MONTPEYROUX, 63114</t>
  </si>
  <si>
    <t>AUTHEZAT, 63114</t>
  </si>
  <si>
    <t>TALLENDE, 63450</t>
  </si>
  <si>
    <t>AUBIERE, 63170</t>
  </si>
  <si>
    <t>VERTAIZON, 63910</t>
  </si>
  <si>
    <t>SAINT-IGNAT, 63720</t>
  </si>
  <si>
    <t>RIOM, 63200</t>
  </si>
  <si>
    <t>BLANZAT, 63112</t>
  </si>
  <si>
    <t>AVEZE, 63690</t>
  </si>
  <si>
    <t>SAVENNES, 63750</t>
  </si>
  <si>
    <t>JUMEAUX, 63570</t>
  </si>
  <si>
    <t>SAINT-SYLVESTRE-PRAGOULIN, 63310</t>
  </si>
  <si>
    <t>MARSAT, 63200</t>
  </si>
  <si>
    <t>VENSAT, 63260</t>
  </si>
  <si>
    <t>ENVAL, 63530</t>
  </si>
  <si>
    <t>NONETTE, 63340</t>
  </si>
  <si>
    <t>SAUVAGNAT-SAINTE-MARTHE, 63500</t>
  </si>
  <si>
    <t>BRIFFONS, 63820</t>
  </si>
  <si>
    <t>SAINT-AVIT, 63380</t>
  </si>
  <si>
    <t>SAINT-BABEL, 63500</t>
  </si>
  <si>
    <t>CHAURIAT, 63117</t>
  </si>
  <si>
    <t>LE CENDRE, 63670</t>
  </si>
  <si>
    <t>SAINT-VINCENT, 63320</t>
  </si>
  <si>
    <t>DALLET, 63111</t>
  </si>
  <si>
    <t>MONTMEYRE, 63210 CEYSSAT</t>
  </si>
  <si>
    <t>ESPINASSE, 63390</t>
  </si>
  <si>
    <t>BEAUREGARD VENDON, 63460</t>
  </si>
  <si>
    <t>QUEUILLE, 63780</t>
  </si>
  <si>
    <t>SAINT-MAIGNER, 63330</t>
  </si>
  <si>
    <t>HERMENT, 63470</t>
  </si>
  <si>
    <t>PRONDINES, 63470</t>
  </si>
  <si>
    <t>BOURG-LASTIC, 63760</t>
  </si>
  <si>
    <t>Civilité</t>
  </si>
  <si>
    <t>Nom</t>
  </si>
  <si>
    <t>Prénom</t>
  </si>
  <si>
    <t>Adresse</t>
  </si>
  <si>
    <t>Kms aller 
circuit</t>
  </si>
  <si>
    <t>Nbr_PR</t>
  </si>
  <si>
    <t>AR_circuit</t>
  </si>
  <si>
    <t>AR_Adhe</t>
  </si>
  <si>
    <t>2022</t>
  </si>
  <si>
    <t>Domarege</t>
  </si>
  <si>
    <t>Puys de Jumes, de la Coquille et des Gouttes</t>
  </si>
  <si>
    <t>Le Maar de Beaunit</t>
  </si>
  <si>
    <t>L'Allée des chênes</t>
  </si>
  <si>
    <t>Le Château d'Ambur - La Chazotte</t>
  </si>
  <si>
    <t>De Savennes aux gorges du Chavanon</t>
  </si>
  <si>
    <t>Les puys de la Vache et de Lassolas</t>
  </si>
  <si>
    <t>Commune de départ</t>
  </si>
  <si>
    <t>Nom PR</t>
  </si>
  <si>
    <t>Année d'attribution</t>
  </si>
  <si>
    <t>HPD0001</t>
  </si>
  <si>
    <t>Code PR</t>
  </si>
  <si>
    <t>BRASSAC LES MINES 63570</t>
  </si>
  <si>
    <t>BRASSAC-LES-MINES 63570</t>
  </si>
  <si>
    <t>LE BREUIL-SUR-COUZE 63340</t>
  </si>
  <si>
    <t>PONT-DU-CHÂTEAU 63430</t>
  </si>
  <si>
    <t>MONTGACON, 63350 LUZILLAT</t>
  </si>
  <si>
    <t>VENDEGRE, 63350 LUZILLAT</t>
  </si>
  <si>
    <t>MONTAIGUT-LE-BLANC, 63320</t>
  </si>
  <si>
    <t>PONCHET, 63810 BAGNOLS</t>
  </si>
  <si>
    <t>NEUF-ÉGLISE, 63560</t>
  </si>
  <si>
    <t>HPD0078</t>
  </si>
  <si>
    <t>HPD0079</t>
  </si>
  <si>
    <t>HPD0080</t>
  </si>
  <si>
    <t>ANZAT-LE-LUGUET, 63420</t>
  </si>
  <si>
    <t>SAINT-OURS-LES- ROCHES , 63230</t>
  </si>
  <si>
    <t>SAINT-OURS-LES- ROCHES, 63230</t>
  </si>
  <si>
    <t>CHANAT- LA-MOUTEYRE, 63530</t>
  </si>
  <si>
    <t>CHARBONNIERES-LES-VARENNES, 63410</t>
  </si>
  <si>
    <t>SAINT-BONNET-PRÈS-ORCIVAL, 63210</t>
  </si>
  <si>
    <t>SAULZET-LE-FROID, 63970</t>
  </si>
  <si>
    <t>SAINT-AMANT-TALLENDE, 63450</t>
  </si>
  <si>
    <t>COURNON D'AUVERGNE, 63800</t>
  </si>
  <si>
    <t>SAINT-MAURICE-ÈS-ALLIER, 63270</t>
  </si>
  <si>
    <t>ITI0071</t>
  </si>
  <si>
    <t>BESSE-ET-SAINT-ANASTAISE, 63610</t>
  </si>
  <si>
    <t>LA TOUR D'AUVERGNE, 63680</t>
  </si>
  <si>
    <t>MURAT-LE-QUAIRE, 63150</t>
  </si>
  <si>
    <t>CHAMBON-SUR-LAC, 63790</t>
  </si>
  <si>
    <t>SAINT-VICTOR- LA-RIVIERE, 63790</t>
  </si>
  <si>
    <t>ITI0089</t>
  </si>
  <si>
    <t>MAREUGE, 63710 LE VERNET-SAINTE-MARGUERITE</t>
  </si>
  <si>
    <t>ITI0107</t>
  </si>
  <si>
    <t>SAINT-PIERRE-LE_CHASTEL, 63230</t>
  </si>
  <si>
    <t>HEUME-L'EGLISE, 63210</t>
  </si>
  <si>
    <t>ARDES-SUR-COUZE, 63420</t>
  </si>
  <si>
    <t>ROCHE-CHARLES-LA-MAYRAND, 63420</t>
  </si>
  <si>
    <t>COMBALIBŒUF, 43450 LEYVAUX</t>
  </si>
  <si>
    <t>EGLISENEUVE-D'ENTRAIGUES, 63850</t>
  </si>
  <si>
    <t>SAINT-CIRGUES-SUR-COUZE, 63320</t>
  </si>
  <si>
    <t>TERNANT-LES-EAUX, 63340</t>
  </si>
  <si>
    <t>MONTAIGUT- EN- COMBRAILLE, 63700</t>
  </si>
  <si>
    <t>SAINT-ELOY-LES-MINES, 63700</t>
  </si>
  <si>
    <t>SAINT-JULIEN-LA-GENESTE, 63390</t>
  </si>
  <si>
    <t>SAINT-PRIEST-DES-CHAMPS, 63640</t>
  </si>
  <si>
    <t>SAINT-GERVAIS-D'AUVERGNE, 63390</t>
  </si>
  <si>
    <t>CONDAT-EN-COMBRAILLE, 63380</t>
  </si>
  <si>
    <t>SAINT-JACQUES-D'AMBUR, 63230</t>
  </si>
  <si>
    <t>CISTERNES-LA-FORET, 63740</t>
  </si>
  <si>
    <t>SAINT-HILAIRE-LES-MONGES, 63380</t>
  </si>
  <si>
    <t>SAINT-GEORGES-DE-MONS, 63780</t>
  </si>
  <si>
    <t>CHÂTEAUNEUF-LES-BAINS, 63390</t>
  </si>
  <si>
    <t>SAINT-REMY-DE-BLOT, 63440</t>
  </si>
  <si>
    <t>SAINT-HILAIRE-LA-CROIX, 63440</t>
  </si>
  <si>
    <t>BLOT-L'EGLISE, 63440</t>
  </si>
  <si>
    <t>SUGÈRES, 63490</t>
  </si>
  <si>
    <t>LE VERNET-LA-VARENNE, 63580</t>
  </si>
  <si>
    <t>CHAMPAGNAT-LE-JEUNE, 63580</t>
  </si>
  <si>
    <t>LA CHAPELLE-SUR-USSON 63580</t>
  </si>
  <si>
    <t>ITI0344</t>
  </si>
  <si>
    <t>CHARADE, 63130 ROYAT</t>
  </si>
  <si>
    <t>AUZAT-LA-COMBELLE, 63570</t>
  </si>
  <si>
    <t>YRONDE-ET-BURON, 63270</t>
  </si>
  <si>
    <t>CLERMONT-FERRAND, 63000</t>
  </si>
  <si>
    <t>LABESSETTE, 63690</t>
  </si>
  <si>
    <t>SAINT-ETIENNE-SUR-USSON, 63580</t>
  </si>
  <si>
    <t xml:space="preserve"> LAC DU GUÉRY, 63210 ORCIVAL</t>
  </si>
  <si>
    <t>PONT-DU-CHÂTEAU, 63430</t>
  </si>
  <si>
    <t>LA TOUR-D'AUVERGNE, 63680</t>
  </si>
  <si>
    <t>SAINT-SAUVES-D'AUVERGNE, 63950</t>
  </si>
  <si>
    <t>SAINT-MARTIN-DES-PLAINS, 63570</t>
  </si>
  <si>
    <t xml:space="preserve"> LAC DE SERVIÈRES, 63210 ORCIVAL</t>
  </si>
  <si>
    <t>BRASSAC-LES-MINES, 63570</t>
  </si>
  <si>
    <t>MONTEL-DE-GELAT, 63380</t>
  </si>
  <si>
    <t>PUY-SAINT-GULMIER, 63470</t>
  </si>
  <si>
    <t>SAINT-QUINTIN-SUR-SIOULE, 63440</t>
  </si>
  <si>
    <t>ITI40012</t>
  </si>
  <si>
    <t>ITI4008</t>
  </si>
  <si>
    <t>MAZAYES, 63230</t>
  </si>
  <si>
    <t>iti0155</t>
  </si>
  <si>
    <t>iti0048</t>
  </si>
  <si>
    <t>Secteur Balirando</t>
  </si>
  <si>
    <t>Val d'Allier</t>
  </si>
  <si>
    <t>Chaîne des Puys et Limagne</t>
  </si>
  <si>
    <t>Combrailles</t>
  </si>
  <si>
    <t>Sancy</t>
  </si>
  <si>
    <t>Chaîne des puys et Limagne</t>
  </si>
  <si>
    <t>Livradois-Forez</t>
  </si>
  <si>
    <t>Cézallier</t>
  </si>
  <si>
    <t>couleur de balisage</t>
  </si>
  <si>
    <t>HPD1001</t>
  </si>
  <si>
    <t>Picondry</t>
  </si>
  <si>
    <t>SAUXILLANGES</t>
  </si>
  <si>
    <t>HPD1002</t>
  </si>
  <si>
    <t>Etang de Lespeux</t>
  </si>
  <si>
    <t>HPD1003</t>
  </si>
  <si>
    <t>Petite boucle clunisienne</t>
  </si>
  <si>
    <t>HPD1004</t>
  </si>
  <si>
    <t>Panorama de Ventre</t>
  </si>
  <si>
    <t>HPD1005</t>
  </si>
  <si>
    <t>Sentier de Claire</t>
  </si>
  <si>
    <t>HPD1006</t>
  </si>
  <si>
    <t>Nos villages, leurs élevages</t>
  </si>
  <si>
    <t>HPD1007</t>
  </si>
  <si>
    <t>Boucle de 3 sîtes clunisiens</t>
  </si>
  <si>
    <t>Sur les hauteurs de Combronde</t>
  </si>
  <si>
    <t>Sur les traces des faux-sauniers</t>
  </si>
  <si>
    <t>De vitrac à la vallée de la Sioule</t>
  </si>
  <si>
    <t>Le Puy de Neuffont</t>
  </si>
  <si>
    <t>Null</t>
  </si>
  <si>
    <t>HPD0081</t>
  </si>
  <si>
    <t>Cascade de Champeaux</t>
  </si>
  <si>
    <t>HPD0082</t>
  </si>
  <si>
    <t>Trois Petits Bois</t>
  </si>
  <si>
    <t>HPD0083</t>
  </si>
  <si>
    <t>Paysages des Combrailles</t>
  </si>
  <si>
    <t>HPD0084</t>
  </si>
  <si>
    <t>De Briffons à l'étang Mabrut</t>
  </si>
  <si>
    <t>N.</t>
  </si>
  <si>
    <t>D.</t>
  </si>
  <si>
    <t>U.</t>
  </si>
  <si>
    <t>S.</t>
  </si>
  <si>
    <t>VYJRIW</t>
  </si>
  <si>
    <t>Yvxlvgd</t>
  </si>
  <si>
    <t>4, Jgl Dlxcxms</t>
  </si>
  <si>
    <t>Hiz</t>
  </si>
  <si>
    <t>NKNZKWJ</t>
  </si>
  <si>
    <t>Qqndqqrz</t>
  </si>
  <si>
    <t>Ms Fucuw</t>
  </si>
  <si>
    <t>Y.</t>
  </si>
  <si>
    <t>DNQTNH</t>
  </si>
  <si>
    <t>Eiiiwybk</t>
  </si>
  <si>
    <t>68, Vmsuq rx Zribxfuacca</t>
  </si>
  <si>
    <t>SUJEEQ</t>
  </si>
  <si>
    <t>Hqsh-Ypfav</t>
  </si>
  <si>
    <t>1, Zvohg bza Jfrwibrnlxi</t>
  </si>
  <si>
    <t>D. jg Bho</t>
  </si>
  <si>
    <t>JEFTH</t>
  </si>
  <si>
    <t>Kxlvdugs zh Zuucqblmj</t>
  </si>
  <si>
    <t>17, Vjh Om Wmrge</t>
  </si>
  <si>
    <t>MPVUFI</t>
  </si>
  <si>
    <t>Xkga</t>
  </si>
  <si>
    <t>34, Fiy wwy Lfvjklr</t>
  </si>
  <si>
    <t>C. rx Vrj</t>
  </si>
  <si>
    <t>BCWCHQYX-TVLWELKCX</t>
  </si>
  <si>
    <t>Tkzwfzamp nb Kmagog</t>
  </si>
  <si>
    <t>Znnrk</t>
  </si>
  <si>
    <t>W. rd Bas</t>
  </si>
  <si>
    <t>XQFQAPVGPDL</t>
  </si>
  <si>
    <t>Qvwboly mo Qszifgqcw</t>
  </si>
  <si>
    <t>20, Wxh qz Xavjikq c'nzx</t>
  </si>
  <si>
    <t>V. fe Glv</t>
  </si>
  <si>
    <t>NQDDMYO</t>
  </si>
  <si>
    <t>degy ye Rjmwik</t>
  </si>
  <si>
    <t>61, Bny Umcf Dzhmdg</t>
  </si>
  <si>
    <t>NZBMPKYT</t>
  </si>
  <si>
    <t>Uirpz</t>
  </si>
  <si>
    <t>23, Buiyz qkxd Gomoay</t>
  </si>
  <si>
    <t>Ykv</t>
  </si>
  <si>
    <t>EBTQAYHIF</t>
  </si>
  <si>
    <t>Dsgqc</t>
  </si>
  <si>
    <t>2 zyz, Fuq cc Mljouym</t>
  </si>
  <si>
    <t>I. bv Sfl</t>
  </si>
  <si>
    <t>FOGLN</t>
  </si>
  <si>
    <t>Abeyxax uk Bqwhv-Gkvask</t>
  </si>
  <si>
    <t>41, Tbrtdk ry Zsadgtyf</t>
  </si>
  <si>
    <t>W. pr Cxi</t>
  </si>
  <si>
    <t>CODPYWVL</t>
  </si>
  <si>
    <t>Stiweeh fl Uuhyslmlt</t>
  </si>
  <si>
    <t>88, Rzojox zi bc Yhldxzhshk</t>
  </si>
  <si>
    <t>code Postal</t>
  </si>
  <si>
    <t>3 zyz, Fuq cc Mljouym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</si>
</sst>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5" formatCode="00&quot; Km&quot;"/>
  </numFmts>
  <fonts count="1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FreeSans"/>
      <family val="2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7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8" fillId="0" borderId="0" applyBorder="0" applyProtection="0">
      <alignment horizontal="center" textRotation="90"/>
    </xf>
    <xf numFmtId="44" fontId="6" fillId="0" borderId="0" applyFont="0" applyFill="0" applyBorder="0" applyAlignment="0" applyProtection="0"/>
  </cellStyleXfs>
  <cellXfs count="24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165" fontId="3" fillId="0" borderId="0" xfId="1" applyNumberFormat="1" applyFont="1" applyFill="1" applyBorder="1"/>
    <xf numFmtId="0" fontId="0" fillId="0" borderId="0" xfId="0" applyBorder="1"/>
    <xf numFmtId="0" fontId="4" fillId="0" borderId="0" xfId="0" applyFont="1" applyBorder="1" applyAlignment="1">
      <alignment horizontal="center" textRotation="90"/>
    </xf>
    <xf numFmtId="165" fontId="4" fillId="0" borderId="0" xfId="0" applyNumberFormat="1" applyFont="1" applyBorder="1" applyAlignment="1">
      <alignment horizontal="center" textRotation="90"/>
    </xf>
    <xf numFmtId="0" fontId="4" fillId="0" borderId="0" xfId="0" applyFont="1" applyBorder="1" applyAlignment="1">
      <alignment horizontal="center" textRotation="90" wrapText="1"/>
    </xf>
    <xf numFmtId="0" fontId="5" fillId="0" borderId="0" xfId="0" applyFont="1" applyBorder="1" applyAlignment="1">
      <alignment horizontal="center" textRotation="90"/>
    </xf>
    <xf numFmtId="165" fontId="0" fillId="0" borderId="0" xfId="0" applyNumberFormat="1" applyBorder="1"/>
    <xf numFmtId="0" fontId="0" fillId="0" borderId="0" xfId="0" applyBorder="1" applyAlignment="1">
      <alignment horizontal="left" vertical="center"/>
    </xf>
    <xf numFmtId="0" fontId="0" fillId="2" borderId="0" xfId="0" applyFill="1" applyBorder="1"/>
    <xf numFmtId="165" fontId="2" fillId="0" borderId="0" xfId="0" applyNumberFormat="1" applyFont="1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 textRotation="90"/>
    </xf>
    <xf numFmtId="0" fontId="0" fillId="0" borderId="0" xfId="0" applyFill="1" applyBorder="1" applyAlignment="1">
      <alignment horizontal="left" vertical="center"/>
    </xf>
    <xf numFmtId="0" fontId="0" fillId="0" borderId="2" xfId="0" applyFill="1" applyBorder="1"/>
    <xf numFmtId="165" fontId="4" fillId="3" borderId="0" xfId="0" applyNumberFormat="1" applyFont="1" applyFill="1" applyBorder="1" applyAlignment="1">
      <alignment horizontal="center" textRotation="90" wrapText="1"/>
    </xf>
    <xf numFmtId="165" fontId="0" fillId="3" borderId="0" xfId="0" applyNumberFormat="1" applyFill="1" applyBorder="1" applyAlignment="1">
      <alignment horizontal="center"/>
    </xf>
    <xf numFmtId="0" fontId="0" fillId="3" borderId="2" xfId="0" applyFill="1" applyBorder="1"/>
    <xf numFmtId="0" fontId="4" fillId="4" borderId="0" xfId="0" applyFont="1" applyFill="1" applyBorder="1" applyAlignment="1">
      <alignment horizontal="center" textRotation="90"/>
    </xf>
    <xf numFmtId="0" fontId="10" fillId="4" borderId="0" xfId="0" applyFont="1" applyFill="1" applyBorder="1"/>
    <xf numFmtId="0" fontId="0" fillId="4" borderId="2" xfId="0" applyFill="1" applyBorder="1"/>
  </cellXfs>
  <cellStyles count="6">
    <cellStyle name="Lien hypertexte" xfId="1" builtinId="8"/>
    <cellStyle name="Lien hypertexte 2" xfId="3" xr:uid="{3D5304DF-F36B-445A-B44A-0212AEA43827}"/>
    <cellStyle name="Monétaire 2" xfId="5" xr:uid="{F21C8A6C-67C1-451A-BF24-23FD7FDD55DB}"/>
    <cellStyle name="Normal" xfId="0" builtinId="0"/>
    <cellStyle name="Normal 2" xfId="2" xr:uid="{16DB5306-2097-4CED-A174-507FE10B2754}"/>
    <cellStyle name="Texte explicatif 2" xfId="4" xr:uid="{0B12DA17-33A9-4CC3-88FD-8508FB51FAE2}"/>
  </cellStyles>
  <dxfs count="3"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B0F0"/>
      <color rgb="FFECF5E7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MS Access Database" connectionId="1" xr16:uid="{0A0D7960-C114-46C9-8F2C-BE8425628633}" autoFormatId="16" applyNumberFormats="0" applyBorderFormats="0" applyFontFormats="0" applyPatternFormats="0" applyAlignmentFormats="0" applyWidthHeightFormats="0">
  <queryTableRefresh nextId="8">
    <queryTableFields count="6">
      <queryTableField id="1" name="Code PR" tableColumnId="1"/>
      <queryTableField id="2" name="Nom PR" tableColumnId="2"/>
      <queryTableField id="3" name="Commune de départ" tableColumnId="3"/>
      <queryTableField id="4" name="Année d'attribution" tableColumnId="4"/>
      <queryTableField id="6" name="Secteur Balirando" tableColumnId="6"/>
      <queryTableField id="7" name="couleur de balisage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4C6BED-0A0D-4CC0-9A41-50A3967C4C46}" name="tb_circuits" displayName="tb_circuits" ref="A1:F351" tableType="queryTable" totalsRowShown="0">
  <autoFilter ref="A1:F351" xr:uid="{894C6BED-0A0D-4CC0-9A41-50A3967C4C46}"/>
  <tableColumns count="6">
    <tableColumn id="1" xr3:uid="{AA6D99E8-341F-41D3-BA54-74E216DB67C8}" uniqueName="1" name="Code PR" queryTableFieldId="1"/>
    <tableColumn id="2" xr3:uid="{1C7F1787-CF55-40E7-AA59-C56366D6DE6E}" uniqueName="2" name="Nom PR" queryTableFieldId="2"/>
    <tableColumn id="3" xr3:uid="{5942A079-47D0-4C22-BFD3-15E91C965120}" uniqueName="3" name="Commune de départ" queryTableFieldId="3"/>
    <tableColumn id="4" xr3:uid="{EE12486A-3075-4500-8BF1-F6132EC03DB2}" uniqueName="4" name="Année d'attribution" queryTableFieldId="4"/>
    <tableColumn id="6" xr3:uid="{5F13E08C-FA0A-4C98-9356-5505113CEEF0}" uniqueName="6" name="Secteur Balirando" queryTableFieldId="6"/>
    <tableColumn id="5" xr3:uid="{DBAC1F0C-AEF8-4B9D-AB70-32F137495239}" uniqueName="5" name="couleur de balisage" queryTableField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5EE27-33F1-4413-B315-DCFCC0834C85}">
  <sheetPr codeName="Feuil5"/>
  <dimension ref="A1:F351"/>
  <sheetViews>
    <sheetView topLeftCell="A139" workbookViewId="0">
      <selection activeCell="A183" sqref="A183:XFD183"/>
    </sheetView>
  </sheetViews>
  <sheetFormatPr baseColWidth="10" defaultRowHeight="15"/>
  <cols>
    <col min="1" max="1" width="10.5703125" bestFit="1" customWidth="1"/>
    <col min="2" max="2" width="41" bestFit="1" customWidth="1"/>
    <col min="3" max="3" width="45.28515625" bestFit="1" customWidth="1"/>
    <col min="4" max="4" width="21" bestFit="1" customWidth="1"/>
    <col min="5" max="5" width="25.5703125" bestFit="1" customWidth="1"/>
    <col min="6" max="6" width="20.5703125" bestFit="1" customWidth="1"/>
    <col min="7" max="7" width="25.5703125" bestFit="1" customWidth="1"/>
  </cols>
  <sheetData>
    <row r="1" spans="1:6">
      <c r="A1" t="s">
        <v>866</v>
      </c>
      <c r="B1" t="s">
        <v>863</v>
      </c>
      <c r="C1" t="s">
        <v>862</v>
      </c>
      <c r="D1" t="s">
        <v>864</v>
      </c>
      <c r="E1" t="s">
        <v>946</v>
      </c>
      <c r="F1" t="s">
        <v>954</v>
      </c>
    </row>
    <row r="2" spans="1:6">
      <c r="A2" t="s">
        <v>865</v>
      </c>
      <c r="B2" t="s">
        <v>72</v>
      </c>
      <c r="C2" t="s">
        <v>867</v>
      </c>
      <c r="D2" t="s">
        <v>32</v>
      </c>
      <c r="E2" t="s">
        <v>947</v>
      </c>
      <c r="F2" t="s">
        <v>25</v>
      </c>
    </row>
    <row r="3" spans="1:6">
      <c r="A3" t="s">
        <v>382</v>
      </c>
      <c r="B3" t="s">
        <v>383</v>
      </c>
      <c r="C3" t="s">
        <v>868</v>
      </c>
      <c r="D3" t="s">
        <v>854</v>
      </c>
      <c r="E3" t="s">
        <v>947</v>
      </c>
      <c r="F3" t="s">
        <v>9</v>
      </c>
    </row>
    <row r="4" spans="1:6">
      <c r="A4" t="s">
        <v>301</v>
      </c>
      <c r="B4" t="s">
        <v>302</v>
      </c>
      <c r="C4" t="s">
        <v>303</v>
      </c>
      <c r="D4" t="s">
        <v>974</v>
      </c>
      <c r="E4" t="s">
        <v>947</v>
      </c>
      <c r="F4" t="s">
        <v>12</v>
      </c>
    </row>
    <row r="5" spans="1:6">
      <c r="A5" t="s">
        <v>137</v>
      </c>
      <c r="B5" t="s">
        <v>138</v>
      </c>
      <c r="C5" t="s">
        <v>869</v>
      </c>
      <c r="D5" t="s">
        <v>32</v>
      </c>
      <c r="E5" t="s">
        <v>947</v>
      </c>
      <c r="F5" t="s">
        <v>9</v>
      </c>
    </row>
    <row r="6" spans="1:6">
      <c r="A6" t="s">
        <v>183</v>
      </c>
      <c r="B6" t="s">
        <v>184</v>
      </c>
      <c r="C6" t="s">
        <v>870</v>
      </c>
      <c r="D6" t="s">
        <v>974</v>
      </c>
      <c r="E6" t="s">
        <v>947</v>
      </c>
      <c r="F6" t="s">
        <v>9</v>
      </c>
    </row>
    <row r="7" spans="1:6">
      <c r="A7" t="s">
        <v>153</v>
      </c>
      <c r="B7" t="s">
        <v>154</v>
      </c>
      <c r="C7" t="s">
        <v>155</v>
      </c>
      <c r="D7" t="s">
        <v>32</v>
      </c>
      <c r="E7" t="s">
        <v>948</v>
      </c>
      <c r="F7" t="s">
        <v>15</v>
      </c>
    </row>
    <row r="8" spans="1:6">
      <c r="A8" t="s">
        <v>273</v>
      </c>
      <c r="B8" t="s">
        <v>274</v>
      </c>
      <c r="C8" t="s">
        <v>275</v>
      </c>
      <c r="D8" t="s">
        <v>24</v>
      </c>
      <c r="E8" t="s">
        <v>948</v>
      </c>
      <c r="F8" t="s">
        <v>276</v>
      </c>
    </row>
    <row r="9" spans="1:6">
      <c r="A9" t="s">
        <v>384</v>
      </c>
      <c r="B9" t="s">
        <v>385</v>
      </c>
      <c r="C9" t="s">
        <v>871</v>
      </c>
      <c r="D9" t="s">
        <v>854</v>
      </c>
      <c r="E9" t="s">
        <v>948</v>
      </c>
      <c r="F9" t="s">
        <v>9</v>
      </c>
    </row>
    <row r="10" spans="1:6">
      <c r="A10" t="s">
        <v>386</v>
      </c>
      <c r="B10" t="s">
        <v>387</v>
      </c>
      <c r="C10" t="s">
        <v>872</v>
      </c>
      <c r="D10" t="s">
        <v>854</v>
      </c>
      <c r="E10" t="s">
        <v>948</v>
      </c>
      <c r="F10" t="s">
        <v>9</v>
      </c>
    </row>
    <row r="11" spans="1:6">
      <c r="A11" t="s">
        <v>46</v>
      </c>
      <c r="B11" t="s">
        <v>47</v>
      </c>
      <c r="C11" t="s">
        <v>48</v>
      </c>
      <c r="D11" t="s">
        <v>974</v>
      </c>
      <c r="E11" t="s">
        <v>947</v>
      </c>
      <c r="F11" t="s">
        <v>9</v>
      </c>
    </row>
    <row r="12" spans="1:6">
      <c r="A12" t="s">
        <v>108</v>
      </c>
      <c r="B12" t="s">
        <v>109</v>
      </c>
      <c r="C12" t="s">
        <v>682</v>
      </c>
      <c r="D12" t="s">
        <v>974</v>
      </c>
      <c r="E12" t="s">
        <v>948</v>
      </c>
      <c r="F12" t="s">
        <v>12</v>
      </c>
    </row>
    <row r="13" spans="1:6">
      <c r="A13" t="s">
        <v>277</v>
      </c>
      <c r="B13" t="s">
        <v>278</v>
      </c>
      <c r="C13" t="s">
        <v>683</v>
      </c>
      <c r="D13" t="s">
        <v>8</v>
      </c>
      <c r="E13" t="s">
        <v>948</v>
      </c>
      <c r="F13" t="s">
        <v>276</v>
      </c>
    </row>
    <row r="14" spans="1:6">
      <c r="A14" t="s">
        <v>279</v>
      </c>
      <c r="B14" t="s">
        <v>280</v>
      </c>
      <c r="C14" t="s">
        <v>684</v>
      </c>
      <c r="D14" t="s">
        <v>8</v>
      </c>
      <c r="E14" t="s">
        <v>948</v>
      </c>
      <c r="F14" t="s">
        <v>276</v>
      </c>
    </row>
    <row r="15" spans="1:6">
      <c r="A15" t="s">
        <v>364</v>
      </c>
      <c r="B15" t="s">
        <v>365</v>
      </c>
      <c r="C15" t="s">
        <v>685</v>
      </c>
      <c r="D15" t="s">
        <v>24</v>
      </c>
      <c r="E15" t="s">
        <v>948</v>
      </c>
      <c r="F15" t="s">
        <v>15</v>
      </c>
    </row>
    <row r="16" spans="1:6">
      <c r="A16" t="s">
        <v>110</v>
      </c>
      <c r="B16" t="s">
        <v>111</v>
      </c>
      <c r="C16" t="s">
        <v>686</v>
      </c>
      <c r="D16" t="s">
        <v>32</v>
      </c>
      <c r="E16" t="s">
        <v>948</v>
      </c>
      <c r="F16" t="s">
        <v>15</v>
      </c>
    </row>
    <row r="17" spans="1:6">
      <c r="A17" t="s">
        <v>388</v>
      </c>
      <c r="B17" t="s">
        <v>389</v>
      </c>
      <c r="C17" t="s">
        <v>687</v>
      </c>
      <c r="D17" t="s">
        <v>854</v>
      </c>
      <c r="E17" t="s">
        <v>948</v>
      </c>
      <c r="F17" t="s">
        <v>9</v>
      </c>
    </row>
    <row r="18" spans="1:6">
      <c r="A18" t="s">
        <v>390</v>
      </c>
      <c r="B18" t="s">
        <v>391</v>
      </c>
      <c r="C18" t="s">
        <v>688</v>
      </c>
      <c r="D18" t="s">
        <v>854</v>
      </c>
      <c r="E18" t="s">
        <v>949</v>
      </c>
      <c r="F18" t="s">
        <v>12</v>
      </c>
    </row>
    <row r="19" spans="1:6">
      <c r="A19" t="s">
        <v>392</v>
      </c>
      <c r="B19" t="s">
        <v>393</v>
      </c>
      <c r="C19" t="s">
        <v>689</v>
      </c>
      <c r="D19" t="s">
        <v>394</v>
      </c>
      <c r="E19" t="s">
        <v>949</v>
      </c>
      <c r="F19" t="s">
        <v>395</v>
      </c>
    </row>
    <row r="20" spans="1:6">
      <c r="A20" t="s">
        <v>396</v>
      </c>
      <c r="B20" t="s">
        <v>397</v>
      </c>
      <c r="C20" t="s">
        <v>690</v>
      </c>
      <c r="D20" t="s">
        <v>394</v>
      </c>
      <c r="E20" t="s">
        <v>949</v>
      </c>
      <c r="F20" t="s">
        <v>395</v>
      </c>
    </row>
    <row r="21" spans="1:6">
      <c r="A21" t="s">
        <v>398</v>
      </c>
      <c r="B21" t="s">
        <v>399</v>
      </c>
      <c r="C21" t="s">
        <v>688</v>
      </c>
      <c r="D21" t="s">
        <v>394</v>
      </c>
      <c r="E21" t="s">
        <v>949</v>
      </c>
      <c r="F21" t="s">
        <v>395</v>
      </c>
    </row>
    <row r="22" spans="1:6">
      <c r="A22" t="s">
        <v>400</v>
      </c>
      <c r="B22" t="s">
        <v>401</v>
      </c>
      <c r="C22" t="s">
        <v>691</v>
      </c>
      <c r="D22" t="s">
        <v>854</v>
      </c>
      <c r="E22" t="s">
        <v>950</v>
      </c>
      <c r="F22" t="s">
        <v>9</v>
      </c>
    </row>
    <row r="23" spans="1:6">
      <c r="A23" t="s">
        <v>402</v>
      </c>
      <c r="B23" t="s">
        <v>403</v>
      </c>
      <c r="C23" t="s">
        <v>691</v>
      </c>
      <c r="D23" t="s">
        <v>974</v>
      </c>
      <c r="E23" t="s">
        <v>950</v>
      </c>
      <c r="F23" t="s">
        <v>9</v>
      </c>
    </row>
    <row r="24" spans="1:6">
      <c r="A24" t="s">
        <v>380</v>
      </c>
      <c r="B24" t="s">
        <v>381</v>
      </c>
      <c r="C24" t="s">
        <v>691</v>
      </c>
      <c r="D24" t="s">
        <v>24</v>
      </c>
      <c r="E24" t="s">
        <v>950</v>
      </c>
      <c r="F24" t="s">
        <v>15</v>
      </c>
    </row>
    <row r="25" spans="1:6">
      <c r="A25" t="s">
        <v>38</v>
      </c>
      <c r="B25" t="s">
        <v>39</v>
      </c>
      <c r="C25" t="s">
        <v>691</v>
      </c>
      <c r="D25" t="s">
        <v>24</v>
      </c>
      <c r="E25" t="s">
        <v>950</v>
      </c>
      <c r="F25" t="s">
        <v>9</v>
      </c>
    </row>
    <row r="26" spans="1:6">
      <c r="A26" t="s">
        <v>196</v>
      </c>
      <c r="B26" t="s">
        <v>197</v>
      </c>
      <c r="C26" t="s">
        <v>873</v>
      </c>
      <c r="D26" t="s">
        <v>974</v>
      </c>
      <c r="E26" t="s">
        <v>947</v>
      </c>
      <c r="F26" t="s">
        <v>15</v>
      </c>
    </row>
    <row r="27" spans="1:6">
      <c r="A27" t="s">
        <v>306</v>
      </c>
      <c r="B27" t="s">
        <v>307</v>
      </c>
      <c r="C27" t="s">
        <v>692</v>
      </c>
      <c r="D27" t="s">
        <v>32</v>
      </c>
      <c r="E27" t="s">
        <v>951</v>
      </c>
      <c r="F27" t="s">
        <v>9</v>
      </c>
    </row>
    <row r="28" spans="1:6">
      <c r="A28" t="s">
        <v>35</v>
      </c>
      <c r="B28" t="s">
        <v>970</v>
      </c>
      <c r="C28" t="s">
        <v>693</v>
      </c>
      <c r="D28" t="s">
        <v>974</v>
      </c>
      <c r="E28" t="s">
        <v>951</v>
      </c>
      <c r="F28" t="s">
        <v>12</v>
      </c>
    </row>
    <row r="29" spans="1:6">
      <c r="A29" t="s">
        <v>56</v>
      </c>
      <c r="B29" t="s">
        <v>57</v>
      </c>
      <c r="C29" t="s">
        <v>694</v>
      </c>
      <c r="D29" t="s">
        <v>854</v>
      </c>
      <c r="E29" t="s">
        <v>949</v>
      </c>
      <c r="F29" t="s">
        <v>9</v>
      </c>
    </row>
    <row r="30" spans="1:6">
      <c r="A30" t="s">
        <v>33</v>
      </c>
      <c r="B30" t="s">
        <v>34</v>
      </c>
      <c r="C30" t="s">
        <v>695</v>
      </c>
      <c r="D30" t="s">
        <v>32</v>
      </c>
      <c r="E30" t="s">
        <v>949</v>
      </c>
      <c r="F30" t="s">
        <v>9</v>
      </c>
    </row>
    <row r="31" spans="1:6">
      <c r="A31" t="s">
        <v>240</v>
      </c>
      <c r="B31" t="s">
        <v>241</v>
      </c>
      <c r="C31" t="s">
        <v>696</v>
      </c>
      <c r="D31" t="s">
        <v>974</v>
      </c>
      <c r="E31" t="s">
        <v>949</v>
      </c>
      <c r="F31" t="s">
        <v>9</v>
      </c>
    </row>
    <row r="32" spans="1:6">
      <c r="A32" t="s">
        <v>404</v>
      </c>
      <c r="B32" t="s">
        <v>405</v>
      </c>
      <c r="C32" t="s">
        <v>874</v>
      </c>
      <c r="D32" t="s">
        <v>854</v>
      </c>
      <c r="E32" t="s">
        <v>950</v>
      </c>
      <c r="F32" t="s">
        <v>15</v>
      </c>
    </row>
    <row r="33" spans="1:6">
      <c r="A33" t="s">
        <v>406</v>
      </c>
      <c r="B33" t="s">
        <v>407</v>
      </c>
      <c r="C33" t="s">
        <v>697</v>
      </c>
      <c r="D33" t="s">
        <v>854</v>
      </c>
      <c r="E33" t="s">
        <v>950</v>
      </c>
      <c r="F33" t="s">
        <v>15</v>
      </c>
    </row>
    <row r="34" spans="1:6">
      <c r="A34" t="s">
        <v>62</v>
      </c>
      <c r="B34" t="s">
        <v>63</v>
      </c>
      <c r="C34" t="s">
        <v>698</v>
      </c>
      <c r="D34" t="s">
        <v>974</v>
      </c>
      <c r="E34" t="s">
        <v>948</v>
      </c>
      <c r="F34" t="s">
        <v>9</v>
      </c>
    </row>
    <row r="35" spans="1:6">
      <c r="A35" t="s">
        <v>408</v>
      </c>
      <c r="B35" t="s">
        <v>409</v>
      </c>
      <c r="C35" t="s">
        <v>699</v>
      </c>
      <c r="D35" t="s">
        <v>854</v>
      </c>
      <c r="E35" t="s">
        <v>949</v>
      </c>
      <c r="F35" t="s">
        <v>9</v>
      </c>
    </row>
    <row r="36" spans="1:6">
      <c r="A36" t="s">
        <v>175</v>
      </c>
      <c r="B36" t="s">
        <v>176</v>
      </c>
      <c r="C36" t="s">
        <v>699</v>
      </c>
      <c r="D36" t="s">
        <v>974</v>
      </c>
      <c r="E36" t="s">
        <v>949</v>
      </c>
      <c r="F36" t="s">
        <v>9</v>
      </c>
    </row>
    <row r="37" spans="1:6">
      <c r="A37" t="s">
        <v>410</v>
      </c>
      <c r="B37" t="s">
        <v>972</v>
      </c>
      <c r="C37" t="s">
        <v>795</v>
      </c>
      <c r="D37" t="s">
        <v>854</v>
      </c>
      <c r="E37" t="s">
        <v>949</v>
      </c>
      <c r="F37" t="s">
        <v>9</v>
      </c>
    </row>
    <row r="38" spans="1:6">
      <c r="A38" t="s">
        <v>147</v>
      </c>
      <c r="B38" t="s">
        <v>148</v>
      </c>
      <c r="C38" t="s">
        <v>700</v>
      </c>
      <c r="D38" t="s">
        <v>974</v>
      </c>
      <c r="E38" t="s">
        <v>949</v>
      </c>
      <c r="F38" t="s">
        <v>15</v>
      </c>
    </row>
    <row r="39" spans="1:6">
      <c r="A39" t="s">
        <v>411</v>
      </c>
      <c r="B39" t="s">
        <v>412</v>
      </c>
      <c r="C39" t="s">
        <v>701</v>
      </c>
      <c r="D39" t="s">
        <v>854</v>
      </c>
      <c r="E39" t="s">
        <v>949</v>
      </c>
      <c r="F39" t="s">
        <v>9</v>
      </c>
    </row>
    <row r="40" spans="1:6">
      <c r="A40" t="s">
        <v>413</v>
      </c>
      <c r="B40" t="s">
        <v>414</v>
      </c>
      <c r="C40" t="s">
        <v>702</v>
      </c>
      <c r="D40" t="s">
        <v>854</v>
      </c>
      <c r="E40" t="s">
        <v>949</v>
      </c>
      <c r="F40" t="s">
        <v>12</v>
      </c>
    </row>
    <row r="41" spans="1:6">
      <c r="A41" t="s">
        <v>214</v>
      </c>
      <c r="B41" t="s">
        <v>215</v>
      </c>
      <c r="C41" t="s">
        <v>701</v>
      </c>
      <c r="D41" t="s">
        <v>974</v>
      </c>
      <c r="E41" t="s">
        <v>949</v>
      </c>
      <c r="F41" t="s">
        <v>12</v>
      </c>
    </row>
    <row r="42" spans="1:6">
      <c r="A42" t="s">
        <v>415</v>
      </c>
      <c r="B42" t="s">
        <v>416</v>
      </c>
      <c r="C42" t="s">
        <v>703</v>
      </c>
      <c r="D42" t="s">
        <v>417</v>
      </c>
      <c r="E42" t="s">
        <v>949</v>
      </c>
      <c r="F42" t="s">
        <v>418</v>
      </c>
    </row>
    <row r="43" spans="1:6">
      <c r="A43" t="s">
        <v>419</v>
      </c>
      <c r="B43" t="s">
        <v>420</v>
      </c>
      <c r="C43" t="s">
        <v>700</v>
      </c>
      <c r="D43" t="s">
        <v>417</v>
      </c>
      <c r="E43" t="s">
        <v>949</v>
      </c>
      <c r="F43" t="s">
        <v>418</v>
      </c>
    </row>
    <row r="44" spans="1:6">
      <c r="A44" t="s">
        <v>421</v>
      </c>
      <c r="B44" t="s">
        <v>422</v>
      </c>
      <c r="C44" t="s">
        <v>699</v>
      </c>
      <c r="D44" t="s">
        <v>417</v>
      </c>
      <c r="E44" t="s">
        <v>949</v>
      </c>
      <c r="F44" t="s">
        <v>418</v>
      </c>
    </row>
    <row r="45" spans="1:6">
      <c r="A45" t="s">
        <v>423</v>
      </c>
      <c r="B45" t="s">
        <v>424</v>
      </c>
      <c r="C45" t="s">
        <v>701</v>
      </c>
      <c r="D45" t="s">
        <v>417</v>
      </c>
      <c r="E45" t="s">
        <v>949</v>
      </c>
      <c r="F45" t="s">
        <v>418</v>
      </c>
    </row>
    <row r="46" spans="1:6">
      <c r="A46" t="s">
        <v>425</v>
      </c>
      <c r="B46" t="s">
        <v>426</v>
      </c>
      <c r="C46" t="s">
        <v>875</v>
      </c>
      <c r="D46" t="s">
        <v>417</v>
      </c>
      <c r="E46" t="s">
        <v>949</v>
      </c>
      <c r="F46" t="s">
        <v>418</v>
      </c>
    </row>
    <row r="47" spans="1:6">
      <c r="A47" t="s">
        <v>427</v>
      </c>
      <c r="B47" t="s">
        <v>428</v>
      </c>
      <c r="C47" t="s">
        <v>704</v>
      </c>
      <c r="D47" t="s">
        <v>417</v>
      </c>
      <c r="E47" t="s">
        <v>949</v>
      </c>
      <c r="F47" t="s">
        <v>418</v>
      </c>
    </row>
    <row r="48" spans="1:6">
      <c r="A48" t="s">
        <v>429</v>
      </c>
      <c r="B48" t="s">
        <v>430</v>
      </c>
      <c r="C48" t="s">
        <v>685</v>
      </c>
      <c r="D48" t="s">
        <v>854</v>
      </c>
      <c r="E48" t="s">
        <v>948</v>
      </c>
      <c r="F48" t="s">
        <v>9</v>
      </c>
    </row>
    <row r="49" spans="1:6">
      <c r="A49" t="s">
        <v>20</v>
      </c>
      <c r="B49" t="s">
        <v>21</v>
      </c>
      <c r="C49" t="s">
        <v>705</v>
      </c>
      <c r="D49" t="s">
        <v>974</v>
      </c>
      <c r="E49" t="s">
        <v>948</v>
      </c>
      <c r="F49" t="s">
        <v>9</v>
      </c>
    </row>
    <row r="50" spans="1:6">
      <c r="A50" t="s">
        <v>876</v>
      </c>
      <c r="B50" t="s">
        <v>23</v>
      </c>
      <c r="C50" t="s">
        <v>710</v>
      </c>
      <c r="D50" t="s">
        <v>24</v>
      </c>
      <c r="E50" t="s">
        <v>948</v>
      </c>
      <c r="F50" t="s">
        <v>25</v>
      </c>
    </row>
    <row r="51" spans="1:6">
      <c r="A51" t="s">
        <v>877</v>
      </c>
      <c r="B51" t="s">
        <v>27</v>
      </c>
      <c r="C51" t="s">
        <v>710</v>
      </c>
      <c r="D51" t="s">
        <v>24</v>
      </c>
      <c r="E51" t="s">
        <v>948</v>
      </c>
      <c r="F51" t="s">
        <v>25</v>
      </c>
    </row>
    <row r="52" spans="1:6">
      <c r="A52" t="s">
        <v>878</v>
      </c>
      <c r="B52" t="s">
        <v>855</v>
      </c>
      <c r="C52" t="s">
        <v>879</v>
      </c>
      <c r="D52" t="s">
        <v>854</v>
      </c>
      <c r="E52" t="s">
        <v>953</v>
      </c>
      <c r="F52" t="s">
        <v>247</v>
      </c>
    </row>
    <row r="53" spans="1:6">
      <c r="A53" t="s">
        <v>975</v>
      </c>
      <c r="B53" t="s">
        <v>976</v>
      </c>
      <c r="C53" t="s">
        <v>703</v>
      </c>
      <c r="E53" t="s">
        <v>949</v>
      </c>
      <c r="F53" t="s">
        <v>247</v>
      </c>
    </row>
    <row r="54" spans="1:6">
      <c r="A54" t="s">
        <v>977</v>
      </c>
      <c r="B54" t="s">
        <v>978</v>
      </c>
      <c r="C54" t="s">
        <v>703</v>
      </c>
      <c r="E54" t="s">
        <v>949</v>
      </c>
      <c r="F54" t="s">
        <v>25</v>
      </c>
    </row>
    <row r="55" spans="1:6">
      <c r="A55" t="s">
        <v>979</v>
      </c>
      <c r="B55" t="s">
        <v>980</v>
      </c>
      <c r="C55" t="s">
        <v>703</v>
      </c>
      <c r="E55" t="s">
        <v>949</v>
      </c>
      <c r="F55" t="s">
        <v>247</v>
      </c>
    </row>
    <row r="56" spans="1:6">
      <c r="A56" t="s">
        <v>981</v>
      </c>
      <c r="B56" t="s">
        <v>982</v>
      </c>
      <c r="C56" t="s">
        <v>831</v>
      </c>
      <c r="D56" t="s">
        <v>854</v>
      </c>
      <c r="E56" t="s">
        <v>949</v>
      </c>
      <c r="F56" t="s">
        <v>25</v>
      </c>
    </row>
    <row r="57" spans="1:6">
      <c r="A57" t="s">
        <v>955</v>
      </c>
      <c r="B57" t="s">
        <v>956</v>
      </c>
      <c r="C57" t="s">
        <v>957</v>
      </c>
      <c r="D57" t="s">
        <v>854</v>
      </c>
      <c r="E57" t="s">
        <v>952</v>
      </c>
      <c r="F57" t="s">
        <v>15</v>
      </c>
    </row>
    <row r="58" spans="1:6">
      <c r="A58" t="s">
        <v>958</v>
      </c>
      <c r="B58" t="s">
        <v>959</v>
      </c>
      <c r="C58" t="s">
        <v>957</v>
      </c>
      <c r="D58" t="s">
        <v>854</v>
      </c>
      <c r="E58" t="s">
        <v>952</v>
      </c>
      <c r="F58" t="s">
        <v>15</v>
      </c>
    </row>
    <row r="59" spans="1:6">
      <c r="A59" t="s">
        <v>960</v>
      </c>
      <c r="B59" t="s">
        <v>961</v>
      </c>
      <c r="C59" t="s">
        <v>957</v>
      </c>
      <c r="D59" t="s">
        <v>854</v>
      </c>
      <c r="E59" t="s">
        <v>952</v>
      </c>
      <c r="F59" t="s">
        <v>15</v>
      </c>
    </row>
    <row r="60" spans="1:6">
      <c r="A60" t="s">
        <v>962</v>
      </c>
      <c r="B60" t="s">
        <v>963</v>
      </c>
      <c r="C60" t="s">
        <v>957</v>
      </c>
      <c r="D60" t="s">
        <v>854</v>
      </c>
      <c r="E60" t="s">
        <v>952</v>
      </c>
      <c r="F60" t="s">
        <v>9</v>
      </c>
    </row>
    <row r="61" spans="1:6">
      <c r="A61" t="s">
        <v>964</v>
      </c>
      <c r="B61" t="s">
        <v>965</v>
      </c>
      <c r="C61" t="s">
        <v>957</v>
      </c>
      <c r="D61" t="s">
        <v>854</v>
      </c>
      <c r="E61" t="s">
        <v>952</v>
      </c>
      <c r="F61" t="s">
        <v>9</v>
      </c>
    </row>
    <row r="62" spans="1:6">
      <c r="A62" t="s">
        <v>966</v>
      </c>
      <c r="B62" t="s">
        <v>967</v>
      </c>
      <c r="C62" t="s">
        <v>957</v>
      </c>
      <c r="D62" t="s">
        <v>854</v>
      </c>
      <c r="E62" t="s">
        <v>952</v>
      </c>
      <c r="F62" t="s">
        <v>9</v>
      </c>
    </row>
    <row r="63" spans="1:6">
      <c r="A63" t="s">
        <v>968</v>
      </c>
      <c r="B63" t="s">
        <v>969</v>
      </c>
      <c r="C63" t="s">
        <v>957</v>
      </c>
      <c r="D63" t="s">
        <v>854</v>
      </c>
      <c r="E63" t="s">
        <v>952</v>
      </c>
      <c r="F63" t="s">
        <v>9</v>
      </c>
    </row>
    <row r="64" spans="1:6">
      <c r="A64" t="s">
        <v>310</v>
      </c>
      <c r="B64" t="s">
        <v>311</v>
      </c>
      <c r="C64" t="s">
        <v>880</v>
      </c>
      <c r="D64" t="s">
        <v>24</v>
      </c>
      <c r="E64" t="s">
        <v>948</v>
      </c>
      <c r="F64" t="s">
        <v>15</v>
      </c>
    </row>
    <row r="65" spans="1:6">
      <c r="A65" t="s">
        <v>431</v>
      </c>
      <c r="B65" t="s">
        <v>856</v>
      </c>
      <c r="C65" t="s">
        <v>881</v>
      </c>
      <c r="D65" t="s">
        <v>854</v>
      </c>
      <c r="E65" t="s">
        <v>948</v>
      </c>
      <c r="F65" t="s">
        <v>12</v>
      </c>
    </row>
    <row r="66" spans="1:6">
      <c r="A66" t="s">
        <v>432</v>
      </c>
      <c r="B66" t="s">
        <v>433</v>
      </c>
      <c r="C66" t="s">
        <v>881</v>
      </c>
      <c r="D66" t="s">
        <v>854</v>
      </c>
      <c r="E66" t="s">
        <v>948</v>
      </c>
      <c r="F66" t="s">
        <v>9</v>
      </c>
    </row>
    <row r="67" spans="1:6">
      <c r="A67" t="s">
        <v>434</v>
      </c>
      <c r="B67" t="s">
        <v>435</v>
      </c>
      <c r="C67" t="s">
        <v>881</v>
      </c>
      <c r="D67" t="s">
        <v>854</v>
      </c>
      <c r="E67" t="s">
        <v>948</v>
      </c>
      <c r="F67" t="s">
        <v>9</v>
      </c>
    </row>
    <row r="68" spans="1:6">
      <c r="A68" t="s">
        <v>179</v>
      </c>
      <c r="B68" t="s">
        <v>180</v>
      </c>
      <c r="C68" t="s">
        <v>706</v>
      </c>
      <c r="D68" t="s">
        <v>32</v>
      </c>
      <c r="E68" t="s">
        <v>948</v>
      </c>
      <c r="F68" t="s">
        <v>9</v>
      </c>
    </row>
    <row r="69" spans="1:6">
      <c r="A69" t="s">
        <v>96</v>
      </c>
      <c r="B69" t="s">
        <v>97</v>
      </c>
      <c r="C69" t="s">
        <v>707</v>
      </c>
      <c r="D69" t="s">
        <v>32</v>
      </c>
      <c r="E69" t="s">
        <v>948</v>
      </c>
      <c r="F69" t="s">
        <v>12</v>
      </c>
    </row>
    <row r="70" spans="1:6">
      <c r="A70" t="s">
        <v>436</v>
      </c>
      <c r="B70" t="s">
        <v>437</v>
      </c>
      <c r="C70" t="s">
        <v>708</v>
      </c>
      <c r="D70" t="s">
        <v>854</v>
      </c>
      <c r="E70" t="s">
        <v>948</v>
      </c>
      <c r="F70" t="s">
        <v>15</v>
      </c>
    </row>
    <row r="71" spans="1:6">
      <c r="A71" t="s">
        <v>438</v>
      </c>
      <c r="B71" t="s">
        <v>439</v>
      </c>
      <c r="C71" t="s">
        <v>709</v>
      </c>
      <c r="D71" t="s">
        <v>854</v>
      </c>
      <c r="E71" t="s">
        <v>948</v>
      </c>
      <c r="F71" t="s">
        <v>15</v>
      </c>
    </row>
    <row r="72" spans="1:6">
      <c r="A72" t="s">
        <v>87</v>
      </c>
      <c r="B72" t="s">
        <v>88</v>
      </c>
      <c r="C72" t="s">
        <v>882</v>
      </c>
      <c r="D72" t="s">
        <v>24</v>
      </c>
      <c r="E72" t="s">
        <v>948</v>
      </c>
      <c r="F72" t="s">
        <v>12</v>
      </c>
    </row>
    <row r="73" spans="1:6">
      <c r="A73" t="s">
        <v>440</v>
      </c>
      <c r="B73" t="s">
        <v>441</v>
      </c>
      <c r="C73" t="s">
        <v>710</v>
      </c>
      <c r="D73" t="s">
        <v>854</v>
      </c>
      <c r="E73" t="s">
        <v>948</v>
      </c>
      <c r="F73" t="s">
        <v>15</v>
      </c>
    </row>
    <row r="74" spans="1:6">
      <c r="A74" t="s">
        <v>58</v>
      </c>
      <c r="B74" t="s">
        <v>59</v>
      </c>
      <c r="C74" t="s">
        <v>711</v>
      </c>
      <c r="D74" t="s">
        <v>854</v>
      </c>
      <c r="E74" t="s">
        <v>948</v>
      </c>
      <c r="F74" t="s">
        <v>9</v>
      </c>
    </row>
    <row r="75" spans="1:6">
      <c r="A75" t="s">
        <v>442</v>
      </c>
      <c r="B75" t="s">
        <v>443</v>
      </c>
      <c r="C75" t="s">
        <v>712</v>
      </c>
      <c r="D75" t="s">
        <v>854</v>
      </c>
      <c r="E75" t="s">
        <v>948</v>
      </c>
      <c r="F75" t="s">
        <v>15</v>
      </c>
    </row>
    <row r="76" spans="1:6">
      <c r="A76" t="s">
        <v>30</v>
      </c>
      <c r="B76" t="s">
        <v>31</v>
      </c>
      <c r="C76" t="s">
        <v>712</v>
      </c>
      <c r="D76" t="s">
        <v>32</v>
      </c>
      <c r="E76" t="s">
        <v>949</v>
      </c>
      <c r="F76" t="s">
        <v>9</v>
      </c>
    </row>
    <row r="77" spans="1:6">
      <c r="A77" t="s">
        <v>141</v>
      </c>
      <c r="B77" t="s">
        <v>142</v>
      </c>
      <c r="C77" t="s">
        <v>713</v>
      </c>
      <c r="D77" t="s">
        <v>974</v>
      </c>
      <c r="E77" t="s">
        <v>948</v>
      </c>
      <c r="F77" t="s">
        <v>12</v>
      </c>
    </row>
    <row r="78" spans="1:6">
      <c r="A78" t="s">
        <v>444</v>
      </c>
      <c r="B78" t="s">
        <v>857</v>
      </c>
      <c r="C78" t="s">
        <v>883</v>
      </c>
      <c r="D78" t="s">
        <v>854</v>
      </c>
      <c r="E78" t="s">
        <v>948</v>
      </c>
      <c r="F78" t="s">
        <v>95</v>
      </c>
    </row>
    <row r="79" spans="1:6">
      <c r="A79" t="s">
        <v>445</v>
      </c>
      <c r="B79" t="s">
        <v>446</v>
      </c>
      <c r="C79" t="s">
        <v>714</v>
      </c>
      <c r="D79" t="s">
        <v>854</v>
      </c>
      <c r="E79" t="s">
        <v>949</v>
      </c>
      <c r="F79" t="s">
        <v>9</v>
      </c>
    </row>
    <row r="80" spans="1:6">
      <c r="A80" t="s">
        <v>287</v>
      </c>
      <c r="B80" t="s">
        <v>288</v>
      </c>
      <c r="C80" t="s">
        <v>715</v>
      </c>
      <c r="D80" t="s">
        <v>974</v>
      </c>
      <c r="E80" t="s">
        <v>948</v>
      </c>
      <c r="F80" t="s">
        <v>15</v>
      </c>
    </row>
    <row r="81" spans="1:6">
      <c r="A81" t="s">
        <v>447</v>
      </c>
      <c r="B81" t="s">
        <v>973</v>
      </c>
      <c r="C81" t="s">
        <v>716</v>
      </c>
      <c r="D81" t="s">
        <v>854</v>
      </c>
      <c r="E81" t="s">
        <v>948</v>
      </c>
      <c r="F81" t="s">
        <v>9</v>
      </c>
    </row>
    <row r="82" spans="1:6">
      <c r="A82" t="s">
        <v>161</v>
      </c>
      <c r="B82" t="s">
        <v>162</v>
      </c>
      <c r="C82" t="s">
        <v>717</v>
      </c>
      <c r="D82" t="s">
        <v>974</v>
      </c>
      <c r="E82" t="s">
        <v>949</v>
      </c>
      <c r="F82" t="s">
        <v>9</v>
      </c>
    </row>
    <row r="83" spans="1:6">
      <c r="A83" t="s">
        <v>448</v>
      </c>
      <c r="B83" t="s">
        <v>449</v>
      </c>
      <c r="C83" t="s">
        <v>718</v>
      </c>
      <c r="D83" t="s">
        <v>854</v>
      </c>
      <c r="E83" t="s">
        <v>948</v>
      </c>
      <c r="F83" t="s">
        <v>15</v>
      </c>
    </row>
    <row r="84" spans="1:6">
      <c r="A84" t="s">
        <v>450</v>
      </c>
      <c r="B84" t="s">
        <v>451</v>
      </c>
      <c r="C84" t="s">
        <v>718</v>
      </c>
      <c r="D84" t="s">
        <v>854</v>
      </c>
      <c r="E84" t="s">
        <v>948</v>
      </c>
      <c r="F84" t="s">
        <v>15</v>
      </c>
    </row>
    <row r="85" spans="1:6">
      <c r="A85" t="s">
        <v>452</v>
      </c>
      <c r="B85" t="s">
        <v>453</v>
      </c>
      <c r="C85" t="s">
        <v>884</v>
      </c>
      <c r="D85" t="s">
        <v>854</v>
      </c>
      <c r="E85" t="s">
        <v>948</v>
      </c>
      <c r="F85" t="s">
        <v>9</v>
      </c>
    </row>
    <row r="86" spans="1:6">
      <c r="A86" t="s">
        <v>454</v>
      </c>
      <c r="B86" t="s">
        <v>455</v>
      </c>
      <c r="C86" t="s">
        <v>719</v>
      </c>
      <c r="D86" t="s">
        <v>854</v>
      </c>
      <c r="E86" t="s">
        <v>950</v>
      </c>
      <c r="F86" t="s">
        <v>12</v>
      </c>
    </row>
    <row r="87" spans="1:6">
      <c r="A87" t="s">
        <v>283</v>
      </c>
      <c r="B87" t="s">
        <v>284</v>
      </c>
      <c r="C87" t="s">
        <v>720</v>
      </c>
      <c r="D87" t="s">
        <v>974</v>
      </c>
      <c r="E87" t="s">
        <v>948</v>
      </c>
      <c r="F87" t="s">
        <v>12</v>
      </c>
    </row>
    <row r="88" spans="1:6">
      <c r="A88" t="s">
        <v>456</v>
      </c>
      <c r="B88" t="s">
        <v>457</v>
      </c>
      <c r="C88" t="s">
        <v>721</v>
      </c>
      <c r="D88" t="s">
        <v>854</v>
      </c>
      <c r="E88" t="s">
        <v>948</v>
      </c>
      <c r="F88" t="s">
        <v>9</v>
      </c>
    </row>
    <row r="89" spans="1:6">
      <c r="A89" t="s">
        <v>10</v>
      </c>
      <c r="B89" t="s">
        <v>11</v>
      </c>
      <c r="C89" t="s">
        <v>721</v>
      </c>
      <c r="D89" t="s">
        <v>974</v>
      </c>
      <c r="E89" t="s">
        <v>948</v>
      </c>
      <c r="F89" t="s">
        <v>12</v>
      </c>
    </row>
    <row r="90" spans="1:6">
      <c r="A90" t="s">
        <v>458</v>
      </c>
      <c r="B90" t="s">
        <v>459</v>
      </c>
      <c r="C90" t="s">
        <v>721</v>
      </c>
      <c r="D90" t="s">
        <v>974</v>
      </c>
      <c r="E90" t="s">
        <v>948</v>
      </c>
      <c r="F90" t="s">
        <v>15</v>
      </c>
    </row>
    <row r="91" spans="1:6">
      <c r="A91" t="s">
        <v>266</v>
      </c>
      <c r="B91" t="s">
        <v>267</v>
      </c>
      <c r="C91" t="s">
        <v>722</v>
      </c>
      <c r="D91" t="s">
        <v>974</v>
      </c>
      <c r="E91" t="s">
        <v>948</v>
      </c>
      <c r="F91" t="s">
        <v>9</v>
      </c>
    </row>
    <row r="92" spans="1:6">
      <c r="A92" t="s">
        <v>460</v>
      </c>
      <c r="B92" t="s">
        <v>461</v>
      </c>
      <c r="C92" t="s">
        <v>722</v>
      </c>
      <c r="D92" t="s">
        <v>854</v>
      </c>
      <c r="E92" t="s">
        <v>948</v>
      </c>
      <c r="F92" t="s">
        <v>9</v>
      </c>
    </row>
    <row r="93" spans="1:6">
      <c r="A93" t="s">
        <v>100</v>
      </c>
      <c r="B93" t="s">
        <v>101</v>
      </c>
      <c r="C93" t="s">
        <v>885</v>
      </c>
      <c r="D93" t="s">
        <v>974</v>
      </c>
      <c r="E93" t="s">
        <v>948</v>
      </c>
      <c r="F93" t="s">
        <v>15</v>
      </c>
    </row>
    <row r="94" spans="1:6">
      <c r="A94" t="s">
        <v>462</v>
      </c>
      <c r="B94" t="s">
        <v>463</v>
      </c>
      <c r="C94" t="s">
        <v>723</v>
      </c>
      <c r="D94" t="s">
        <v>854</v>
      </c>
      <c r="E94" t="s">
        <v>948</v>
      </c>
      <c r="F94" t="s">
        <v>15</v>
      </c>
    </row>
    <row r="95" spans="1:6">
      <c r="A95" t="s">
        <v>297</v>
      </c>
      <c r="B95" t="s">
        <v>298</v>
      </c>
      <c r="C95" t="s">
        <v>886</v>
      </c>
      <c r="D95" t="s">
        <v>32</v>
      </c>
      <c r="E95" t="s">
        <v>948</v>
      </c>
      <c r="F95" t="s">
        <v>9</v>
      </c>
    </row>
    <row r="96" spans="1:6">
      <c r="A96" t="s">
        <v>464</v>
      </c>
      <c r="B96" t="s">
        <v>465</v>
      </c>
      <c r="C96" t="s">
        <v>724</v>
      </c>
      <c r="D96" t="s">
        <v>854</v>
      </c>
      <c r="E96" t="s">
        <v>948</v>
      </c>
      <c r="F96" t="s">
        <v>9</v>
      </c>
    </row>
    <row r="97" spans="1:6">
      <c r="A97" t="s">
        <v>252</v>
      </c>
      <c r="B97" t="s">
        <v>253</v>
      </c>
      <c r="C97" t="s">
        <v>725</v>
      </c>
      <c r="D97" t="s">
        <v>24</v>
      </c>
      <c r="E97" t="s">
        <v>948</v>
      </c>
      <c r="F97" t="s">
        <v>12</v>
      </c>
    </row>
    <row r="98" spans="1:6">
      <c r="A98" t="s">
        <v>466</v>
      </c>
      <c r="B98" t="s">
        <v>467</v>
      </c>
      <c r="C98" t="s">
        <v>887</v>
      </c>
      <c r="D98" t="s">
        <v>854</v>
      </c>
      <c r="E98" t="s">
        <v>947</v>
      </c>
      <c r="F98" t="s">
        <v>9</v>
      </c>
    </row>
    <row r="99" spans="1:6">
      <c r="A99" t="s">
        <v>338</v>
      </c>
      <c r="B99" t="s">
        <v>339</v>
      </c>
      <c r="C99" t="s">
        <v>726</v>
      </c>
      <c r="D99" t="s">
        <v>974</v>
      </c>
      <c r="E99" t="s">
        <v>947</v>
      </c>
      <c r="F99" t="s">
        <v>15</v>
      </c>
    </row>
    <row r="100" spans="1:6">
      <c r="A100" t="s">
        <v>468</v>
      </c>
      <c r="B100" t="s">
        <v>469</v>
      </c>
      <c r="C100" t="s">
        <v>727</v>
      </c>
      <c r="D100" t="s">
        <v>854</v>
      </c>
      <c r="E100" t="s">
        <v>948</v>
      </c>
      <c r="F100" t="s">
        <v>9</v>
      </c>
    </row>
    <row r="101" spans="1:6">
      <c r="A101" t="s">
        <v>470</v>
      </c>
      <c r="B101" t="s">
        <v>471</v>
      </c>
      <c r="C101" t="s">
        <v>683</v>
      </c>
      <c r="D101" t="s">
        <v>854</v>
      </c>
      <c r="E101" t="s">
        <v>948</v>
      </c>
      <c r="F101" t="s">
        <v>9</v>
      </c>
    </row>
    <row r="102" spans="1:6">
      <c r="A102" t="s">
        <v>472</v>
      </c>
      <c r="B102" t="s">
        <v>473</v>
      </c>
      <c r="C102" t="s">
        <v>728</v>
      </c>
      <c r="D102" t="s">
        <v>854</v>
      </c>
      <c r="E102" t="s">
        <v>948</v>
      </c>
      <c r="F102" t="s">
        <v>9</v>
      </c>
    </row>
    <row r="103" spans="1:6">
      <c r="A103" t="s">
        <v>474</v>
      </c>
      <c r="B103" t="s">
        <v>475</v>
      </c>
      <c r="C103" t="s">
        <v>693</v>
      </c>
      <c r="D103" t="s">
        <v>854</v>
      </c>
      <c r="E103" t="s">
        <v>948</v>
      </c>
      <c r="F103" t="s">
        <v>9</v>
      </c>
    </row>
    <row r="104" spans="1:6">
      <c r="A104" t="s">
        <v>98</v>
      </c>
      <c r="B104" t="s">
        <v>99</v>
      </c>
      <c r="C104" t="s">
        <v>729</v>
      </c>
      <c r="D104" t="s">
        <v>974</v>
      </c>
      <c r="E104" t="s">
        <v>948</v>
      </c>
      <c r="F104" t="s">
        <v>9</v>
      </c>
    </row>
    <row r="105" spans="1:6">
      <c r="A105" t="s">
        <v>36</v>
      </c>
      <c r="B105" t="s">
        <v>37</v>
      </c>
      <c r="C105" t="s">
        <v>711</v>
      </c>
      <c r="D105" t="s">
        <v>32</v>
      </c>
      <c r="E105" t="s">
        <v>948</v>
      </c>
      <c r="F105" t="s">
        <v>9</v>
      </c>
    </row>
    <row r="106" spans="1:6">
      <c r="A106" t="s">
        <v>476</v>
      </c>
      <c r="B106" t="s">
        <v>477</v>
      </c>
      <c r="C106" t="s">
        <v>730</v>
      </c>
      <c r="D106" t="s">
        <v>854</v>
      </c>
      <c r="E106" t="s">
        <v>948</v>
      </c>
      <c r="F106" t="s">
        <v>9</v>
      </c>
    </row>
    <row r="107" spans="1:6">
      <c r="A107" t="s">
        <v>216</v>
      </c>
      <c r="B107" t="s">
        <v>217</v>
      </c>
      <c r="C107" t="s">
        <v>731</v>
      </c>
      <c r="D107" t="s">
        <v>854</v>
      </c>
      <c r="E107" t="s">
        <v>948</v>
      </c>
      <c r="F107" t="s">
        <v>95</v>
      </c>
    </row>
    <row r="108" spans="1:6">
      <c r="A108" t="s">
        <v>478</v>
      </c>
      <c r="B108" t="s">
        <v>479</v>
      </c>
      <c r="C108" t="s">
        <v>732</v>
      </c>
      <c r="D108" t="s">
        <v>854</v>
      </c>
      <c r="E108" t="s">
        <v>947</v>
      </c>
      <c r="F108" t="s">
        <v>15</v>
      </c>
    </row>
    <row r="109" spans="1:6">
      <c r="A109" t="s">
        <v>480</v>
      </c>
      <c r="B109" t="s">
        <v>481</v>
      </c>
      <c r="C109" t="s">
        <v>732</v>
      </c>
      <c r="D109" t="s">
        <v>854</v>
      </c>
      <c r="E109" t="s">
        <v>947</v>
      </c>
      <c r="F109" t="s">
        <v>9</v>
      </c>
    </row>
    <row r="110" spans="1:6">
      <c r="A110" t="s">
        <v>482</v>
      </c>
      <c r="B110" t="s">
        <v>483</v>
      </c>
      <c r="C110" t="s">
        <v>733</v>
      </c>
      <c r="D110" t="s">
        <v>854</v>
      </c>
      <c r="E110" t="s">
        <v>948</v>
      </c>
      <c r="F110" t="s">
        <v>15</v>
      </c>
    </row>
    <row r="111" spans="1:6">
      <c r="A111" t="s">
        <v>484</v>
      </c>
      <c r="B111" t="s">
        <v>485</v>
      </c>
      <c r="C111" t="s">
        <v>733</v>
      </c>
      <c r="D111" t="s">
        <v>974</v>
      </c>
      <c r="E111" t="s">
        <v>948</v>
      </c>
      <c r="F111" t="s">
        <v>9</v>
      </c>
    </row>
    <row r="112" spans="1:6">
      <c r="A112" t="s">
        <v>486</v>
      </c>
      <c r="B112" t="s">
        <v>487</v>
      </c>
      <c r="C112" t="s">
        <v>734</v>
      </c>
      <c r="D112" t="s">
        <v>854</v>
      </c>
      <c r="E112" t="s">
        <v>948</v>
      </c>
      <c r="F112" t="s">
        <v>9</v>
      </c>
    </row>
    <row r="113" spans="1:6">
      <c r="A113" t="s">
        <v>488</v>
      </c>
      <c r="B113" t="s">
        <v>489</v>
      </c>
      <c r="C113" t="s">
        <v>735</v>
      </c>
      <c r="D113" t="s">
        <v>974</v>
      </c>
      <c r="E113" t="s">
        <v>948</v>
      </c>
      <c r="F113" t="s">
        <v>9</v>
      </c>
    </row>
    <row r="114" spans="1:6">
      <c r="A114" t="s">
        <v>490</v>
      </c>
      <c r="B114" t="s">
        <v>491</v>
      </c>
      <c r="C114" t="s">
        <v>736</v>
      </c>
      <c r="D114" t="s">
        <v>974</v>
      </c>
      <c r="E114" t="s">
        <v>947</v>
      </c>
      <c r="F114" t="s">
        <v>9</v>
      </c>
    </row>
    <row r="115" spans="1:6">
      <c r="A115" t="s">
        <v>106</v>
      </c>
      <c r="B115" t="s">
        <v>107</v>
      </c>
      <c r="C115" t="s">
        <v>888</v>
      </c>
      <c r="D115" t="s">
        <v>974</v>
      </c>
      <c r="E115" t="s">
        <v>947</v>
      </c>
      <c r="F115" t="s">
        <v>15</v>
      </c>
    </row>
    <row r="116" spans="1:6">
      <c r="A116" t="s">
        <v>151</v>
      </c>
      <c r="B116" t="s">
        <v>152</v>
      </c>
      <c r="C116" t="s">
        <v>737</v>
      </c>
      <c r="D116" t="s">
        <v>974</v>
      </c>
      <c r="E116" t="s">
        <v>947</v>
      </c>
      <c r="F116" t="s">
        <v>9</v>
      </c>
    </row>
    <row r="117" spans="1:6">
      <c r="A117" t="s">
        <v>102</v>
      </c>
      <c r="B117" t="s">
        <v>103</v>
      </c>
      <c r="C117" t="s">
        <v>738</v>
      </c>
      <c r="D117" t="s">
        <v>854</v>
      </c>
      <c r="E117" t="s">
        <v>947</v>
      </c>
      <c r="F117" t="s">
        <v>9</v>
      </c>
    </row>
    <row r="118" spans="1:6">
      <c r="A118" t="s">
        <v>889</v>
      </c>
      <c r="B118" t="s">
        <v>246</v>
      </c>
      <c r="C118" t="s">
        <v>740</v>
      </c>
      <c r="D118" t="s">
        <v>24</v>
      </c>
      <c r="E118" t="s">
        <v>950</v>
      </c>
      <c r="F118" t="s">
        <v>247</v>
      </c>
    </row>
    <row r="119" spans="1:6">
      <c r="A119" t="s">
        <v>44</v>
      </c>
      <c r="B119" t="s">
        <v>45</v>
      </c>
      <c r="C119" t="s">
        <v>890</v>
      </c>
      <c r="D119" t="s">
        <v>854</v>
      </c>
      <c r="E119" t="s">
        <v>950</v>
      </c>
      <c r="F119" t="s">
        <v>9</v>
      </c>
    </row>
    <row r="120" spans="1:6">
      <c r="A120" t="s">
        <v>492</v>
      </c>
      <c r="B120" t="s">
        <v>493</v>
      </c>
      <c r="C120" t="s">
        <v>739</v>
      </c>
      <c r="D120" t="s">
        <v>854</v>
      </c>
      <c r="E120" t="s">
        <v>950</v>
      </c>
      <c r="F120" t="s">
        <v>12</v>
      </c>
    </row>
    <row r="121" spans="1:6">
      <c r="A121" t="s">
        <v>262</v>
      </c>
      <c r="B121" t="s">
        <v>263</v>
      </c>
      <c r="C121" t="s">
        <v>739</v>
      </c>
      <c r="D121" t="s">
        <v>32</v>
      </c>
      <c r="E121" t="s">
        <v>950</v>
      </c>
      <c r="F121" t="s">
        <v>12</v>
      </c>
    </row>
    <row r="122" spans="1:6">
      <c r="A122" t="s">
        <v>187</v>
      </c>
      <c r="B122" t="s">
        <v>188</v>
      </c>
      <c r="C122" t="s">
        <v>740</v>
      </c>
      <c r="D122" t="s">
        <v>974</v>
      </c>
      <c r="E122" t="s">
        <v>950</v>
      </c>
      <c r="F122" t="s">
        <v>9</v>
      </c>
    </row>
    <row r="123" spans="1:6">
      <c r="A123" t="s">
        <v>232</v>
      </c>
      <c r="B123" t="s">
        <v>233</v>
      </c>
      <c r="C123" t="s">
        <v>891</v>
      </c>
      <c r="D123" t="s">
        <v>974</v>
      </c>
      <c r="E123" t="s">
        <v>950</v>
      </c>
      <c r="F123" t="s">
        <v>12</v>
      </c>
    </row>
    <row r="124" spans="1:6">
      <c r="A124" t="s">
        <v>60</v>
      </c>
      <c r="B124" t="s">
        <v>61</v>
      </c>
      <c r="C124" t="s">
        <v>741</v>
      </c>
      <c r="D124" t="s">
        <v>974</v>
      </c>
      <c r="E124" t="s">
        <v>950</v>
      </c>
      <c r="F124" t="s">
        <v>9</v>
      </c>
    </row>
    <row r="125" spans="1:6">
      <c r="A125" t="s">
        <v>494</v>
      </c>
      <c r="B125" t="s">
        <v>495</v>
      </c>
      <c r="C125" t="s">
        <v>741</v>
      </c>
      <c r="D125" t="s">
        <v>854</v>
      </c>
      <c r="E125" t="s">
        <v>950</v>
      </c>
      <c r="F125" t="s">
        <v>9</v>
      </c>
    </row>
    <row r="126" spans="1:6">
      <c r="A126" t="s">
        <v>289</v>
      </c>
      <c r="B126" t="s">
        <v>290</v>
      </c>
      <c r="C126" t="s">
        <v>892</v>
      </c>
      <c r="D126" t="s">
        <v>854</v>
      </c>
      <c r="E126" t="s">
        <v>950</v>
      </c>
      <c r="F126" t="s">
        <v>9</v>
      </c>
    </row>
    <row r="127" spans="1:6">
      <c r="A127" t="s">
        <v>496</v>
      </c>
      <c r="B127" t="s">
        <v>497</v>
      </c>
      <c r="C127" t="s">
        <v>742</v>
      </c>
      <c r="D127" t="s">
        <v>974</v>
      </c>
      <c r="E127" t="s">
        <v>950</v>
      </c>
      <c r="F127" t="s">
        <v>12</v>
      </c>
    </row>
    <row r="128" spans="1:6">
      <c r="A128" t="s">
        <v>498</v>
      </c>
      <c r="B128" t="s">
        <v>499</v>
      </c>
      <c r="C128" t="s">
        <v>742</v>
      </c>
      <c r="D128" t="s">
        <v>974</v>
      </c>
      <c r="E128" t="s">
        <v>950</v>
      </c>
      <c r="F128" t="s">
        <v>12</v>
      </c>
    </row>
    <row r="129" spans="1:6">
      <c r="A129" t="s">
        <v>250</v>
      </c>
      <c r="B129" t="s">
        <v>251</v>
      </c>
      <c r="C129" t="s">
        <v>893</v>
      </c>
      <c r="D129" t="s">
        <v>24</v>
      </c>
      <c r="E129" t="s">
        <v>950</v>
      </c>
      <c r="F129" t="s">
        <v>12</v>
      </c>
    </row>
    <row r="130" spans="1:6">
      <c r="A130" t="s">
        <v>330</v>
      </c>
      <c r="B130" t="s">
        <v>331</v>
      </c>
      <c r="C130" t="s">
        <v>893</v>
      </c>
      <c r="D130" t="s">
        <v>32</v>
      </c>
      <c r="E130" t="s">
        <v>950</v>
      </c>
      <c r="F130" t="s">
        <v>12</v>
      </c>
    </row>
    <row r="131" spans="1:6">
      <c r="A131" t="s">
        <v>500</v>
      </c>
      <c r="B131" t="s">
        <v>501</v>
      </c>
      <c r="C131" t="s">
        <v>893</v>
      </c>
      <c r="D131" t="s">
        <v>854</v>
      </c>
      <c r="E131" t="s">
        <v>950</v>
      </c>
      <c r="F131" t="s">
        <v>9</v>
      </c>
    </row>
    <row r="132" spans="1:6">
      <c r="A132" t="s">
        <v>332</v>
      </c>
      <c r="B132" t="s">
        <v>333</v>
      </c>
      <c r="C132" t="s">
        <v>743</v>
      </c>
      <c r="D132" t="s">
        <v>32</v>
      </c>
      <c r="E132" t="s">
        <v>950</v>
      </c>
      <c r="F132" t="s">
        <v>9</v>
      </c>
    </row>
    <row r="133" spans="1:6">
      <c r="A133" t="s">
        <v>502</v>
      </c>
      <c r="B133" t="s">
        <v>503</v>
      </c>
      <c r="C133" t="s">
        <v>743</v>
      </c>
      <c r="D133" t="s">
        <v>854</v>
      </c>
      <c r="E133" t="s">
        <v>950</v>
      </c>
      <c r="F133" t="s">
        <v>9</v>
      </c>
    </row>
    <row r="134" spans="1:6">
      <c r="A134" t="s">
        <v>89</v>
      </c>
      <c r="B134" t="s">
        <v>90</v>
      </c>
      <c r="C134" t="s">
        <v>894</v>
      </c>
      <c r="D134" t="s">
        <v>32</v>
      </c>
      <c r="E134" t="s">
        <v>950</v>
      </c>
      <c r="F134" t="s">
        <v>9</v>
      </c>
    </row>
    <row r="135" spans="1:6">
      <c r="A135" t="s">
        <v>895</v>
      </c>
      <c r="B135" t="s">
        <v>158</v>
      </c>
      <c r="C135" t="s">
        <v>890</v>
      </c>
      <c r="D135" t="s">
        <v>32</v>
      </c>
      <c r="E135" t="s">
        <v>950</v>
      </c>
      <c r="F135" t="s">
        <v>9</v>
      </c>
    </row>
    <row r="136" spans="1:6">
      <c r="A136" t="s">
        <v>362</v>
      </c>
      <c r="B136" t="s">
        <v>363</v>
      </c>
      <c r="C136" t="s">
        <v>890</v>
      </c>
      <c r="D136" t="s">
        <v>24</v>
      </c>
      <c r="E136" t="s">
        <v>950</v>
      </c>
      <c r="F136" t="s">
        <v>9</v>
      </c>
    </row>
    <row r="137" spans="1:6">
      <c r="A137" t="s">
        <v>167</v>
      </c>
      <c r="B137" t="s">
        <v>168</v>
      </c>
      <c r="C137" t="s">
        <v>744</v>
      </c>
      <c r="D137" t="s">
        <v>32</v>
      </c>
      <c r="E137" t="s">
        <v>950</v>
      </c>
      <c r="F137" t="s">
        <v>15</v>
      </c>
    </row>
    <row r="138" spans="1:6">
      <c r="A138" t="s">
        <v>218</v>
      </c>
      <c r="B138" t="s">
        <v>219</v>
      </c>
      <c r="C138" t="s">
        <v>890</v>
      </c>
      <c r="D138" t="s">
        <v>974</v>
      </c>
      <c r="E138" t="s">
        <v>950</v>
      </c>
      <c r="F138" t="s">
        <v>12</v>
      </c>
    </row>
    <row r="139" spans="1:6">
      <c r="A139" t="s">
        <v>220</v>
      </c>
      <c r="B139" t="s">
        <v>221</v>
      </c>
      <c r="C139" t="s">
        <v>745</v>
      </c>
      <c r="D139" t="s">
        <v>854</v>
      </c>
      <c r="E139" t="s">
        <v>953</v>
      </c>
      <c r="F139" t="s">
        <v>12</v>
      </c>
    </row>
    <row r="140" spans="1:6">
      <c r="A140" t="s">
        <v>222</v>
      </c>
      <c r="B140" t="s">
        <v>223</v>
      </c>
      <c r="C140" t="s">
        <v>746</v>
      </c>
      <c r="D140" t="s">
        <v>854</v>
      </c>
      <c r="E140" t="s">
        <v>950</v>
      </c>
      <c r="F140" t="s">
        <v>9</v>
      </c>
    </row>
    <row r="141" spans="1:6">
      <c r="A141" t="s">
        <v>264</v>
      </c>
      <c r="B141" t="s">
        <v>265</v>
      </c>
      <c r="C141" t="s">
        <v>873</v>
      </c>
      <c r="D141" t="s">
        <v>32</v>
      </c>
      <c r="E141" t="s">
        <v>947</v>
      </c>
      <c r="F141" t="s">
        <v>9</v>
      </c>
    </row>
    <row r="142" spans="1:6">
      <c r="A142" t="s">
        <v>340</v>
      </c>
      <c r="B142" t="s">
        <v>341</v>
      </c>
      <c r="C142" t="s">
        <v>747</v>
      </c>
      <c r="D142" t="s">
        <v>32</v>
      </c>
      <c r="E142" t="s">
        <v>950</v>
      </c>
      <c r="F142" t="s">
        <v>15</v>
      </c>
    </row>
    <row r="143" spans="1:6">
      <c r="A143" t="s">
        <v>370</v>
      </c>
      <c r="B143" t="s">
        <v>371</v>
      </c>
      <c r="C143" t="s">
        <v>747</v>
      </c>
      <c r="D143" t="s">
        <v>24</v>
      </c>
      <c r="E143" t="s">
        <v>950</v>
      </c>
      <c r="F143" t="s">
        <v>9</v>
      </c>
    </row>
    <row r="144" spans="1:6">
      <c r="A144" t="s">
        <v>504</v>
      </c>
      <c r="B144" t="s">
        <v>505</v>
      </c>
      <c r="C144" t="s">
        <v>748</v>
      </c>
      <c r="D144" t="s">
        <v>854</v>
      </c>
      <c r="E144" t="s">
        <v>950</v>
      </c>
      <c r="F144" t="s">
        <v>9</v>
      </c>
    </row>
    <row r="145" spans="1:6">
      <c r="A145" t="s">
        <v>149</v>
      </c>
      <c r="B145" t="s">
        <v>150</v>
      </c>
      <c r="C145" t="s">
        <v>896</v>
      </c>
      <c r="D145" t="s">
        <v>854</v>
      </c>
      <c r="E145" t="s">
        <v>950</v>
      </c>
      <c r="F145" t="s">
        <v>12</v>
      </c>
    </row>
    <row r="146" spans="1:6">
      <c r="A146" t="s">
        <v>506</v>
      </c>
      <c r="B146" t="s">
        <v>507</v>
      </c>
      <c r="C146" t="s">
        <v>749</v>
      </c>
      <c r="D146" t="s">
        <v>854</v>
      </c>
      <c r="E146" t="s">
        <v>950</v>
      </c>
      <c r="F146" t="s">
        <v>15</v>
      </c>
    </row>
    <row r="147" spans="1:6">
      <c r="A147" t="s">
        <v>171</v>
      </c>
      <c r="B147" t="s">
        <v>172</v>
      </c>
      <c r="C147" t="s">
        <v>750</v>
      </c>
      <c r="D147" t="s">
        <v>854</v>
      </c>
      <c r="E147" t="s">
        <v>950</v>
      </c>
      <c r="F147" t="s">
        <v>9</v>
      </c>
    </row>
    <row r="148" spans="1:6">
      <c r="A148" t="s">
        <v>234</v>
      </c>
      <c r="B148" t="s">
        <v>235</v>
      </c>
      <c r="C148" t="s">
        <v>750</v>
      </c>
      <c r="D148" t="s">
        <v>974</v>
      </c>
      <c r="E148" t="s">
        <v>950</v>
      </c>
      <c r="F148" t="s">
        <v>15</v>
      </c>
    </row>
    <row r="149" spans="1:6">
      <c r="A149" t="s">
        <v>508</v>
      </c>
      <c r="B149" t="s">
        <v>509</v>
      </c>
      <c r="C149" t="s">
        <v>751</v>
      </c>
      <c r="D149" t="s">
        <v>854</v>
      </c>
      <c r="E149" t="s">
        <v>950</v>
      </c>
      <c r="F149" t="s">
        <v>15</v>
      </c>
    </row>
    <row r="150" spans="1:6">
      <c r="A150" t="s">
        <v>897</v>
      </c>
      <c r="B150" t="s">
        <v>510</v>
      </c>
      <c r="C150" t="s">
        <v>898</v>
      </c>
      <c r="D150" t="s">
        <v>854</v>
      </c>
      <c r="E150" t="s">
        <v>948</v>
      </c>
      <c r="F150" t="s">
        <v>25</v>
      </c>
    </row>
    <row r="151" spans="1:6">
      <c r="A151" t="s">
        <v>6</v>
      </c>
      <c r="B151" t="s">
        <v>7</v>
      </c>
      <c r="C151" t="s">
        <v>752</v>
      </c>
      <c r="D151" t="s">
        <v>974</v>
      </c>
      <c r="E151" t="s">
        <v>950</v>
      </c>
      <c r="F151" t="s">
        <v>9</v>
      </c>
    </row>
    <row r="152" spans="1:6">
      <c r="A152" t="s">
        <v>356</v>
      </c>
      <c r="B152" t="s">
        <v>357</v>
      </c>
      <c r="C152" t="s">
        <v>752</v>
      </c>
      <c r="D152" t="s">
        <v>24</v>
      </c>
      <c r="E152" t="s">
        <v>950</v>
      </c>
      <c r="F152" t="s">
        <v>9</v>
      </c>
    </row>
    <row r="153" spans="1:6">
      <c r="A153" t="s">
        <v>511</v>
      </c>
      <c r="B153" t="s">
        <v>512</v>
      </c>
      <c r="C153" t="s">
        <v>753</v>
      </c>
      <c r="D153" t="s">
        <v>854</v>
      </c>
      <c r="E153" t="s">
        <v>950</v>
      </c>
      <c r="F153" t="s">
        <v>9</v>
      </c>
    </row>
    <row r="154" spans="1:6">
      <c r="A154" t="s">
        <v>513</v>
      </c>
      <c r="B154" t="s">
        <v>514</v>
      </c>
      <c r="C154" t="s">
        <v>753</v>
      </c>
      <c r="D154" t="s">
        <v>854</v>
      </c>
      <c r="E154" t="s">
        <v>950</v>
      </c>
      <c r="F154" t="s">
        <v>9</v>
      </c>
    </row>
    <row r="155" spans="1:6">
      <c r="A155" t="s">
        <v>159</v>
      </c>
      <c r="B155" t="s">
        <v>160</v>
      </c>
      <c r="C155" t="s">
        <v>754</v>
      </c>
      <c r="D155" t="s">
        <v>974</v>
      </c>
      <c r="E155" t="s">
        <v>950</v>
      </c>
      <c r="F155" t="s">
        <v>9</v>
      </c>
    </row>
    <row r="156" spans="1:6">
      <c r="A156" t="s">
        <v>256</v>
      </c>
      <c r="B156" t="s">
        <v>257</v>
      </c>
      <c r="C156" t="s">
        <v>754</v>
      </c>
      <c r="D156" t="s">
        <v>32</v>
      </c>
      <c r="E156" t="s">
        <v>950</v>
      </c>
      <c r="F156" t="s">
        <v>9</v>
      </c>
    </row>
    <row r="157" spans="1:6">
      <c r="A157" t="s">
        <v>515</v>
      </c>
      <c r="B157" t="s">
        <v>516</v>
      </c>
      <c r="C157" t="s">
        <v>755</v>
      </c>
      <c r="D157" t="s">
        <v>854</v>
      </c>
      <c r="E157" t="s">
        <v>950</v>
      </c>
      <c r="F157" t="s">
        <v>12</v>
      </c>
    </row>
    <row r="158" spans="1:6">
      <c r="A158" t="s">
        <v>517</v>
      </c>
      <c r="B158" t="s">
        <v>518</v>
      </c>
      <c r="C158" t="s">
        <v>899</v>
      </c>
      <c r="D158" t="s">
        <v>854</v>
      </c>
      <c r="E158" t="s">
        <v>950</v>
      </c>
      <c r="F158" t="s">
        <v>9</v>
      </c>
    </row>
    <row r="159" spans="1:6">
      <c r="A159" t="s">
        <v>519</v>
      </c>
      <c r="B159" t="s">
        <v>520</v>
      </c>
      <c r="C159" t="s">
        <v>756</v>
      </c>
      <c r="D159" t="s">
        <v>854</v>
      </c>
      <c r="E159" t="s">
        <v>950</v>
      </c>
      <c r="F159" t="s">
        <v>12</v>
      </c>
    </row>
    <row r="160" spans="1:6">
      <c r="A160" t="s">
        <v>521</v>
      </c>
      <c r="B160" t="s">
        <v>522</v>
      </c>
      <c r="C160" t="s">
        <v>757</v>
      </c>
      <c r="D160" t="s">
        <v>854</v>
      </c>
      <c r="E160" t="s">
        <v>950</v>
      </c>
      <c r="F160" t="s">
        <v>15</v>
      </c>
    </row>
    <row r="161" spans="1:6">
      <c r="A161" t="s">
        <v>112</v>
      </c>
      <c r="B161" t="s">
        <v>113</v>
      </c>
      <c r="C161" t="s">
        <v>750</v>
      </c>
      <c r="D161" t="s">
        <v>974</v>
      </c>
      <c r="E161" t="s">
        <v>950</v>
      </c>
      <c r="F161" t="s">
        <v>9</v>
      </c>
    </row>
    <row r="162" spans="1:6">
      <c r="A162" t="s">
        <v>114</v>
      </c>
      <c r="B162" t="s">
        <v>115</v>
      </c>
      <c r="C162" t="s">
        <v>758</v>
      </c>
      <c r="D162" t="s">
        <v>854</v>
      </c>
      <c r="E162" t="s">
        <v>950</v>
      </c>
      <c r="F162" t="s">
        <v>9</v>
      </c>
    </row>
    <row r="163" spans="1:6">
      <c r="A163" t="s">
        <v>523</v>
      </c>
      <c r="B163" t="s">
        <v>524</v>
      </c>
      <c r="C163" t="s">
        <v>900</v>
      </c>
      <c r="D163" t="s">
        <v>854</v>
      </c>
      <c r="E163" t="s">
        <v>953</v>
      </c>
      <c r="F163" t="s">
        <v>9</v>
      </c>
    </row>
    <row r="164" spans="1:6">
      <c r="A164" t="s">
        <v>525</v>
      </c>
      <c r="B164" t="s">
        <v>526</v>
      </c>
      <c r="C164" t="s">
        <v>901</v>
      </c>
      <c r="D164" t="s">
        <v>974</v>
      </c>
      <c r="E164" t="s">
        <v>953</v>
      </c>
      <c r="F164" t="s">
        <v>15</v>
      </c>
    </row>
    <row r="165" spans="1:6">
      <c r="A165" t="s">
        <v>312</v>
      </c>
      <c r="B165" t="s">
        <v>313</v>
      </c>
      <c r="C165" t="s">
        <v>759</v>
      </c>
      <c r="D165" t="s">
        <v>974</v>
      </c>
      <c r="E165" t="s">
        <v>953</v>
      </c>
      <c r="F165" t="s">
        <v>15</v>
      </c>
    </row>
    <row r="166" spans="1:6">
      <c r="A166" t="s">
        <v>527</v>
      </c>
      <c r="B166" t="s">
        <v>528</v>
      </c>
      <c r="C166" t="s">
        <v>879</v>
      </c>
      <c r="D166" t="s">
        <v>854</v>
      </c>
      <c r="E166" t="s">
        <v>953</v>
      </c>
      <c r="F166" t="s">
        <v>12</v>
      </c>
    </row>
    <row r="167" spans="1:6">
      <c r="A167" t="s">
        <v>529</v>
      </c>
      <c r="B167" t="s">
        <v>530</v>
      </c>
      <c r="C167" t="s">
        <v>902</v>
      </c>
      <c r="D167" t="s">
        <v>854</v>
      </c>
      <c r="E167" t="s">
        <v>953</v>
      </c>
      <c r="F167" t="s">
        <v>12</v>
      </c>
    </row>
    <row r="168" spans="1:6">
      <c r="A168" t="s">
        <v>531</v>
      </c>
      <c r="B168" t="s">
        <v>532</v>
      </c>
      <c r="C168" t="s">
        <v>760</v>
      </c>
      <c r="D168" t="s">
        <v>854</v>
      </c>
      <c r="E168" t="s">
        <v>953</v>
      </c>
      <c r="F168" t="s">
        <v>15</v>
      </c>
    </row>
    <row r="169" spans="1:6">
      <c r="A169" t="s">
        <v>316</v>
      </c>
      <c r="B169" t="s">
        <v>317</v>
      </c>
      <c r="C169" t="s">
        <v>761</v>
      </c>
      <c r="D169" t="s">
        <v>32</v>
      </c>
      <c r="E169" t="s">
        <v>953</v>
      </c>
      <c r="F169" t="s">
        <v>12</v>
      </c>
    </row>
    <row r="170" spans="1:6">
      <c r="A170" t="s">
        <v>230</v>
      </c>
      <c r="B170" t="s">
        <v>231</v>
      </c>
      <c r="C170" t="s">
        <v>903</v>
      </c>
      <c r="D170" t="s">
        <v>974</v>
      </c>
      <c r="E170" t="s">
        <v>950</v>
      </c>
      <c r="F170" t="s">
        <v>15</v>
      </c>
    </row>
    <row r="171" spans="1:6">
      <c r="A171" t="s">
        <v>533</v>
      </c>
      <c r="B171" t="s">
        <v>534</v>
      </c>
      <c r="C171" t="s">
        <v>762</v>
      </c>
      <c r="D171" t="s">
        <v>854</v>
      </c>
      <c r="E171" t="s">
        <v>953</v>
      </c>
      <c r="F171" t="s">
        <v>9</v>
      </c>
    </row>
    <row r="172" spans="1:6">
      <c r="A172" t="s">
        <v>28</v>
      </c>
      <c r="B172" t="s">
        <v>29</v>
      </c>
      <c r="C172" t="s">
        <v>873</v>
      </c>
      <c r="D172" t="s">
        <v>854</v>
      </c>
      <c r="E172" t="s">
        <v>947</v>
      </c>
      <c r="F172" t="s">
        <v>9</v>
      </c>
    </row>
    <row r="173" spans="1:6">
      <c r="A173" t="s">
        <v>535</v>
      </c>
      <c r="B173" t="s">
        <v>536</v>
      </c>
      <c r="C173" t="s">
        <v>763</v>
      </c>
      <c r="D173" t="s">
        <v>854</v>
      </c>
      <c r="E173" t="s">
        <v>947</v>
      </c>
      <c r="F173" t="s">
        <v>9</v>
      </c>
    </row>
    <row r="174" spans="1:6">
      <c r="A174" t="s">
        <v>13</v>
      </c>
      <c r="B174" t="s">
        <v>14</v>
      </c>
      <c r="C174" t="s">
        <v>764</v>
      </c>
      <c r="D174" t="s">
        <v>854</v>
      </c>
      <c r="E174" t="s">
        <v>947</v>
      </c>
      <c r="F174" t="s">
        <v>15</v>
      </c>
    </row>
    <row r="175" spans="1:6">
      <c r="A175" t="s">
        <v>66</v>
      </c>
      <c r="B175" t="s">
        <v>67</v>
      </c>
      <c r="C175" t="s">
        <v>765</v>
      </c>
      <c r="D175" t="s">
        <v>32</v>
      </c>
      <c r="E175" t="s">
        <v>947</v>
      </c>
      <c r="F175" t="s">
        <v>9</v>
      </c>
    </row>
    <row r="176" spans="1:6">
      <c r="A176" t="s">
        <v>537</v>
      </c>
      <c r="B176" t="s">
        <v>538</v>
      </c>
      <c r="C176" t="s">
        <v>765</v>
      </c>
      <c r="D176" t="s">
        <v>854</v>
      </c>
      <c r="E176" t="s">
        <v>947</v>
      </c>
      <c r="F176" t="s">
        <v>15</v>
      </c>
    </row>
    <row r="177" spans="1:6">
      <c r="A177" t="s">
        <v>539</v>
      </c>
      <c r="B177" t="s">
        <v>540</v>
      </c>
      <c r="C177" t="s">
        <v>766</v>
      </c>
      <c r="D177" t="s">
        <v>854</v>
      </c>
      <c r="E177" t="s">
        <v>947</v>
      </c>
      <c r="F177" t="s">
        <v>9</v>
      </c>
    </row>
    <row r="178" spans="1:6">
      <c r="A178" t="s">
        <v>541</v>
      </c>
      <c r="B178" t="s">
        <v>542</v>
      </c>
      <c r="C178" t="s">
        <v>904</v>
      </c>
      <c r="D178" t="s">
        <v>854</v>
      </c>
      <c r="E178" t="s">
        <v>947</v>
      </c>
      <c r="F178" t="s">
        <v>12</v>
      </c>
    </row>
    <row r="179" spans="1:6">
      <c r="A179" t="s">
        <v>120</v>
      </c>
      <c r="B179" t="s">
        <v>121</v>
      </c>
      <c r="C179" t="s">
        <v>767</v>
      </c>
      <c r="D179" t="s">
        <v>32</v>
      </c>
      <c r="E179" t="s">
        <v>947</v>
      </c>
      <c r="F179" t="s">
        <v>9</v>
      </c>
    </row>
    <row r="180" spans="1:6">
      <c r="A180" t="s">
        <v>226</v>
      </c>
      <c r="B180" t="s">
        <v>227</v>
      </c>
      <c r="C180" t="s">
        <v>767</v>
      </c>
      <c r="D180" t="s">
        <v>854</v>
      </c>
      <c r="E180" t="s">
        <v>947</v>
      </c>
      <c r="F180" t="s">
        <v>15</v>
      </c>
    </row>
    <row r="181" spans="1:6">
      <c r="A181" t="s">
        <v>285</v>
      </c>
      <c r="B181" t="s">
        <v>286</v>
      </c>
      <c r="C181" t="s">
        <v>768</v>
      </c>
      <c r="D181" t="s">
        <v>974</v>
      </c>
      <c r="E181" t="s">
        <v>947</v>
      </c>
      <c r="F181" t="s">
        <v>9</v>
      </c>
    </row>
    <row r="182" spans="1:6">
      <c r="A182" t="s">
        <v>163</v>
      </c>
      <c r="B182" t="s">
        <v>164</v>
      </c>
      <c r="C182" t="s">
        <v>746</v>
      </c>
      <c r="D182" t="s">
        <v>974</v>
      </c>
      <c r="E182" t="s">
        <v>950</v>
      </c>
      <c r="F182" t="s">
        <v>15</v>
      </c>
    </row>
    <row r="183" spans="1:6">
      <c r="A183" t="s">
        <v>322</v>
      </c>
      <c r="B183" t="s">
        <v>323</v>
      </c>
      <c r="C183" t="s">
        <v>769</v>
      </c>
      <c r="D183" t="s">
        <v>32</v>
      </c>
      <c r="E183" t="s">
        <v>947</v>
      </c>
      <c r="F183" t="s">
        <v>9</v>
      </c>
    </row>
    <row r="184" spans="1:6">
      <c r="A184" t="s">
        <v>324</v>
      </c>
      <c r="B184" t="s">
        <v>325</v>
      </c>
      <c r="C184" t="s">
        <v>769</v>
      </c>
      <c r="D184" t="s">
        <v>32</v>
      </c>
      <c r="E184" t="s">
        <v>947</v>
      </c>
      <c r="F184" t="s">
        <v>9</v>
      </c>
    </row>
    <row r="185" spans="1:6">
      <c r="A185" t="s">
        <v>318</v>
      </c>
      <c r="B185" t="s">
        <v>319</v>
      </c>
      <c r="C185" t="s">
        <v>770</v>
      </c>
      <c r="D185" t="s">
        <v>32</v>
      </c>
      <c r="E185" t="s">
        <v>953</v>
      </c>
      <c r="F185" t="s">
        <v>12</v>
      </c>
    </row>
    <row r="186" spans="1:6">
      <c r="A186" t="s">
        <v>269</v>
      </c>
      <c r="B186" t="s">
        <v>270</v>
      </c>
      <c r="C186" t="s">
        <v>771</v>
      </c>
      <c r="D186" t="s">
        <v>32</v>
      </c>
      <c r="E186" t="s">
        <v>947</v>
      </c>
      <c r="F186" t="s">
        <v>12</v>
      </c>
    </row>
    <row r="187" spans="1:6">
      <c r="A187" t="s">
        <v>194</v>
      </c>
      <c r="B187" t="s">
        <v>195</v>
      </c>
      <c r="C187" t="s">
        <v>772</v>
      </c>
      <c r="D187" t="s">
        <v>32</v>
      </c>
      <c r="E187" t="s">
        <v>947</v>
      </c>
      <c r="F187" t="s">
        <v>9</v>
      </c>
    </row>
    <row r="188" spans="1:6">
      <c r="A188" t="s">
        <v>85</v>
      </c>
      <c r="B188" t="s">
        <v>86</v>
      </c>
      <c r="C188" t="s">
        <v>773</v>
      </c>
      <c r="D188" t="s">
        <v>32</v>
      </c>
      <c r="E188" t="s">
        <v>947</v>
      </c>
      <c r="F188" t="s">
        <v>15</v>
      </c>
    </row>
    <row r="189" spans="1:6">
      <c r="A189" t="s">
        <v>543</v>
      </c>
      <c r="B189" t="s">
        <v>544</v>
      </c>
      <c r="C189" t="s">
        <v>774</v>
      </c>
      <c r="D189" t="s">
        <v>854</v>
      </c>
      <c r="E189" t="s">
        <v>947</v>
      </c>
      <c r="F189" t="s">
        <v>9</v>
      </c>
    </row>
    <row r="190" spans="1:6">
      <c r="A190" t="s">
        <v>192</v>
      </c>
      <c r="B190" t="s">
        <v>193</v>
      </c>
      <c r="C190" t="s">
        <v>775</v>
      </c>
      <c r="D190" t="s">
        <v>854</v>
      </c>
      <c r="E190" t="s">
        <v>947</v>
      </c>
      <c r="F190" t="s">
        <v>9</v>
      </c>
    </row>
    <row r="191" spans="1:6">
      <c r="A191" t="s">
        <v>124</v>
      </c>
      <c r="B191" t="s">
        <v>125</v>
      </c>
      <c r="C191" t="s">
        <v>776</v>
      </c>
      <c r="D191" t="s">
        <v>32</v>
      </c>
      <c r="E191" t="s">
        <v>947</v>
      </c>
      <c r="F191" t="s">
        <v>15</v>
      </c>
    </row>
    <row r="192" spans="1:6">
      <c r="A192" t="s">
        <v>545</v>
      </c>
      <c r="B192" t="s">
        <v>546</v>
      </c>
      <c r="C192" t="s">
        <v>777</v>
      </c>
      <c r="D192" t="s">
        <v>854</v>
      </c>
      <c r="E192" t="s">
        <v>947</v>
      </c>
      <c r="F192" t="s">
        <v>9</v>
      </c>
    </row>
    <row r="193" spans="1:6">
      <c r="A193" t="s">
        <v>258</v>
      </c>
      <c r="B193" t="s">
        <v>259</v>
      </c>
      <c r="C193" t="s">
        <v>905</v>
      </c>
      <c r="D193" t="s">
        <v>974</v>
      </c>
      <c r="E193" t="s">
        <v>947</v>
      </c>
      <c r="F193" t="s">
        <v>9</v>
      </c>
    </row>
    <row r="194" spans="1:6">
      <c r="A194" t="s">
        <v>547</v>
      </c>
      <c r="B194" t="s">
        <v>548</v>
      </c>
      <c r="C194" t="s">
        <v>778</v>
      </c>
      <c r="D194" t="s">
        <v>854</v>
      </c>
      <c r="E194" t="s">
        <v>947</v>
      </c>
      <c r="F194" t="s">
        <v>12</v>
      </c>
    </row>
    <row r="195" spans="1:6">
      <c r="A195" t="s">
        <v>549</v>
      </c>
      <c r="B195" t="s">
        <v>550</v>
      </c>
      <c r="C195" t="s">
        <v>779</v>
      </c>
      <c r="D195" t="s">
        <v>854</v>
      </c>
      <c r="E195" t="s">
        <v>947</v>
      </c>
      <c r="F195" t="s">
        <v>9</v>
      </c>
    </row>
    <row r="196" spans="1:6">
      <c r="A196" t="s">
        <v>83</v>
      </c>
      <c r="B196" t="s">
        <v>84</v>
      </c>
      <c r="C196" t="s">
        <v>780</v>
      </c>
      <c r="D196" t="s">
        <v>32</v>
      </c>
      <c r="E196" t="s">
        <v>947</v>
      </c>
      <c r="F196" t="s">
        <v>9</v>
      </c>
    </row>
    <row r="197" spans="1:6">
      <c r="A197" t="s">
        <v>551</v>
      </c>
      <c r="B197" t="s">
        <v>552</v>
      </c>
      <c r="C197" t="s">
        <v>781</v>
      </c>
      <c r="D197" t="s">
        <v>854</v>
      </c>
      <c r="E197" t="s">
        <v>947</v>
      </c>
      <c r="F197" t="s">
        <v>9</v>
      </c>
    </row>
    <row r="198" spans="1:6">
      <c r="A198" t="s">
        <v>553</v>
      </c>
      <c r="B198" t="s">
        <v>554</v>
      </c>
      <c r="C198" t="s">
        <v>906</v>
      </c>
      <c r="D198" t="s">
        <v>854</v>
      </c>
      <c r="E198" t="s">
        <v>949</v>
      </c>
      <c r="F198" t="s">
        <v>9</v>
      </c>
    </row>
    <row r="199" spans="1:6">
      <c r="A199" t="s">
        <v>555</v>
      </c>
      <c r="B199" t="s">
        <v>556</v>
      </c>
      <c r="C199" t="s">
        <v>907</v>
      </c>
      <c r="D199" t="s">
        <v>854</v>
      </c>
      <c r="E199" t="s">
        <v>949</v>
      </c>
      <c r="F199" t="s">
        <v>12</v>
      </c>
    </row>
    <row r="200" spans="1:6">
      <c r="A200" t="s">
        <v>557</v>
      </c>
      <c r="B200" t="s">
        <v>558</v>
      </c>
      <c r="C200" t="s">
        <v>782</v>
      </c>
      <c r="D200" t="s">
        <v>854</v>
      </c>
      <c r="E200" t="s">
        <v>949</v>
      </c>
      <c r="F200" t="s">
        <v>9</v>
      </c>
    </row>
    <row r="201" spans="1:6">
      <c r="A201" t="s">
        <v>202</v>
      </c>
      <c r="B201" t="s">
        <v>203</v>
      </c>
      <c r="C201" t="s">
        <v>783</v>
      </c>
      <c r="D201" t="s">
        <v>32</v>
      </c>
      <c r="E201" t="s">
        <v>949</v>
      </c>
      <c r="F201" t="s">
        <v>9</v>
      </c>
    </row>
    <row r="202" spans="1:6">
      <c r="A202" t="s">
        <v>372</v>
      </c>
      <c r="B202" t="s">
        <v>373</v>
      </c>
      <c r="C202" t="s">
        <v>704</v>
      </c>
      <c r="D202" t="s">
        <v>24</v>
      </c>
      <c r="E202" t="s">
        <v>949</v>
      </c>
      <c r="F202" t="s">
        <v>9</v>
      </c>
    </row>
    <row r="203" spans="1:6">
      <c r="A203" t="s">
        <v>116</v>
      </c>
      <c r="B203" t="s">
        <v>117</v>
      </c>
      <c r="C203" t="s">
        <v>784</v>
      </c>
      <c r="D203" t="s">
        <v>854</v>
      </c>
      <c r="E203" t="s">
        <v>949</v>
      </c>
      <c r="F203" t="s">
        <v>12</v>
      </c>
    </row>
    <row r="204" spans="1:6">
      <c r="A204" t="s">
        <v>559</v>
      </c>
      <c r="B204" t="s">
        <v>560</v>
      </c>
      <c r="C204" t="s">
        <v>785</v>
      </c>
      <c r="D204" t="s">
        <v>974</v>
      </c>
      <c r="E204" t="s">
        <v>949</v>
      </c>
      <c r="F204" t="s">
        <v>12</v>
      </c>
    </row>
    <row r="205" spans="1:6">
      <c r="A205" t="s">
        <v>64</v>
      </c>
      <c r="B205" t="s">
        <v>65</v>
      </c>
      <c r="C205" t="s">
        <v>908</v>
      </c>
      <c r="D205" t="s">
        <v>32</v>
      </c>
      <c r="E205" t="s">
        <v>949</v>
      </c>
      <c r="F205" t="s">
        <v>9</v>
      </c>
    </row>
    <row r="206" spans="1:6">
      <c r="A206" t="s">
        <v>314</v>
      </c>
      <c r="B206" t="s">
        <v>315</v>
      </c>
      <c r="C206" t="s">
        <v>909</v>
      </c>
      <c r="D206" t="s">
        <v>32</v>
      </c>
      <c r="E206" t="s">
        <v>949</v>
      </c>
      <c r="F206" t="s">
        <v>9</v>
      </c>
    </row>
    <row r="207" spans="1:6">
      <c r="A207" t="s">
        <v>320</v>
      </c>
      <c r="B207" t="s">
        <v>321</v>
      </c>
      <c r="C207" t="s">
        <v>909</v>
      </c>
      <c r="D207" t="s">
        <v>24</v>
      </c>
      <c r="E207" t="s">
        <v>949</v>
      </c>
      <c r="F207" t="s">
        <v>12</v>
      </c>
    </row>
    <row r="208" spans="1:6">
      <c r="A208" t="s">
        <v>334</v>
      </c>
      <c r="B208" t="s">
        <v>335</v>
      </c>
      <c r="C208" t="s">
        <v>910</v>
      </c>
      <c r="D208" t="s">
        <v>32</v>
      </c>
      <c r="E208" t="s">
        <v>949</v>
      </c>
      <c r="F208" t="s">
        <v>9</v>
      </c>
    </row>
    <row r="209" spans="1:6">
      <c r="A209" t="s">
        <v>143</v>
      </c>
      <c r="B209" t="s">
        <v>144</v>
      </c>
      <c r="C209" t="s">
        <v>911</v>
      </c>
      <c r="D209" t="s">
        <v>974</v>
      </c>
      <c r="E209" t="s">
        <v>949</v>
      </c>
      <c r="F209" t="s">
        <v>15</v>
      </c>
    </row>
    <row r="210" spans="1:6">
      <c r="A210" t="s">
        <v>73</v>
      </c>
      <c r="B210" t="s">
        <v>74</v>
      </c>
      <c r="C210" t="s">
        <v>786</v>
      </c>
      <c r="D210" t="s">
        <v>974</v>
      </c>
      <c r="E210" t="s">
        <v>949</v>
      </c>
      <c r="F210" t="s">
        <v>15</v>
      </c>
    </row>
    <row r="211" spans="1:6">
      <c r="A211" t="s">
        <v>16</v>
      </c>
      <c r="B211" t="s">
        <v>17</v>
      </c>
      <c r="C211" t="s">
        <v>787</v>
      </c>
      <c r="D211" t="s">
        <v>974</v>
      </c>
      <c r="E211" t="s">
        <v>949</v>
      </c>
      <c r="F211" t="s">
        <v>9</v>
      </c>
    </row>
    <row r="212" spans="1:6">
      <c r="A212" t="s">
        <v>561</v>
      </c>
      <c r="B212" t="s">
        <v>562</v>
      </c>
      <c r="C212" t="s">
        <v>788</v>
      </c>
      <c r="D212" t="s">
        <v>974</v>
      </c>
      <c r="E212" t="s">
        <v>949</v>
      </c>
      <c r="F212" t="s">
        <v>9</v>
      </c>
    </row>
    <row r="213" spans="1:6">
      <c r="A213" t="s">
        <v>563</v>
      </c>
      <c r="B213" t="s">
        <v>564</v>
      </c>
      <c r="C213" t="s">
        <v>789</v>
      </c>
      <c r="D213" t="s">
        <v>854</v>
      </c>
      <c r="E213" t="s">
        <v>949</v>
      </c>
      <c r="F213" t="s">
        <v>9</v>
      </c>
    </row>
    <row r="214" spans="1:6">
      <c r="A214" t="s">
        <v>130</v>
      </c>
      <c r="B214" t="s">
        <v>858</v>
      </c>
      <c r="C214" t="s">
        <v>789</v>
      </c>
      <c r="D214" t="s">
        <v>32</v>
      </c>
      <c r="E214" t="s">
        <v>949</v>
      </c>
      <c r="F214" t="s">
        <v>15</v>
      </c>
    </row>
    <row r="215" spans="1:6">
      <c r="A215" t="s">
        <v>366</v>
      </c>
      <c r="B215" t="s">
        <v>367</v>
      </c>
      <c r="C215" t="s">
        <v>790</v>
      </c>
      <c r="D215" t="s">
        <v>24</v>
      </c>
      <c r="E215" t="s">
        <v>949</v>
      </c>
      <c r="F215" t="s">
        <v>9</v>
      </c>
    </row>
    <row r="216" spans="1:6">
      <c r="A216" t="s">
        <v>238</v>
      </c>
      <c r="B216" t="s">
        <v>239</v>
      </c>
      <c r="C216" t="s">
        <v>790</v>
      </c>
      <c r="D216" t="s">
        <v>974</v>
      </c>
      <c r="E216" t="s">
        <v>949</v>
      </c>
      <c r="F216" t="s">
        <v>9</v>
      </c>
    </row>
    <row r="217" spans="1:6">
      <c r="A217" t="s">
        <v>268</v>
      </c>
      <c r="B217" t="s">
        <v>859</v>
      </c>
      <c r="C217" t="s">
        <v>912</v>
      </c>
      <c r="D217" t="s">
        <v>974</v>
      </c>
      <c r="E217" t="s">
        <v>949</v>
      </c>
      <c r="F217" t="s">
        <v>9</v>
      </c>
    </row>
    <row r="218" spans="1:6">
      <c r="A218" t="s">
        <v>91</v>
      </c>
      <c r="B218" t="s">
        <v>92</v>
      </c>
      <c r="C218" t="s">
        <v>791</v>
      </c>
      <c r="D218" t="s">
        <v>32</v>
      </c>
      <c r="E218" t="s">
        <v>949</v>
      </c>
      <c r="F218" t="s">
        <v>12</v>
      </c>
    </row>
    <row r="219" spans="1:6">
      <c r="A219" t="s">
        <v>565</v>
      </c>
      <c r="B219" t="s">
        <v>566</v>
      </c>
      <c r="C219" t="s">
        <v>792</v>
      </c>
      <c r="D219" t="s">
        <v>854</v>
      </c>
      <c r="E219" t="s">
        <v>950</v>
      </c>
      <c r="F219" t="s">
        <v>15</v>
      </c>
    </row>
    <row r="220" spans="1:6">
      <c r="A220" t="s">
        <v>53</v>
      </c>
      <c r="B220" t="s">
        <v>54</v>
      </c>
      <c r="C220" t="s">
        <v>913</v>
      </c>
      <c r="D220" t="s">
        <v>974</v>
      </c>
      <c r="E220" t="s">
        <v>949</v>
      </c>
      <c r="F220" t="s">
        <v>9</v>
      </c>
    </row>
    <row r="221" spans="1:6">
      <c r="A221" t="s">
        <v>567</v>
      </c>
      <c r="B221" t="s">
        <v>568</v>
      </c>
      <c r="C221" t="s">
        <v>914</v>
      </c>
      <c r="D221" t="s">
        <v>854</v>
      </c>
      <c r="E221" t="s">
        <v>949</v>
      </c>
      <c r="F221" t="s">
        <v>15</v>
      </c>
    </row>
    <row r="222" spans="1:6">
      <c r="A222" t="s">
        <v>569</v>
      </c>
      <c r="B222" t="s">
        <v>570</v>
      </c>
      <c r="C222" t="s">
        <v>793</v>
      </c>
      <c r="D222" t="s">
        <v>854</v>
      </c>
      <c r="E222" t="s">
        <v>949</v>
      </c>
      <c r="F222" t="s">
        <v>9</v>
      </c>
    </row>
    <row r="223" spans="1:6">
      <c r="A223" t="s">
        <v>571</v>
      </c>
      <c r="B223" t="s">
        <v>572</v>
      </c>
      <c r="C223" t="s">
        <v>794</v>
      </c>
      <c r="D223" t="s">
        <v>854</v>
      </c>
      <c r="E223" t="s">
        <v>949</v>
      </c>
      <c r="F223" t="s">
        <v>15</v>
      </c>
    </row>
    <row r="224" spans="1:6">
      <c r="A224" t="s">
        <v>254</v>
      </c>
      <c r="B224" t="s">
        <v>255</v>
      </c>
      <c r="C224" t="s">
        <v>714</v>
      </c>
      <c r="D224" t="s">
        <v>974</v>
      </c>
      <c r="E224" t="s">
        <v>949</v>
      </c>
      <c r="F224" t="s">
        <v>12</v>
      </c>
    </row>
    <row r="225" spans="1:6">
      <c r="A225" t="s">
        <v>573</v>
      </c>
      <c r="B225" t="s">
        <v>574</v>
      </c>
      <c r="C225" t="s">
        <v>915</v>
      </c>
      <c r="D225" t="s">
        <v>854</v>
      </c>
      <c r="E225" t="s">
        <v>949</v>
      </c>
      <c r="F225" t="s">
        <v>12</v>
      </c>
    </row>
    <row r="226" spans="1:6">
      <c r="A226" t="s">
        <v>575</v>
      </c>
      <c r="B226" t="s">
        <v>576</v>
      </c>
      <c r="C226" t="s">
        <v>795</v>
      </c>
      <c r="D226" t="s">
        <v>854</v>
      </c>
      <c r="E226" t="s">
        <v>949</v>
      </c>
      <c r="F226" t="s">
        <v>15</v>
      </c>
    </row>
    <row r="227" spans="1:6">
      <c r="A227" t="s">
        <v>577</v>
      </c>
      <c r="B227" t="s">
        <v>578</v>
      </c>
      <c r="C227" t="s">
        <v>796</v>
      </c>
      <c r="D227" t="s">
        <v>854</v>
      </c>
      <c r="E227" t="s">
        <v>949</v>
      </c>
      <c r="F227" t="s">
        <v>15</v>
      </c>
    </row>
    <row r="228" spans="1:6">
      <c r="A228" t="s">
        <v>579</v>
      </c>
      <c r="B228" t="s">
        <v>580</v>
      </c>
      <c r="C228" t="s">
        <v>796</v>
      </c>
      <c r="D228" t="s">
        <v>854</v>
      </c>
      <c r="E228" t="s">
        <v>949</v>
      </c>
      <c r="F228" t="s">
        <v>9</v>
      </c>
    </row>
    <row r="229" spans="1:6">
      <c r="A229" t="s">
        <v>210</v>
      </c>
      <c r="B229" t="s">
        <v>211</v>
      </c>
      <c r="C229" t="s">
        <v>797</v>
      </c>
      <c r="D229" t="s">
        <v>32</v>
      </c>
      <c r="E229" t="s">
        <v>949</v>
      </c>
      <c r="F229" t="s">
        <v>9</v>
      </c>
    </row>
    <row r="230" spans="1:6">
      <c r="A230" t="s">
        <v>336</v>
      </c>
      <c r="B230" t="s">
        <v>337</v>
      </c>
      <c r="C230" t="s">
        <v>798</v>
      </c>
      <c r="D230" t="s">
        <v>32</v>
      </c>
      <c r="E230" t="s">
        <v>949</v>
      </c>
      <c r="F230" t="s">
        <v>15</v>
      </c>
    </row>
    <row r="231" spans="1:6">
      <c r="A231" t="s">
        <v>291</v>
      </c>
      <c r="B231" t="s">
        <v>292</v>
      </c>
      <c r="C231" t="s">
        <v>916</v>
      </c>
      <c r="D231" t="s">
        <v>974</v>
      </c>
      <c r="E231" t="s">
        <v>949</v>
      </c>
      <c r="F231" t="s">
        <v>12</v>
      </c>
    </row>
    <row r="232" spans="1:6">
      <c r="A232" t="s">
        <v>581</v>
      </c>
      <c r="B232" t="s">
        <v>582</v>
      </c>
      <c r="C232" t="s">
        <v>917</v>
      </c>
      <c r="D232" t="s">
        <v>854</v>
      </c>
      <c r="E232" t="s">
        <v>949</v>
      </c>
      <c r="F232" t="s">
        <v>15</v>
      </c>
    </row>
    <row r="233" spans="1:6">
      <c r="A233" t="s">
        <v>583</v>
      </c>
      <c r="B233" t="s">
        <v>584</v>
      </c>
      <c r="C233" t="s">
        <v>799</v>
      </c>
      <c r="D233" t="s">
        <v>974</v>
      </c>
      <c r="E233" t="s">
        <v>949</v>
      </c>
      <c r="F233" t="s">
        <v>9</v>
      </c>
    </row>
    <row r="234" spans="1:6">
      <c r="A234" t="s">
        <v>173</v>
      </c>
      <c r="B234" t="s">
        <v>174</v>
      </c>
      <c r="C234" t="s">
        <v>800</v>
      </c>
      <c r="D234" t="s">
        <v>974</v>
      </c>
      <c r="E234" t="s">
        <v>949</v>
      </c>
      <c r="F234" t="s">
        <v>9</v>
      </c>
    </row>
    <row r="235" spans="1:6">
      <c r="A235" t="s">
        <v>585</v>
      </c>
      <c r="B235" t="s">
        <v>586</v>
      </c>
      <c r="C235" t="s">
        <v>800</v>
      </c>
      <c r="D235" t="s">
        <v>854</v>
      </c>
      <c r="E235" t="s">
        <v>949</v>
      </c>
      <c r="F235" t="s">
        <v>12</v>
      </c>
    </row>
    <row r="236" spans="1:6">
      <c r="A236" t="s">
        <v>281</v>
      </c>
      <c r="B236" t="s">
        <v>282</v>
      </c>
      <c r="C236" t="s">
        <v>918</v>
      </c>
      <c r="D236" t="s">
        <v>974</v>
      </c>
      <c r="E236" t="s">
        <v>949</v>
      </c>
      <c r="F236" t="s">
        <v>12</v>
      </c>
    </row>
    <row r="237" spans="1:6">
      <c r="A237" t="s">
        <v>587</v>
      </c>
      <c r="B237" t="s">
        <v>588</v>
      </c>
      <c r="C237" t="s">
        <v>784</v>
      </c>
      <c r="D237" t="s">
        <v>854</v>
      </c>
      <c r="E237" t="s">
        <v>949</v>
      </c>
      <c r="F237" t="s">
        <v>9</v>
      </c>
    </row>
    <row r="238" spans="1:6">
      <c r="A238" t="s">
        <v>293</v>
      </c>
      <c r="B238" t="s">
        <v>294</v>
      </c>
      <c r="C238" t="s">
        <v>784</v>
      </c>
      <c r="D238" t="s">
        <v>974</v>
      </c>
      <c r="E238" t="s">
        <v>949</v>
      </c>
      <c r="F238" t="s">
        <v>12</v>
      </c>
    </row>
    <row r="239" spans="1:6">
      <c r="A239" t="s">
        <v>204</v>
      </c>
      <c r="B239" t="s">
        <v>205</v>
      </c>
      <c r="C239" t="s">
        <v>919</v>
      </c>
      <c r="D239" t="s">
        <v>32</v>
      </c>
      <c r="E239" t="s">
        <v>949</v>
      </c>
      <c r="F239" t="s">
        <v>12</v>
      </c>
    </row>
    <row r="240" spans="1:6">
      <c r="A240" t="s">
        <v>589</v>
      </c>
      <c r="B240" t="s">
        <v>590</v>
      </c>
      <c r="C240" t="s">
        <v>801</v>
      </c>
      <c r="D240" t="s">
        <v>854</v>
      </c>
      <c r="E240" t="s">
        <v>949</v>
      </c>
      <c r="F240" t="s">
        <v>9</v>
      </c>
    </row>
    <row r="241" spans="1:6">
      <c r="A241" t="s">
        <v>68</v>
      </c>
      <c r="B241" t="s">
        <v>69</v>
      </c>
      <c r="C241" t="s">
        <v>802</v>
      </c>
      <c r="D241" t="s">
        <v>974</v>
      </c>
      <c r="E241" t="s">
        <v>948</v>
      </c>
      <c r="F241" t="s">
        <v>15</v>
      </c>
    </row>
    <row r="242" spans="1:6">
      <c r="A242" t="s">
        <v>591</v>
      </c>
      <c r="B242" t="s">
        <v>592</v>
      </c>
      <c r="C242" t="s">
        <v>784</v>
      </c>
      <c r="D242" t="s">
        <v>974</v>
      </c>
      <c r="E242" t="s">
        <v>949</v>
      </c>
      <c r="F242" t="s">
        <v>9</v>
      </c>
    </row>
    <row r="243" spans="1:6">
      <c r="A243" t="s">
        <v>368</v>
      </c>
      <c r="B243" t="s">
        <v>369</v>
      </c>
      <c r="C243" t="s">
        <v>803</v>
      </c>
      <c r="D243" t="s">
        <v>24</v>
      </c>
      <c r="E243" t="s">
        <v>949</v>
      </c>
      <c r="F243" t="s">
        <v>9</v>
      </c>
    </row>
    <row r="244" spans="1:6">
      <c r="A244" t="s">
        <v>593</v>
      </c>
      <c r="B244" t="s">
        <v>594</v>
      </c>
      <c r="C244" t="s">
        <v>920</v>
      </c>
      <c r="D244" t="s">
        <v>854</v>
      </c>
      <c r="E244" t="s">
        <v>952</v>
      </c>
      <c r="F244" t="s">
        <v>9</v>
      </c>
    </row>
    <row r="245" spans="1:6">
      <c r="A245" t="s">
        <v>122</v>
      </c>
      <c r="B245" t="s">
        <v>123</v>
      </c>
      <c r="C245" t="s">
        <v>804</v>
      </c>
      <c r="D245" t="s">
        <v>974</v>
      </c>
      <c r="E245" t="s">
        <v>952</v>
      </c>
      <c r="F245" t="s">
        <v>9</v>
      </c>
    </row>
    <row r="246" spans="1:6">
      <c r="A246" t="s">
        <v>595</v>
      </c>
      <c r="B246" t="s">
        <v>596</v>
      </c>
      <c r="C246" t="s">
        <v>805</v>
      </c>
      <c r="D246" t="s">
        <v>854</v>
      </c>
      <c r="E246" t="s">
        <v>952</v>
      </c>
      <c r="F246" t="s">
        <v>12</v>
      </c>
    </row>
    <row r="247" spans="1:6">
      <c r="A247" t="s">
        <v>299</v>
      </c>
      <c r="B247" t="s">
        <v>300</v>
      </c>
      <c r="C247" t="s">
        <v>806</v>
      </c>
      <c r="D247" t="s">
        <v>974</v>
      </c>
      <c r="E247" t="s">
        <v>947</v>
      </c>
      <c r="F247" t="s">
        <v>9</v>
      </c>
    </row>
    <row r="248" spans="1:6">
      <c r="A248" t="s">
        <v>326</v>
      </c>
      <c r="B248" t="s">
        <v>327</v>
      </c>
      <c r="C248" t="s">
        <v>921</v>
      </c>
      <c r="D248" t="s">
        <v>974</v>
      </c>
      <c r="E248" t="s">
        <v>952</v>
      </c>
      <c r="F248" t="s">
        <v>9</v>
      </c>
    </row>
    <row r="249" spans="1:6">
      <c r="A249" t="s">
        <v>169</v>
      </c>
      <c r="B249" t="s">
        <v>170</v>
      </c>
      <c r="C249" t="s">
        <v>922</v>
      </c>
      <c r="D249" t="s">
        <v>854</v>
      </c>
      <c r="E249" t="s">
        <v>952</v>
      </c>
      <c r="F249" t="s">
        <v>12</v>
      </c>
    </row>
    <row r="250" spans="1:6">
      <c r="A250" t="s">
        <v>597</v>
      </c>
      <c r="B250" t="s">
        <v>598</v>
      </c>
      <c r="C250" t="s">
        <v>923</v>
      </c>
      <c r="D250" t="s">
        <v>854</v>
      </c>
      <c r="E250" t="s">
        <v>952</v>
      </c>
      <c r="F250" t="s">
        <v>15</v>
      </c>
    </row>
    <row r="251" spans="1:6">
      <c r="A251" t="s">
        <v>599</v>
      </c>
      <c r="B251" t="s">
        <v>600</v>
      </c>
      <c r="C251" t="s">
        <v>919</v>
      </c>
      <c r="D251" t="s">
        <v>854</v>
      </c>
      <c r="E251" t="s">
        <v>949</v>
      </c>
      <c r="F251" t="s">
        <v>9</v>
      </c>
    </row>
    <row r="252" spans="1:6">
      <c r="A252" t="s">
        <v>924</v>
      </c>
      <c r="B252" t="s">
        <v>350</v>
      </c>
      <c r="C252" t="s">
        <v>711</v>
      </c>
      <c r="D252" t="s">
        <v>974</v>
      </c>
      <c r="E252" t="s">
        <v>948</v>
      </c>
      <c r="F252" t="s">
        <v>25</v>
      </c>
    </row>
    <row r="253" spans="1:6">
      <c r="A253" t="s">
        <v>51</v>
      </c>
      <c r="B253" t="s">
        <v>52</v>
      </c>
      <c r="C253" t="s">
        <v>883</v>
      </c>
      <c r="D253" t="s">
        <v>974</v>
      </c>
      <c r="E253" t="s">
        <v>948</v>
      </c>
      <c r="F253" t="s">
        <v>9</v>
      </c>
    </row>
    <row r="254" spans="1:6">
      <c r="A254" t="s">
        <v>77</v>
      </c>
      <c r="B254" t="s">
        <v>78</v>
      </c>
      <c r="C254" t="s">
        <v>710</v>
      </c>
      <c r="D254" t="s">
        <v>974</v>
      </c>
      <c r="E254" t="s">
        <v>948</v>
      </c>
      <c r="F254" t="s">
        <v>9</v>
      </c>
    </row>
    <row r="255" spans="1:6">
      <c r="A255" t="s">
        <v>601</v>
      </c>
      <c r="B255" t="s">
        <v>602</v>
      </c>
      <c r="C255" t="s">
        <v>710</v>
      </c>
      <c r="D255" t="s">
        <v>854</v>
      </c>
      <c r="E255" t="s">
        <v>948</v>
      </c>
      <c r="F255" t="s">
        <v>9</v>
      </c>
    </row>
    <row r="256" spans="1:6">
      <c r="A256" t="s">
        <v>603</v>
      </c>
      <c r="B256" t="s">
        <v>604</v>
      </c>
      <c r="C256" t="s">
        <v>730</v>
      </c>
      <c r="D256" t="s">
        <v>854</v>
      </c>
      <c r="E256" t="s">
        <v>948</v>
      </c>
      <c r="F256" t="s">
        <v>9</v>
      </c>
    </row>
    <row r="257" spans="1:6">
      <c r="A257" t="s">
        <v>244</v>
      </c>
      <c r="B257" t="s">
        <v>245</v>
      </c>
      <c r="C257" t="s">
        <v>925</v>
      </c>
      <c r="D257" t="s">
        <v>32</v>
      </c>
      <c r="E257" t="s">
        <v>948</v>
      </c>
      <c r="F257" t="s">
        <v>15</v>
      </c>
    </row>
    <row r="258" spans="1:6">
      <c r="A258" t="s">
        <v>328</v>
      </c>
      <c r="B258" t="s">
        <v>329</v>
      </c>
      <c r="C258" t="s">
        <v>721</v>
      </c>
      <c r="D258" t="s">
        <v>974</v>
      </c>
      <c r="E258" t="s">
        <v>948</v>
      </c>
      <c r="F258" t="s">
        <v>9</v>
      </c>
    </row>
    <row r="259" spans="1:6">
      <c r="A259" t="s">
        <v>605</v>
      </c>
      <c r="B259" t="s">
        <v>606</v>
      </c>
      <c r="C259" t="s">
        <v>724</v>
      </c>
      <c r="D259" t="s">
        <v>854</v>
      </c>
      <c r="E259" t="s">
        <v>948</v>
      </c>
      <c r="F259" t="s">
        <v>9</v>
      </c>
    </row>
    <row r="260" spans="1:6">
      <c r="A260" t="s">
        <v>308</v>
      </c>
      <c r="B260" t="s">
        <v>309</v>
      </c>
      <c r="C260" t="s">
        <v>807</v>
      </c>
      <c r="D260" t="s">
        <v>32</v>
      </c>
      <c r="E260" t="s">
        <v>948</v>
      </c>
      <c r="F260" t="s">
        <v>9</v>
      </c>
    </row>
    <row r="261" spans="1:6">
      <c r="A261" t="s">
        <v>607</v>
      </c>
      <c r="B261" t="s">
        <v>608</v>
      </c>
      <c r="C261" t="s">
        <v>808</v>
      </c>
      <c r="D261" t="s">
        <v>854</v>
      </c>
      <c r="E261" t="s">
        <v>948</v>
      </c>
      <c r="F261" t="s">
        <v>9</v>
      </c>
    </row>
    <row r="262" spans="1:6">
      <c r="A262" t="s">
        <v>609</v>
      </c>
      <c r="B262" t="s">
        <v>610</v>
      </c>
      <c r="C262" t="s">
        <v>809</v>
      </c>
      <c r="D262" t="s">
        <v>854</v>
      </c>
      <c r="E262" t="s">
        <v>947</v>
      </c>
      <c r="F262" t="s">
        <v>15</v>
      </c>
    </row>
    <row r="263" spans="1:6">
      <c r="A263" t="s">
        <v>200</v>
      </c>
      <c r="B263" t="s">
        <v>201</v>
      </c>
      <c r="C263" t="s">
        <v>926</v>
      </c>
      <c r="D263" t="s">
        <v>32</v>
      </c>
      <c r="E263" t="s">
        <v>947</v>
      </c>
      <c r="F263" t="s">
        <v>9</v>
      </c>
    </row>
    <row r="264" spans="1:6">
      <c r="A264" t="s">
        <v>611</v>
      </c>
      <c r="B264" t="s">
        <v>612</v>
      </c>
      <c r="C264" t="s">
        <v>810</v>
      </c>
      <c r="D264" t="s">
        <v>854</v>
      </c>
      <c r="E264" t="s">
        <v>947</v>
      </c>
      <c r="F264" t="s">
        <v>9</v>
      </c>
    </row>
    <row r="265" spans="1:6">
      <c r="A265" t="s">
        <v>198</v>
      </c>
      <c r="B265" t="s">
        <v>199</v>
      </c>
      <c r="C265" t="s">
        <v>811</v>
      </c>
      <c r="D265" t="s">
        <v>974</v>
      </c>
      <c r="E265" t="s">
        <v>952</v>
      </c>
      <c r="F265" t="s">
        <v>9</v>
      </c>
    </row>
    <row r="266" spans="1:6">
      <c r="A266" t="s">
        <v>613</v>
      </c>
      <c r="B266" t="s">
        <v>614</v>
      </c>
      <c r="C266" t="s">
        <v>812</v>
      </c>
      <c r="D266" t="s">
        <v>854</v>
      </c>
      <c r="E266" t="s">
        <v>947</v>
      </c>
      <c r="F266" t="s">
        <v>9</v>
      </c>
    </row>
    <row r="267" spans="1:6">
      <c r="A267" t="s">
        <v>304</v>
      </c>
      <c r="B267" t="s">
        <v>305</v>
      </c>
      <c r="C267" t="s">
        <v>813</v>
      </c>
      <c r="D267" t="s">
        <v>32</v>
      </c>
      <c r="E267" t="s">
        <v>947</v>
      </c>
      <c r="F267" t="s">
        <v>9</v>
      </c>
    </row>
    <row r="268" spans="1:6">
      <c r="A268" t="s">
        <v>615</v>
      </c>
      <c r="B268" t="s">
        <v>616</v>
      </c>
      <c r="C268" t="s">
        <v>927</v>
      </c>
      <c r="D268" t="s">
        <v>854</v>
      </c>
      <c r="E268" t="s">
        <v>947</v>
      </c>
      <c r="F268" t="s">
        <v>9</v>
      </c>
    </row>
    <row r="269" spans="1:6">
      <c r="A269" t="s">
        <v>617</v>
      </c>
      <c r="B269" t="s">
        <v>618</v>
      </c>
      <c r="C269" t="s">
        <v>736</v>
      </c>
      <c r="D269" t="s">
        <v>854</v>
      </c>
      <c r="E269" t="s">
        <v>947</v>
      </c>
      <c r="F269" t="s">
        <v>9</v>
      </c>
    </row>
    <row r="270" spans="1:6">
      <c r="A270" t="s">
        <v>348</v>
      </c>
      <c r="B270" t="s">
        <v>349</v>
      </c>
      <c r="C270" t="s">
        <v>814</v>
      </c>
      <c r="D270" t="s">
        <v>24</v>
      </c>
      <c r="E270" t="s">
        <v>947</v>
      </c>
      <c r="F270" t="s">
        <v>9</v>
      </c>
    </row>
    <row r="271" spans="1:6">
      <c r="A271" t="s">
        <v>619</v>
      </c>
      <c r="B271" t="s">
        <v>620</v>
      </c>
      <c r="C271" t="s">
        <v>815</v>
      </c>
      <c r="D271" t="s">
        <v>854</v>
      </c>
      <c r="E271" t="s">
        <v>947</v>
      </c>
      <c r="F271" t="s">
        <v>9</v>
      </c>
    </row>
    <row r="272" spans="1:6">
      <c r="A272" t="s">
        <v>621</v>
      </c>
      <c r="B272" t="s">
        <v>622</v>
      </c>
      <c r="C272" t="s">
        <v>816</v>
      </c>
      <c r="D272" t="s">
        <v>854</v>
      </c>
      <c r="E272" t="s">
        <v>948</v>
      </c>
      <c r="F272" t="s">
        <v>9</v>
      </c>
    </row>
    <row r="273" spans="1:6">
      <c r="A273" t="s">
        <v>623</v>
      </c>
      <c r="B273" t="s">
        <v>624</v>
      </c>
      <c r="C273" t="s">
        <v>731</v>
      </c>
      <c r="D273" t="s">
        <v>854</v>
      </c>
      <c r="E273" t="s">
        <v>948</v>
      </c>
      <c r="F273" t="s">
        <v>9</v>
      </c>
    </row>
    <row r="274" spans="1:6">
      <c r="A274" t="s">
        <v>342</v>
      </c>
      <c r="B274" t="s">
        <v>343</v>
      </c>
      <c r="C274" t="s">
        <v>817</v>
      </c>
      <c r="D274" t="s">
        <v>32</v>
      </c>
      <c r="E274" t="s">
        <v>948</v>
      </c>
      <c r="F274" t="s">
        <v>15</v>
      </c>
    </row>
    <row r="275" spans="1:6">
      <c r="A275" t="s">
        <v>104</v>
      </c>
      <c r="B275" t="s">
        <v>105</v>
      </c>
      <c r="C275" t="s">
        <v>818</v>
      </c>
      <c r="D275" t="s">
        <v>974</v>
      </c>
      <c r="E275" t="s">
        <v>947</v>
      </c>
      <c r="F275" t="s">
        <v>9</v>
      </c>
    </row>
    <row r="276" spans="1:6">
      <c r="A276" t="s">
        <v>228</v>
      </c>
      <c r="B276" t="s">
        <v>229</v>
      </c>
      <c r="C276" t="s">
        <v>819</v>
      </c>
      <c r="D276" t="s">
        <v>32</v>
      </c>
      <c r="E276" t="s">
        <v>948</v>
      </c>
      <c r="F276" t="s">
        <v>15</v>
      </c>
    </row>
    <row r="277" spans="1:6">
      <c r="A277" t="s">
        <v>70</v>
      </c>
      <c r="B277" t="s">
        <v>71</v>
      </c>
      <c r="C277" t="s">
        <v>820</v>
      </c>
      <c r="D277" t="s">
        <v>24</v>
      </c>
      <c r="E277" t="s">
        <v>948</v>
      </c>
      <c r="F277" t="s">
        <v>9</v>
      </c>
    </row>
    <row r="278" spans="1:6">
      <c r="A278" t="s">
        <v>625</v>
      </c>
      <c r="B278" t="s">
        <v>626</v>
      </c>
      <c r="C278" t="s">
        <v>821</v>
      </c>
      <c r="D278" t="s">
        <v>854</v>
      </c>
      <c r="E278" t="s">
        <v>948</v>
      </c>
      <c r="F278" t="s">
        <v>15</v>
      </c>
    </row>
    <row r="279" spans="1:6">
      <c r="A279" t="s">
        <v>627</v>
      </c>
      <c r="B279" t="s">
        <v>628</v>
      </c>
      <c r="C279" t="s">
        <v>928</v>
      </c>
      <c r="D279" t="s">
        <v>854</v>
      </c>
      <c r="E279" t="s">
        <v>948</v>
      </c>
      <c r="F279" t="s">
        <v>95</v>
      </c>
    </row>
    <row r="280" spans="1:6">
      <c r="A280" t="s">
        <v>145</v>
      </c>
      <c r="B280" t="s">
        <v>146</v>
      </c>
      <c r="C280" t="s">
        <v>742</v>
      </c>
      <c r="D280" t="s">
        <v>854</v>
      </c>
      <c r="E280" t="s">
        <v>950</v>
      </c>
      <c r="F280" t="s">
        <v>9</v>
      </c>
    </row>
    <row r="281" spans="1:6">
      <c r="A281" t="s">
        <v>81</v>
      </c>
      <c r="B281" t="s">
        <v>82</v>
      </c>
      <c r="C281" t="s">
        <v>822</v>
      </c>
      <c r="D281" t="s">
        <v>974</v>
      </c>
      <c r="E281" t="s">
        <v>950</v>
      </c>
      <c r="F281" t="s">
        <v>9</v>
      </c>
    </row>
    <row r="282" spans="1:6">
      <c r="A282" t="s">
        <v>191</v>
      </c>
      <c r="B282" t="s">
        <v>860</v>
      </c>
      <c r="C282" t="s">
        <v>823</v>
      </c>
      <c r="D282" t="s">
        <v>974</v>
      </c>
      <c r="E282" t="s">
        <v>950</v>
      </c>
      <c r="F282" t="s">
        <v>12</v>
      </c>
    </row>
    <row r="283" spans="1:6">
      <c r="A283" t="s">
        <v>40</v>
      </c>
      <c r="B283" t="s">
        <v>41</v>
      </c>
      <c r="C283" t="s">
        <v>691</v>
      </c>
      <c r="D283" t="s">
        <v>32</v>
      </c>
      <c r="E283" t="s">
        <v>950</v>
      </c>
      <c r="F283" t="s">
        <v>9</v>
      </c>
    </row>
    <row r="284" spans="1:6">
      <c r="A284" t="s">
        <v>629</v>
      </c>
      <c r="B284" t="s">
        <v>630</v>
      </c>
      <c r="C284" t="s">
        <v>929</v>
      </c>
      <c r="D284" t="s">
        <v>854</v>
      </c>
      <c r="E284" t="s">
        <v>950</v>
      </c>
      <c r="F284" t="s">
        <v>9</v>
      </c>
    </row>
    <row r="285" spans="1:6">
      <c r="A285" t="s">
        <v>42</v>
      </c>
      <c r="B285" t="s">
        <v>43</v>
      </c>
      <c r="C285" t="s">
        <v>930</v>
      </c>
      <c r="D285" t="s">
        <v>854</v>
      </c>
      <c r="E285" t="s">
        <v>952</v>
      </c>
      <c r="F285" t="s">
        <v>9</v>
      </c>
    </row>
    <row r="286" spans="1:6">
      <c r="A286" t="s">
        <v>631</v>
      </c>
      <c r="B286" t="s">
        <v>632</v>
      </c>
      <c r="C286" t="s">
        <v>824</v>
      </c>
      <c r="D286" t="s">
        <v>854</v>
      </c>
      <c r="E286" t="s">
        <v>947</v>
      </c>
      <c r="F286" t="s">
        <v>12</v>
      </c>
    </row>
    <row r="287" spans="1:6">
      <c r="A287" t="s">
        <v>177</v>
      </c>
      <c r="B287" t="s">
        <v>178</v>
      </c>
      <c r="C287" t="s">
        <v>712</v>
      </c>
      <c r="D287" t="s">
        <v>974</v>
      </c>
      <c r="E287" t="s">
        <v>948</v>
      </c>
      <c r="F287" t="s">
        <v>95</v>
      </c>
    </row>
    <row r="288" spans="1:6">
      <c r="A288" t="s">
        <v>260</v>
      </c>
      <c r="B288" t="s">
        <v>261</v>
      </c>
      <c r="C288" t="s">
        <v>713</v>
      </c>
      <c r="D288" t="s">
        <v>32</v>
      </c>
      <c r="E288" t="s">
        <v>948</v>
      </c>
      <c r="F288" t="s">
        <v>95</v>
      </c>
    </row>
    <row r="289" spans="1:6">
      <c r="A289" t="s">
        <v>131</v>
      </c>
      <c r="B289" t="s">
        <v>132</v>
      </c>
      <c r="C289" t="s">
        <v>909</v>
      </c>
      <c r="D289" t="s">
        <v>32</v>
      </c>
      <c r="E289" t="s">
        <v>949</v>
      </c>
      <c r="F289" t="s">
        <v>95</v>
      </c>
    </row>
    <row r="290" spans="1:6">
      <c r="A290" t="s">
        <v>633</v>
      </c>
      <c r="B290" t="s">
        <v>634</v>
      </c>
      <c r="C290" t="s">
        <v>790</v>
      </c>
      <c r="D290" t="s">
        <v>854</v>
      </c>
      <c r="E290" t="s">
        <v>949</v>
      </c>
      <c r="F290" t="s">
        <v>95</v>
      </c>
    </row>
    <row r="291" spans="1:6">
      <c r="A291" t="s">
        <v>635</v>
      </c>
      <c r="B291" t="s">
        <v>636</v>
      </c>
      <c r="C291" t="s">
        <v>791</v>
      </c>
      <c r="D291" t="s">
        <v>854</v>
      </c>
      <c r="E291" t="s">
        <v>949</v>
      </c>
      <c r="F291" t="s">
        <v>95</v>
      </c>
    </row>
    <row r="292" spans="1:6">
      <c r="A292" t="s">
        <v>637</v>
      </c>
      <c r="B292" t="s">
        <v>638</v>
      </c>
      <c r="C292" t="s">
        <v>742</v>
      </c>
      <c r="D292" t="s">
        <v>854</v>
      </c>
      <c r="E292" t="s">
        <v>950</v>
      </c>
      <c r="F292" t="s">
        <v>15</v>
      </c>
    </row>
    <row r="293" spans="1:6">
      <c r="A293" t="s">
        <v>639</v>
      </c>
      <c r="B293" t="s">
        <v>640</v>
      </c>
      <c r="C293" t="s">
        <v>893</v>
      </c>
      <c r="D293" t="s">
        <v>854</v>
      </c>
      <c r="E293" t="s">
        <v>950</v>
      </c>
      <c r="F293" t="s">
        <v>95</v>
      </c>
    </row>
    <row r="294" spans="1:6">
      <c r="A294" t="s">
        <v>641</v>
      </c>
      <c r="B294" t="s">
        <v>642</v>
      </c>
      <c r="C294" t="s">
        <v>931</v>
      </c>
      <c r="D294" t="s">
        <v>854</v>
      </c>
      <c r="E294" t="s">
        <v>950</v>
      </c>
      <c r="F294" t="s">
        <v>95</v>
      </c>
    </row>
    <row r="295" spans="1:6">
      <c r="A295" t="s">
        <v>378</v>
      </c>
      <c r="B295" t="s">
        <v>379</v>
      </c>
      <c r="C295" t="s">
        <v>752</v>
      </c>
      <c r="D295" t="s">
        <v>24</v>
      </c>
      <c r="E295" t="s">
        <v>950</v>
      </c>
      <c r="F295" t="s">
        <v>95</v>
      </c>
    </row>
    <row r="296" spans="1:6">
      <c r="A296" t="s">
        <v>165</v>
      </c>
      <c r="B296" t="s">
        <v>166</v>
      </c>
      <c r="C296" t="s">
        <v>932</v>
      </c>
      <c r="D296" t="s">
        <v>32</v>
      </c>
      <c r="E296" t="s">
        <v>947</v>
      </c>
      <c r="F296" t="s">
        <v>95</v>
      </c>
    </row>
    <row r="297" spans="1:6">
      <c r="A297" t="s">
        <v>643</v>
      </c>
      <c r="B297" t="s">
        <v>861</v>
      </c>
      <c r="C297" t="s">
        <v>721</v>
      </c>
      <c r="D297" t="s">
        <v>854</v>
      </c>
      <c r="E297" t="s">
        <v>948</v>
      </c>
      <c r="F297" t="s">
        <v>15</v>
      </c>
    </row>
    <row r="298" spans="1:6">
      <c r="A298" t="s">
        <v>644</v>
      </c>
      <c r="B298" t="s">
        <v>645</v>
      </c>
      <c r="C298" t="s">
        <v>727</v>
      </c>
      <c r="D298" t="s">
        <v>854</v>
      </c>
      <c r="E298" t="s">
        <v>948</v>
      </c>
      <c r="F298" t="s">
        <v>95</v>
      </c>
    </row>
    <row r="299" spans="1:6">
      <c r="A299" t="s">
        <v>646</v>
      </c>
      <c r="B299" t="s">
        <v>647</v>
      </c>
      <c r="C299" t="s">
        <v>710</v>
      </c>
      <c r="D299" t="s">
        <v>854</v>
      </c>
      <c r="E299" t="s">
        <v>948</v>
      </c>
      <c r="F299" t="s">
        <v>95</v>
      </c>
    </row>
    <row r="300" spans="1:6">
      <c r="A300" t="s">
        <v>648</v>
      </c>
      <c r="B300" t="s">
        <v>649</v>
      </c>
      <c r="C300" t="s">
        <v>825</v>
      </c>
      <c r="D300" t="s">
        <v>854</v>
      </c>
      <c r="E300" t="s">
        <v>948</v>
      </c>
      <c r="F300" t="s">
        <v>95</v>
      </c>
    </row>
    <row r="301" spans="1:6">
      <c r="A301" t="s">
        <v>139</v>
      </c>
      <c r="B301" t="s">
        <v>140</v>
      </c>
      <c r="C301" t="s">
        <v>826</v>
      </c>
      <c r="D301" t="s">
        <v>974</v>
      </c>
      <c r="E301" t="s">
        <v>948</v>
      </c>
      <c r="F301" t="s">
        <v>95</v>
      </c>
    </row>
    <row r="302" spans="1:6">
      <c r="A302" t="s">
        <v>351</v>
      </c>
      <c r="B302" t="s">
        <v>253</v>
      </c>
      <c r="C302" t="s">
        <v>827</v>
      </c>
      <c r="D302" t="s">
        <v>24</v>
      </c>
      <c r="E302" t="s">
        <v>948</v>
      </c>
      <c r="F302" t="s">
        <v>95</v>
      </c>
    </row>
    <row r="303" spans="1:6">
      <c r="A303" t="s">
        <v>185</v>
      </c>
      <c r="B303" t="s">
        <v>186</v>
      </c>
      <c r="C303" t="s">
        <v>828</v>
      </c>
      <c r="D303" t="s">
        <v>32</v>
      </c>
      <c r="E303" t="s">
        <v>948</v>
      </c>
      <c r="F303" t="s">
        <v>95</v>
      </c>
    </row>
    <row r="304" spans="1:6">
      <c r="A304" t="s">
        <v>650</v>
      </c>
      <c r="B304" t="s">
        <v>651</v>
      </c>
      <c r="C304" t="s">
        <v>829</v>
      </c>
      <c r="D304" t="s">
        <v>854</v>
      </c>
      <c r="E304" t="s">
        <v>947</v>
      </c>
      <c r="F304" t="s">
        <v>95</v>
      </c>
    </row>
    <row r="305" spans="1:6">
      <c r="A305" t="s">
        <v>93</v>
      </c>
      <c r="B305" t="s">
        <v>94</v>
      </c>
      <c r="C305" t="s">
        <v>814</v>
      </c>
      <c r="D305" t="s">
        <v>32</v>
      </c>
      <c r="E305" t="s">
        <v>947</v>
      </c>
      <c r="F305" t="s">
        <v>95</v>
      </c>
    </row>
    <row r="306" spans="1:6">
      <c r="A306" t="s">
        <v>652</v>
      </c>
      <c r="B306" t="s">
        <v>653</v>
      </c>
      <c r="C306" t="s">
        <v>806</v>
      </c>
      <c r="D306" t="s">
        <v>854</v>
      </c>
      <c r="E306" t="s">
        <v>947</v>
      </c>
      <c r="F306" t="s">
        <v>95</v>
      </c>
    </row>
    <row r="307" spans="1:6">
      <c r="A307" t="s">
        <v>654</v>
      </c>
      <c r="B307" t="s">
        <v>655</v>
      </c>
      <c r="C307" t="s">
        <v>770</v>
      </c>
      <c r="D307" t="s">
        <v>854</v>
      </c>
      <c r="E307" t="s">
        <v>953</v>
      </c>
      <c r="F307" t="s">
        <v>95</v>
      </c>
    </row>
    <row r="308" spans="1:6">
      <c r="A308" t="s">
        <v>344</v>
      </c>
      <c r="B308" t="s">
        <v>345</v>
      </c>
      <c r="C308" t="s">
        <v>769</v>
      </c>
      <c r="D308" t="s">
        <v>24</v>
      </c>
      <c r="E308" t="s">
        <v>947</v>
      </c>
      <c r="F308" t="s">
        <v>95</v>
      </c>
    </row>
    <row r="309" spans="1:6">
      <c r="A309" t="s">
        <v>242</v>
      </c>
      <c r="B309" t="s">
        <v>243</v>
      </c>
      <c r="C309" t="s">
        <v>706</v>
      </c>
      <c r="D309" t="s">
        <v>974</v>
      </c>
      <c r="E309" t="s">
        <v>948</v>
      </c>
      <c r="F309" t="s">
        <v>9</v>
      </c>
    </row>
    <row r="310" spans="1:6">
      <c r="A310" t="s">
        <v>126</v>
      </c>
      <c r="B310" t="s">
        <v>127</v>
      </c>
      <c r="C310" t="s">
        <v>830</v>
      </c>
      <c r="D310" t="s">
        <v>974</v>
      </c>
      <c r="E310" t="s">
        <v>947</v>
      </c>
      <c r="F310" t="s">
        <v>15</v>
      </c>
    </row>
    <row r="311" spans="1:6">
      <c r="A311" t="s">
        <v>18</v>
      </c>
      <c r="B311" t="s">
        <v>19</v>
      </c>
      <c r="C311" t="s">
        <v>774</v>
      </c>
      <c r="D311" t="s">
        <v>974</v>
      </c>
      <c r="E311" t="s">
        <v>947</v>
      </c>
      <c r="F311" t="s">
        <v>9</v>
      </c>
    </row>
    <row r="312" spans="1:6">
      <c r="A312" t="s">
        <v>346</v>
      </c>
      <c r="B312" t="s">
        <v>347</v>
      </c>
      <c r="C312" t="s">
        <v>890</v>
      </c>
      <c r="D312" t="s">
        <v>24</v>
      </c>
      <c r="E312" t="s">
        <v>950</v>
      </c>
      <c r="F312" t="s">
        <v>9</v>
      </c>
    </row>
    <row r="313" spans="1:6">
      <c r="A313" t="s">
        <v>118</v>
      </c>
      <c r="B313" t="s">
        <v>119</v>
      </c>
      <c r="C313" t="s">
        <v>742</v>
      </c>
      <c r="D313" t="s">
        <v>854</v>
      </c>
      <c r="E313" t="s">
        <v>950</v>
      </c>
      <c r="F313" t="s">
        <v>12</v>
      </c>
    </row>
    <row r="314" spans="1:6">
      <c r="A314" t="s">
        <v>271</v>
      </c>
      <c r="B314" t="s">
        <v>272</v>
      </c>
      <c r="C314" t="s">
        <v>933</v>
      </c>
      <c r="D314" t="s">
        <v>974</v>
      </c>
      <c r="E314" t="s">
        <v>950</v>
      </c>
      <c r="F314" t="s">
        <v>15</v>
      </c>
    </row>
    <row r="315" spans="1:6">
      <c r="A315" t="s">
        <v>206</v>
      </c>
      <c r="B315" t="s">
        <v>207</v>
      </c>
      <c r="C315" t="s">
        <v>722</v>
      </c>
      <c r="D315" t="s">
        <v>32</v>
      </c>
      <c r="E315" t="s">
        <v>948</v>
      </c>
      <c r="F315" t="s">
        <v>15</v>
      </c>
    </row>
    <row r="316" spans="1:6">
      <c r="A316" t="s">
        <v>212</v>
      </c>
      <c r="B316" t="s">
        <v>213</v>
      </c>
      <c r="C316" t="s">
        <v>831</v>
      </c>
      <c r="D316" t="s">
        <v>974</v>
      </c>
      <c r="E316" t="s">
        <v>949</v>
      </c>
      <c r="F316" t="s">
        <v>9</v>
      </c>
    </row>
    <row r="317" spans="1:6">
      <c r="A317" t="s">
        <v>75</v>
      </c>
      <c r="B317" t="s">
        <v>76</v>
      </c>
      <c r="C317" t="s">
        <v>832</v>
      </c>
      <c r="D317" t="s">
        <v>974</v>
      </c>
      <c r="E317" t="s">
        <v>949</v>
      </c>
      <c r="F317" t="s">
        <v>9</v>
      </c>
    </row>
    <row r="318" spans="1:6">
      <c r="A318" t="s">
        <v>208</v>
      </c>
      <c r="B318" t="s">
        <v>209</v>
      </c>
      <c r="C318" t="s">
        <v>714</v>
      </c>
      <c r="D318" t="s">
        <v>32</v>
      </c>
      <c r="E318" t="s">
        <v>949</v>
      </c>
      <c r="F318" t="s">
        <v>15</v>
      </c>
    </row>
    <row r="319" spans="1:6">
      <c r="A319" t="s">
        <v>656</v>
      </c>
      <c r="B319" t="s">
        <v>657</v>
      </c>
      <c r="C319" t="s">
        <v>910</v>
      </c>
      <c r="D319" t="s">
        <v>854</v>
      </c>
      <c r="E319" t="s">
        <v>949</v>
      </c>
      <c r="F319" t="s">
        <v>12</v>
      </c>
    </row>
    <row r="320" spans="1:6">
      <c r="A320" t="s">
        <v>156</v>
      </c>
      <c r="B320" t="s">
        <v>157</v>
      </c>
      <c r="C320" t="s">
        <v>903</v>
      </c>
      <c r="D320" t="s">
        <v>32</v>
      </c>
      <c r="E320" t="s">
        <v>950</v>
      </c>
      <c r="F320" t="s">
        <v>9</v>
      </c>
    </row>
    <row r="321" spans="1:6">
      <c r="A321" t="s">
        <v>133</v>
      </c>
      <c r="B321" t="s">
        <v>134</v>
      </c>
      <c r="C321" t="s">
        <v>934</v>
      </c>
      <c r="D321" t="s">
        <v>974</v>
      </c>
      <c r="E321" t="s">
        <v>950</v>
      </c>
      <c r="F321" t="s">
        <v>12</v>
      </c>
    </row>
    <row r="322" spans="1:6">
      <c r="A322" t="s">
        <v>658</v>
      </c>
      <c r="B322" t="s">
        <v>659</v>
      </c>
      <c r="C322" t="s">
        <v>931</v>
      </c>
      <c r="D322" t="s">
        <v>854</v>
      </c>
      <c r="E322" t="s">
        <v>950</v>
      </c>
      <c r="F322" t="s">
        <v>12</v>
      </c>
    </row>
    <row r="323" spans="1:6">
      <c r="A323" t="s">
        <v>660</v>
      </c>
      <c r="B323" t="s">
        <v>661</v>
      </c>
      <c r="C323" t="s">
        <v>833</v>
      </c>
      <c r="D323" t="s">
        <v>854</v>
      </c>
      <c r="E323" t="s">
        <v>947</v>
      </c>
      <c r="F323" t="s">
        <v>12</v>
      </c>
    </row>
    <row r="324" spans="1:6">
      <c r="A324" t="s">
        <v>49</v>
      </c>
      <c r="B324" t="s">
        <v>50</v>
      </c>
      <c r="C324" t="s">
        <v>834</v>
      </c>
      <c r="D324" t="s">
        <v>974</v>
      </c>
      <c r="E324" t="s">
        <v>947</v>
      </c>
      <c r="F324" t="s">
        <v>9</v>
      </c>
    </row>
    <row r="325" spans="1:6">
      <c r="A325" t="s">
        <v>189</v>
      </c>
      <c r="B325" t="s">
        <v>190</v>
      </c>
      <c r="C325" t="s">
        <v>935</v>
      </c>
      <c r="D325" t="s">
        <v>974</v>
      </c>
      <c r="E325" t="s">
        <v>947</v>
      </c>
      <c r="F325" t="s">
        <v>9</v>
      </c>
    </row>
    <row r="326" spans="1:6">
      <c r="A326" t="s">
        <v>354</v>
      </c>
      <c r="B326" t="s">
        <v>355</v>
      </c>
      <c r="C326" t="s">
        <v>936</v>
      </c>
      <c r="D326" t="s">
        <v>24</v>
      </c>
      <c r="E326" t="s">
        <v>950</v>
      </c>
      <c r="F326" t="s">
        <v>15</v>
      </c>
    </row>
    <row r="327" spans="1:6">
      <c r="A327" t="s">
        <v>662</v>
      </c>
      <c r="B327" t="s">
        <v>663</v>
      </c>
      <c r="C327" t="s">
        <v>835</v>
      </c>
      <c r="D327" t="s">
        <v>854</v>
      </c>
      <c r="E327" t="s">
        <v>947</v>
      </c>
      <c r="F327" t="s">
        <v>9</v>
      </c>
    </row>
    <row r="328" spans="1:6">
      <c r="A328" t="s">
        <v>358</v>
      </c>
      <c r="B328" t="s">
        <v>359</v>
      </c>
      <c r="C328" t="s">
        <v>937</v>
      </c>
      <c r="D328" t="s">
        <v>24</v>
      </c>
      <c r="E328" t="s">
        <v>947</v>
      </c>
      <c r="F328" t="s">
        <v>9</v>
      </c>
    </row>
    <row r="329" spans="1:6">
      <c r="A329" t="s">
        <v>128</v>
      </c>
      <c r="B329" t="s">
        <v>129</v>
      </c>
      <c r="C329" t="s">
        <v>836</v>
      </c>
      <c r="D329" t="s">
        <v>974</v>
      </c>
      <c r="E329" t="s">
        <v>947</v>
      </c>
      <c r="F329" t="s">
        <v>9</v>
      </c>
    </row>
    <row r="330" spans="1:6">
      <c r="A330" t="s">
        <v>664</v>
      </c>
      <c r="B330" t="s">
        <v>665</v>
      </c>
      <c r="C330" t="s">
        <v>903</v>
      </c>
      <c r="D330" t="s">
        <v>854</v>
      </c>
      <c r="E330" t="s">
        <v>950</v>
      </c>
      <c r="F330" t="s">
        <v>15</v>
      </c>
    </row>
    <row r="331" spans="1:6">
      <c r="A331" t="s">
        <v>374</v>
      </c>
      <c r="B331" t="s">
        <v>375</v>
      </c>
      <c r="C331" t="s">
        <v>827</v>
      </c>
      <c r="D331" t="s">
        <v>24</v>
      </c>
      <c r="E331" t="s">
        <v>948</v>
      </c>
      <c r="F331" t="s">
        <v>9</v>
      </c>
    </row>
    <row r="332" spans="1:6">
      <c r="A332" t="s">
        <v>135</v>
      </c>
      <c r="B332" t="s">
        <v>136</v>
      </c>
      <c r="C332" t="s">
        <v>722</v>
      </c>
      <c r="D332" t="s">
        <v>32</v>
      </c>
      <c r="E332" t="s">
        <v>948</v>
      </c>
      <c r="F332" t="s">
        <v>15</v>
      </c>
    </row>
    <row r="333" spans="1:6">
      <c r="A333" t="s">
        <v>666</v>
      </c>
      <c r="B333" t="s">
        <v>667</v>
      </c>
      <c r="C333" t="s">
        <v>903</v>
      </c>
      <c r="D333" t="s">
        <v>974</v>
      </c>
      <c r="E333" t="s">
        <v>950</v>
      </c>
      <c r="F333" t="s">
        <v>9</v>
      </c>
    </row>
    <row r="334" spans="1:6">
      <c r="A334" t="s">
        <v>79</v>
      </c>
      <c r="B334" t="s">
        <v>80</v>
      </c>
      <c r="C334" t="s">
        <v>837</v>
      </c>
      <c r="D334" t="s">
        <v>32</v>
      </c>
      <c r="E334" t="s">
        <v>947</v>
      </c>
      <c r="F334" t="s">
        <v>15</v>
      </c>
    </row>
    <row r="335" spans="1:6">
      <c r="A335" t="s">
        <v>668</v>
      </c>
      <c r="B335" t="s">
        <v>669</v>
      </c>
      <c r="C335" t="s">
        <v>932</v>
      </c>
      <c r="D335" t="s">
        <v>854</v>
      </c>
      <c r="E335" t="s">
        <v>947</v>
      </c>
      <c r="F335" t="s">
        <v>15</v>
      </c>
    </row>
    <row r="336" spans="1:6">
      <c r="A336" t="s">
        <v>670</v>
      </c>
      <c r="B336" t="s">
        <v>671</v>
      </c>
      <c r="C336" t="s">
        <v>838</v>
      </c>
      <c r="D336" t="s">
        <v>854</v>
      </c>
      <c r="E336" t="s">
        <v>948</v>
      </c>
      <c r="F336" t="s">
        <v>9</v>
      </c>
    </row>
    <row r="337" spans="1:6">
      <c r="A337" t="s">
        <v>55</v>
      </c>
      <c r="B337" t="s">
        <v>971</v>
      </c>
      <c r="C337" t="s">
        <v>839</v>
      </c>
      <c r="D337" t="s">
        <v>974</v>
      </c>
      <c r="E337" t="s">
        <v>949</v>
      </c>
      <c r="F337" t="s">
        <v>9</v>
      </c>
    </row>
    <row r="338" spans="1:6">
      <c r="A338" t="s">
        <v>672</v>
      </c>
      <c r="B338" t="s">
        <v>673</v>
      </c>
      <c r="C338" t="s">
        <v>689</v>
      </c>
      <c r="D338" t="s">
        <v>854</v>
      </c>
      <c r="E338" t="s">
        <v>949</v>
      </c>
      <c r="F338" t="s">
        <v>9</v>
      </c>
    </row>
    <row r="339" spans="1:6">
      <c r="A339" t="s">
        <v>236</v>
      </c>
      <c r="B339" t="s">
        <v>237</v>
      </c>
      <c r="C339" t="s">
        <v>840</v>
      </c>
      <c r="D339" t="s">
        <v>974</v>
      </c>
      <c r="E339" t="s">
        <v>948</v>
      </c>
      <c r="F339" t="s">
        <v>15</v>
      </c>
    </row>
    <row r="340" spans="1:6">
      <c r="A340" t="s">
        <v>376</v>
      </c>
      <c r="B340" t="s">
        <v>377</v>
      </c>
      <c r="C340" t="s">
        <v>938</v>
      </c>
      <c r="D340" t="s">
        <v>24</v>
      </c>
      <c r="E340" t="s">
        <v>949</v>
      </c>
      <c r="F340" t="s">
        <v>15</v>
      </c>
    </row>
    <row r="341" spans="1:6">
      <c r="A341" t="s">
        <v>360</v>
      </c>
      <c r="B341" t="s">
        <v>361</v>
      </c>
      <c r="C341" t="s">
        <v>913</v>
      </c>
      <c r="D341" t="s">
        <v>24</v>
      </c>
      <c r="E341" t="s">
        <v>949</v>
      </c>
      <c r="F341" t="s">
        <v>9</v>
      </c>
    </row>
    <row r="342" spans="1:6">
      <c r="A342" t="s">
        <v>674</v>
      </c>
      <c r="B342" t="s">
        <v>675</v>
      </c>
      <c r="C342" t="s">
        <v>939</v>
      </c>
      <c r="D342" t="s">
        <v>854</v>
      </c>
      <c r="E342" t="s">
        <v>949</v>
      </c>
      <c r="F342" t="s">
        <v>9</v>
      </c>
    </row>
    <row r="343" spans="1:6">
      <c r="A343" t="s">
        <v>181</v>
      </c>
      <c r="B343" t="s">
        <v>182</v>
      </c>
      <c r="C343" t="s">
        <v>841</v>
      </c>
      <c r="D343" t="s">
        <v>32</v>
      </c>
      <c r="E343" t="s">
        <v>949</v>
      </c>
      <c r="F343" t="s">
        <v>9</v>
      </c>
    </row>
    <row r="344" spans="1:6">
      <c r="A344" t="s">
        <v>676</v>
      </c>
      <c r="B344" t="s">
        <v>677</v>
      </c>
      <c r="C344" t="s">
        <v>940</v>
      </c>
      <c r="D344" t="s">
        <v>854</v>
      </c>
      <c r="E344" t="s">
        <v>949</v>
      </c>
      <c r="F344" t="s">
        <v>9</v>
      </c>
    </row>
    <row r="345" spans="1:6">
      <c r="A345" t="s">
        <v>295</v>
      </c>
      <c r="B345" t="s">
        <v>296</v>
      </c>
      <c r="C345" t="s">
        <v>842</v>
      </c>
      <c r="D345" t="s">
        <v>974</v>
      </c>
      <c r="E345" t="s">
        <v>949</v>
      </c>
      <c r="F345" t="s">
        <v>15</v>
      </c>
    </row>
    <row r="346" spans="1:6">
      <c r="A346" t="s">
        <v>678</v>
      </c>
      <c r="B346" t="s">
        <v>679</v>
      </c>
      <c r="C346" t="s">
        <v>843</v>
      </c>
      <c r="D346" t="s">
        <v>854</v>
      </c>
      <c r="E346" t="s">
        <v>949</v>
      </c>
      <c r="F346" t="s">
        <v>15</v>
      </c>
    </row>
    <row r="347" spans="1:6">
      <c r="A347" t="s">
        <v>352</v>
      </c>
      <c r="B347" t="s">
        <v>353</v>
      </c>
      <c r="C347" t="s">
        <v>843</v>
      </c>
      <c r="D347" t="s">
        <v>24</v>
      </c>
      <c r="E347" t="s">
        <v>949</v>
      </c>
      <c r="F347" t="s">
        <v>9</v>
      </c>
    </row>
    <row r="348" spans="1:6">
      <c r="A348" t="s">
        <v>224</v>
      </c>
      <c r="B348" t="s">
        <v>225</v>
      </c>
      <c r="C348" t="s">
        <v>844</v>
      </c>
      <c r="D348" t="s">
        <v>32</v>
      </c>
      <c r="E348" t="s">
        <v>949</v>
      </c>
      <c r="F348" t="s">
        <v>9</v>
      </c>
    </row>
    <row r="349" spans="1:6">
      <c r="A349" t="s">
        <v>248</v>
      </c>
      <c r="B349" t="s">
        <v>249</v>
      </c>
      <c r="C349" t="s">
        <v>845</v>
      </c>
      <c r="D349" t="s">
        <v>974</v>
      </c>
      <c r="E349" t="s">
        <v>949</v>
      </c>
      <c r="F349" t="s">
        <v>9</v>
      </c>
    </row>
    <row r="350" spans="1:6">
      <c r="A350" t="s">
        <v>941</v>
      </c>
      <c r="B350" t="s">
        <v>680</v>
      </c>
      <c r="C350" t="s">
        <v>879</v>
      </c>
      <c r="D350" t="s">
        <v>854</v>
      </c>
      <c r="E350" t="s">
        <v>953</v>
      </c>
      <c r="F350" t="s">
        <v>9</v>
      </c>
    </row>
    <row r="351" spans="1:6">
      <c r="A351" t="s">
        <v>942</v>
      </c>
      <c r="B351" t="s">
        <v>681</v>
      </c>
      <c r="C351" t="s">
        <v>943</v>
      </c>
      <c r="D351" t="s">
        <v>854</v>
      </c>
      <c r="E351" t="s">
        <v>948</v>
      </c>
      <c r="F351" t="s">
        <v>95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AD0B4-530B-48BE-B07A-A690830CF7E7}">
  <sheetPr codeName="Feuil1"/>
  <dimension ref="A1:V80"/>
  <sheetViews>
    <sheetView tabSelected="1" topLeftCell="D1" zoomScaleNormal="100" workbookViewId="0">
      <pane ySplit="1" topLeftCell="A2" activePane="bottomLeft" state="frozen"/>
      <selection pane="bottomLeft" activeCell="K2" sqref="K2"/>
    </sheetView>
  </sheetViews>
  <sheetFormatPr baseColWidth="10" defaultRowHeight="15" customHeight="1"/>
  <cols>
    <col min="1" max="1" width="6" style="5" bestFit="1" customWidth="1"/>
    <col min="2" max="2" width="10.5703125" style="5" bestFit="1" customWidth="1"/>
    <col min="3" max="3" width="21.28515625" style="5" bestFit="1" customWidth="1"/>
    <col min="4" max="4" width="29.28515625" style="5" customWidth="1"/>
    <col min="5" max="5" width="29.42578125" style="5" customWidth="1"/>
    <col min="6" max="6" width="6" style="5" bestFit="1" customWidth="1"/>
    <col min="7" max="7" width="7.28515625" style="13" bestFit="1" customWidth="1"/>
    <col min="8" max="8" width="7.28515625" style="10" bestFit="1" customWidth="1"/>
    <col min="9" max="9" width="6.85546875" style="19" bestFit="1" customWidth="1"/>
    <col min="10" max="10" width="6.140625" style="14" customWidth="1"/>
    <col min="11" max="11" width="8.7109375" style="22" bestFit="1" customWidth="1"/>
    <col min="12" max="12" width="38" style="5" customWidth="1"/>
    <col min="13" max="13" width="6.7109375" style="5" bestFit="1" customWidth="1"/>
    <col min="14" max="14" width="25.5703125" style="5" bestFit="1" customWidth="1"/>
    <col min="15" max="15" width="3.85546875" style="5" bestFit="1" customWidth="1"/>
    <col min="16" max="16384" width="11.42578125" style="5"/>
  </cols>
  <sheetData>
    <row r="1" spans="1:22" s="9" customFormat="1" ht="100.5">
      <c r="A1" s="6" t="s">
        <v>0</v>
      </c>
      <c r="B1" s="6" t="s">
        <v>846</v>
      </c>
      <c r="C1" s="6" t="s">
        <v>847</v>
      </c>
      <c r="D1" s="6" t="s">
        <v>848</v>
      </c>
      <c r="E1" s="6" t="s">
        <v>849</v>
      </c>
      <c r="F1" s="6" t="s">
        <v>1035</v>
      </c>
      <c r="G1" s="7" t="s">
        <v>853</v>
      </c>
      <c r="H1" s="7" t="s">
        <v>852</v>
      </c>
      <c r="I1" s="18" t="s">
        <v>850</v>
      </c>
      <c r="J1" s="15" t="s">
        <v>3</v>
      </c>
      <c r="K1" s="21" t="s">
        <v>1</v>
      </c>
      <c r="L1" s="6" t="s">
        <v>2</v>
      </c>
      <c r="M1" s="6" t="s">
        <v>5</v>
      </c>
      <c r="N1" s="6" t="s">
        <v>4</v>
      </c>
      <c r="O1" s="8" t="s">
        <v>851</v>
      </c>
    </row>
    <row r="2" spans="1:22" ht="15" customHeight="1">
      <c r="A2" s="5">
        <v>7.9</v>
      </c>
      <c r="B2" s="5" t="s">
        <v>984</v>
      </c>
      <c r="C2" s="5" t="s">
        <v>987</v>
      </c>
      <c r="D2" s="5" t="s">
        <v>988</v>
      </c>
      <c r="E2" s="5" t="s">
        <v>989</v>
      </c>
      <c r="F2" s="5">
        <v>63000</v>
      </c>
      <c r="G2" s="4" cm="1">
        <f t="array" ref="G2">SUM(IF(LEFT(F2:F6,5)=LEFT(F2,5),H2:H6))</f>
        <v>228</v>
      </c>
      <c r="H2" s="10">
        <f>I2*2</f>
        <v>100</v>
      </c>
      <c r="I2" s="19">
        <v>50</v>
      </c>
      <c r="J2" s="16" t="str">
        <f>IFERROR(VLOOKUP('Calcul itinéraires'!$K2,tb_circuits[],4,FALSE),"")</f>
        <v>2020</v>
      </c>
      <c r="K2" s="22" t="s">
        <v>865</v>
      </c>
      <c r="L2" s="11" t="str">
        <f>IFERROR(VLOOKUP('Calcul itinéraires'!$K2,tb_circuits[],2,FALSE),"")</f>
        <v>D'un chevalement à l'autre</v>
      </c>
      <c r="M2" s="11" t="str">
        <f>IFERROR(VLOOKUP('Calcul itinéraires'!$K2,tb_circuits[],6,FALSE),"")</f>
        <v>Bleu</v>
      </c>
      <c r="N2" s="11" t="str">
        <f>IFERROR(VLOOKUP('Calcul itinéraires'!$K2,tb_circuits[],5,FALSE),"")</f>
        <v>Val d'Allier</v>
      </c>
      <c r="O2" s="5">
        <f>COUNTA(K2:K6)</f>
        <v>2</v>
      </c>
    </row>
    <row r="3" spans="1:22" ht="15" customHeight="1">
      <c r="A3" s="5">
        <v>8.9</v>
      </c>
      <c r="B3" s="5" t="s">
        <v>984</v>
      </c>
      <c r="C3" s="5" t="s">
        <v>987</v>
      </c>
      <c r="D3" s="5" t="s">
        <v>988</v>
      </c>
      <c r="E3" s="5" t="s">
        <v>989</v>
      </c>
      <c r="F3" s="5">
        <v>63000</v>
      </c>
      <c r="G3" s="4"/>
      <c r="H3" s="10">
        <f>I3*2</f>
        <v>128</v>
      </c>
      <c r="I3" s="19">
        <v>64</v>
      </c>
      <c r="J3" s="16" t="str">
        <f>IFERROR(VLOOKUP('Calcul itinéraires'!$K3,tb_circuits[],4,FALSE),"")</f>
        <v>2020</v>
      </c>
      <c r="K3" s="22" t="s">
        <v>153</v>
      </c>
      <c r="L3" s="11" t="str">
        <f>IFERROR(VLOOKUP('Calcul itinéraires'!$K3,tb_circuits[],2,FALSE),"")</f>
        <v>Au fil des villages</v>
      </c>
      <c r="M3" s="11" t="str">
        <f>IFERROR(VLOOKUP('Calcul itinéraires'!$K3,tb_circuits[],6,FALSE),"")</f>
        <v>BLEU</v>
      </c>
      <c r="N3" s="11" t="str">
        <f>IFERROR(VLOOKUP('Calcul itinéraires'!$K3,tb_circuits[],5,FALSE),"")</f>
        <v>Chaîne des Puys et Limagne</v>
      </c>
    </row>
    <row r="4" spans="1:22" ht="15" customHeight="1">
      <c r="G4" s="4"/>
      <c r="H4" s="10">
        <f t="shared" ref="H4:H66" si="0">I4*2</f>
        <v>0</v>
      </c>
      <c r="J4" s="16" t="str">
        <f>IFERROR(VLOOKUP('Calcul itinéraires'!$K4,tb_circuits[],4,FALSE),"")</f>
        <v/>
      </c>
      <c r="L4" s="11" t="str">
        <f>IFERROR(VLOOKUP('Calcul itinéraires'!$K4,tb_circuits[],2,FALSE),"")</f>
        <v/>
      </c>
      <c r="M4" s="11" t="str">
        <f>IFERROR(VLOOKUP('Calcul itinéraires'!$K4,tb_circuits[],6,FALSE),"")</f>
        <v/>
      </c>
      <c r="N4" s="11" t="str">
        <f>IFERROR(VLOOKUP('Calcul itinéraires'!$K4,tb_circuits[],5,FALSE),"")</f>
        <v/>
      </c>
    </row>
    <row r="5" spans="1:22" ht="15" customHeight="1">
      <c r="G5" s="4"/>
      <c r="H5" s="10">
        <f t="shared" si="0"/>
        <v>0</v>
      </c>
      <c r="J5" s="16" t="str">
        <f>IFERROR(VLOOKUP('Calcul itinéraires'!$K5,tb_circuits[],4,FALSE),"")</f>
        <v/>
      </c>
      <c r="L5" s="11" t="str">
        <f>IFERROR(VLOOKUP('Calcul itinéraires'!$K5,tb_circuits[],2,FALSE),"")</f>
        <v/>
      </c>
      <c r="M5" s="11" t="str">
        <f>IFERROR(VLOOKUP('Calcul itinéraires'!$K5,tb_circuits[],6,FALSE),"")</f>
        <v/>
      </c>
      <c r="N5" s="11" t="str">
        <f>IFERROR(VLOOKUP('Calcul itinéraires'!$K5,tb_circuits[],5,FALSE),"")</f>
        <v/>
      </c>
    </row>
    <row r="6" spans="1:22" ht="15" customHeight="1" thickBot="1">
      <c r="G6" s="4"/>
      <c r="H6" s="10">
        <f t="shared" si="0"/>
        <v>0</v>
      </c>
      <c r="J6" s="16" t="str">
        <f>IFERROR(VLOOKUP('Calcul itinéraires'!$K6,tb_circuits[],4,FALSE),"")</f>
        <v/>
      </c>
      <c r="L6" s="11" t="str">
        <f>IFERROR(VLOOKUP('Calcul itinéraires'!$K6,tb_circuits[],2,FALSE),"")</f>
        <v/>
      </c>
      <c r="M6" s="11" t="str">
        <f>IFERROR(VLOOKUP('Calcul itinéraires'!$K6,tb_circuits[],6,FALSE),"")</f>
        <v/>
      </c>
      <c r="N6" s="11" t="str">
        <f>IFERROR(VLOOKUP('Calcul itinéraires'!$K6,tb_circuits[],5,FALSE),"")</f>
        <v/>
      </c>
    </row>
    <row r="7" spans="1:22" ht="6" customHeight="1" thickTop="1" thickBot="1">
      <c r="A7" s="1"/>
      <c r="B7" s="2"/>
      <c r="C7" s="2"/>
      <c r="D7" s="2"/>
      <c r="E7" s="2"/>
      <c r="F7" s="2"/>
      <c r="G7" s="2"/>
      <c r="H7" s="2"/>
      <c r="I7" s="20"/>
      <c r="J7" s="17"/>
      <c r="K7" s="23"/>
      <c r="L7" s="2"/>
      <c r="M7" s="2"/>
      <c r="N7" s="2"/>
      <c r="O7" s="2"/>
      <c r="P7" s="3"/>
      <c r="Q7" s="12"/>
      <c r="R7" s="12"/>
      <c r="S7" s="12"/>
      <c r="T7" s="12"/>
      <c r="U7" s="12"/>
      <c r="V7" s="12"/>
    </row>
    <row r="8" spans="1:22" ht="15" customHeight="1" thickTop="1">
      <c r="A8" s="12">
        <v>61.1</v>
      </c>
      <c r="B8" s="12" t="s">
        <v>990</v>
      </c>
      <c r="C8" s="12" t="s">
        <v>991</v>
      </c>
      <c r="D8" s="12" t="s">
        <v>992</v>
      </c>
      <c r="E8" s="12" t="s">
        <v>993</v>
      </c>
      <c r="F8" s="12">
        <v>62100</v>
      </c>
      <c r="G8" s="4" cm="1">
        <f t="array" ref="G8">SUM(IF(LEFT(F8:F12,5)=LEFT(F8,5),H8:H12))</f>
        <v>136</v>
      </c>
      <c r="H8" s="10">
        <f t="shared" si="0"/>
        <v>136</v>
      </c>
      <c r="I8" s="19">
        <v>68</v>
      </c>
      <c r="J8" s="16" t="str">
        <f>IFERROR(VLOOKUP('Calcul itinéraires'!$K8,tb_circuits[],4,FALSE),"")</f>
        <v>2022</v>
      </c>
      <c r="K8" s="22" t="s">
        <v>406</v>
      </c>
      <c r="L8" s="11" t="str">
        <f>IFERROR(VLOOKUP('Calcul itinéraires'!$K8,tb_circuits[],2,FALSE),"")</f>
        <v>Fatima et le gour de Pierrot</v>
      </c>
      <c r="M8" s="11" t="str">
        <f>IFERROR(VLOOKUP('Calcul itinéraires'!$K8,tb_circuits[],6,FALSE),"")</f>
        <v>BLEU</v>
      </c>
      <c r="N8" s="11" t="str">
        <f>IFERROR(VLOOKUP('Calcul itinéraires'!$K8,tb_circuits[],5,FALSE),"")</f>
        <v>Sancy</v>
      </c>
      <c r="O8" s="5">
        <f>COUNTA(K8:K12)</f>
        <v>1</v>
      </c>
    </row>
    <row r="9" spans="1:22" ht="15" customHeight="1">
      <c r="G9" s="4"/>
      <c r="H9" s="10">
        <f t="shared" si="0"/>
        <v>0</v>
      </c>
      <c r="J9" s="16" t="str">
        <f>IFERROR(VLOOKUP('Calcul itinéraires'!$K9,tb_circuits[],4,FALSE),"")</f>
        <v/>
      </c>
      <c r="L9" s="11" t="str">
        <f>IFERROR(VLOOKUP('Calcul itinéraires'!$K9,tb_circuits[],2,FALSE),"")</f>
        <v/>
      </c>
      <c r="M9" s="11" t="str">
        <f>IFERROR(VLOOKUP('Calcul itinéraires'!$K9,tb_circuits[],6,FALSE),"")</f>
        <v/>
      </c>
      <c r="N9" s="11" t="str">
        <f>IFERROR(VLOOKUP('Calcul itinéraires'!$K9,tb_circuits[],5,FALSE),"")</f>
        <v/>
      </c>
    </row>
    <row r="10" spans="1:22" ht="15" customHeight="1">
      <c r="G10" s="4"/>
      <c r="H10" s="10">
        <f t="shared" si="0"/>
        <v>0</v>
      </c>
      <c r="J10" s="16" t="str">
        <f>IFERROR(VLOOKUP('Calcul itinéraires'!$K10,tb_circuits[],4,FALSE),"")</f>
        <v/>
      </c>
      <c r="L10" s="11" t="str">
        <f>IFERROR(VLOOKUP('Calcul itinéraires'!$K10,tb_circuits[],2,FALSE),"")</f>
        <v/>
      </c>
      <c r="M10" s="11" t="str">
        <f>IFERROR(VLOOKUP('Calcul itinéraires'!$K10,tb_circuits[],6,FALSE),"")</f>
        <v/>
      </c>
      <c r="N10" s="11" t="str">
        <f>IFERROR(VLOOKUP('Calcul itinéraires'!$K10,tb_circuits[],5,FALSE),"")</f>
        <v/>
      </c>
    </row>
    <row r="11" spans="1:22" ht="15" customHeight="1">
      <c r="G11" s="4"/>
      <c r="H11" s="10">
        <f t="shared" si="0"/>
        <v>0</v>
      </c>
      <c r="J11" s="16" t="str">
        <f>IFERROR(VLOOKUP('Calcul itinéraires'!$K11,tb_circuits[],4,FALSE),"")</f>
        <v/>
      </c>
      <c r="L11" s="11" t="str">
        <f>IFERROR(VLOOKUP('Calcul itinéraires'!$K11,tb_circuits[],2,FALSE),"")</f>
        <v/>
      </c>
      <c r="M11" s="11" t="str">
        <f>IFERROR(VLOOKUP('Calcul itinéraires'!$K11,tb_circuits[],6,FALSE),"")</f>
        <v/>
      </c>
      <c r="N11" s="11" t="str">
        <f>IFERROR(VLOOKUP('Calcul itinéraires'!$K11,tb_circuits[],5,FALSE),"")</f>
        <v/>
      </c>
    </row>
    <row r="12" spans="1:22" ht="15" customHeight="1" thickBot="1">
      <c r="G12" s="4"/>
      <c r="H12" s="10">
        <f t="shared" si="0"/>
        <v>0</v>
      </c>
      <c r="J12" s="16" t="str">
        <f>IFERROR(VLOOKUP('Calcul itinéraires'!$K12,tb_circuits[],4,FALSE),"")</f>
        <v/>
      </c>
      <c r="L12" s="11" t="str">
        <f>IFERROR(VLOOKUP('Calcul itinéraires'!$K12,tb_circuits[],2,FALSE),"")</f>
        <v/>
      </c>
      <c r="M12" s="11" t="str">
        <f>IFERROR(VLOOKUP('Calcul itinéraires'!$K12,tb_circuits[],6,FALSE),"")</f>
        <v/>
      </c>
      <c r="N12" s="11" t="str">
        <f>IFERROR(VLOOKUP('Calcul itinéraires'!$K12,tb_circuits[],5,FALSE),"")</f>
        <v/>
      </c>
    </row>
    <row r="13" spans="1:22" ht="6" customHeight="1" thickTop="1" thickBot="1">
      <c r="A13" s="1"/>
      <c r="B13" s="2"/>
      <c r="C13" s="2"/>
      <c r="D13" s="2"/>
      <c r="E13" s="2"/>
      <c r="F13" s="2"/>
      <c r="G13" s="2"/>
      <c r="H13" s="2"/>
      <c r="I13" s="20"/>
      <c r="J13" s="17"/>
      <c r="K13" s="23"/>
      <c r="L13" s="2"/>
      <c r="M13" s="2"/>
      <c r="N13" s="2"/>
      <c r="O13" s="2"/>
      <c r="P13" s="3"/>
      <c r="Q13" s="12"/>
      <c r="R13" s="12"/>
      <c r="S13" s="12"/>
      <c r="T13" s="12"/>
      <c r="U13" s="12"/>
      <c r="V13" s="12"/>
    </row>
    <row r="14" spans="1:22" ht="15" customHeight="1" thickTop="1">
      <c r="A14" s="12">
        <v>73.3</v>
      </c>
      <c r="B14" s="12" t="s">
        <v>994</v>
      </c>
      <c r="C14" s="12" t="s">
        <v>995</v>
      </c>
      <c r="D14" s="12" t="s">
        <v>996</v>
      </c>
      <c r="E14" s="12" t="s">
        <v>997</v>
      </c>
      <c r="F14" s="12">
        <v>63110</v>
      </c>
      <c r="G14" s="4" cm="1">
        <f t="array" ref="G14">SUM(IF(LEFT(F14:F18,5)=LEFT(F14,5),H14:H18))</f>
        <v>84</v>
      </c>
      <c r="H14" s="10">
        <f t="shared" si="0"/>
        <v>84</v>
      </c>
      <c r="I14" s="19">
        <v>42</v>
      </c>
      <c r="J14" s="16" t="str">
        <f>IFERROR(VLOOKUP('Calcul itinéraires'!$K14,tb_circuits[],4,FALSE),"")</f>
        <v>2022</v>
      </c>
      <c r="K14" s="22" t="s">
        <v>878</v>
      </c>
      <c r="L14" s="11" t="str">
        <f>IFERROR(VLOOKUP('Calcul itinéraires'!$K14,tb_circuits[],2,FALSE),"")</f>
        <v>Domarege</v>
      </c>
      <c r="M14" s="11" t="str">
        <f>IFERROR(VLOOKUP('Calcul itinéraires'!$K14,tb_circuits[],6,FALSE),"")</f>
        <v>Jaune</v>
      </c>
      <c r="N14" s="11" t="str">
        <f>IFERROR(VLOOKUP('Calcul itinéraires'!$K14,tb_circuits[],5,FALSE),"")</f>
        <v>Cézallier</v>
      </c>
      <c r="O14" s="5">
        <f>COUNTA(K14:K18)</f>
        <v>1</v>
      </c>
    </row>
    <row r="15" spans="1:22" ht="15" customHeight="1">
      <c r="G15" s="4"/>
      <c r="H15" s="10">
        <f t="shared" si="0"/>
        <v>0</v>
      </c>
      <c r="J15" s="16" t="str">
        <f>IFERROR(VLOOKUP('Calcul itinéraires'!$K15,tb_circuits[],4,FALSE),"")</f>
        <v/>
      </c>
      <c r="L15" s="11" t="str">
        <f>IFERROR(VLOOKUP('Calcul itinéraires'!$K15,tb_circuits[],2,FALSE),"")</f>
        <v/>
      </c>
      <c r="M15" s="11" t="str">
        <f>IFERROR(VLOOKUP('Calcul itinéraires'!$K15,tb_circuits[],6,FALSE),"")</f>
        <v/>
      </c>
      <c r="N15" s="11" t="str">
        <f>IFERROR(VLOOKUP('Calcul itinéraires'!$K15,tb_circuits[],5,FALSE),"")</f>
        <v/>
      </c>
    </row>
    <row r="16" spans="1:22" ht="15" customHeight="1">
      <c r="G16" s="4"/>
      <c r="H16" s="10">
        <f t="shared" si="0"/>
        <v>0</v>
      </c>
      <c r="J16" s="16" t="str">
        <f>IFERROR(VLOOKUP('Calcul itinéraires'!$K16,tb_circuits[],4,FALSE),"")</f>
        <v/>
      </c>
      <c r="L16" s="11" t="str">
        <f>IFERROR(VLOOKUP('Calcul itinéraires'!$K16,tb_circuits[],2,FALSE),"")</f>
        <v/>
      </c>
      <c r="M16" s="11" t="str">
        <f>IFERROR(VLOOKUP('Calcul itinéraires'!$K16,tb_circuits[],6,FALSE),"")</f>
        <v/>
      </c>
      <c r="N16" s="11" t="str">
        <f>IFERROR(VLOOKUP('Calcul itinéraires'!$K16,tb_circuits[],5,FALSE),"")</f>
        <v/>
      </c>
    </row>
    <row r="17" spans="1:22" ht="15" customHeight="1">
      <c r="G17" s="4"/>
      <c r="H17" s="10">
        <f t="shared" si="0"/>
        <v>0</v>
      </c>
      <c r="J17" s="16" t="str">
        <f>IFERROR(VLOOKUP('Calcul itinéraires'!$K17,tb_circuits[],4,FALSE),"")</f>
        <v/>
      </c>
      <c r="L17" s="11" t="str">
        <f>IFERROR(VLOOKUP('Calcul itinéraires'!$K17,tb_circuits[],2,FALSE),"")</f>
        <v/>
      </c>
      <c r="M17" s="11" t="str">
        <f>IFERROR(VLOOKUP('Calcul itinéraires'!$K17,tb_circuits[],6,FALSE),"")</f>
        <v/>
      </c>
      <c r="N17" s="11" t="str">
        <f>IFERROR(VLOOKUP('Calcul itinéraires'!$K17,tb_circuits[],5,FALSE),"")</f>
        <v/>
      </c>
    </row>
    <row r="18" spans="1:22" ht="15" customHeight="1" thickBot="1">
      <c r="G18" s="4"/>
      <c r="H18" s="10">
        <f t="shared" si="0"/>
        <v>0</v>
      </c>
      <c r="J18" s="16" t="str">
        <f>IFERROR(VLOOKUP('Calcul itinéraires'!$K18,tb_circuits[],4,FALSE),"")</f>
        <v/>
      </c>
      <c r="L18" s="11" t="str">
        <f>IFERROR(VLOOKUP('Calcul itinéraires'!$K18,tb_circuits[],2,FALSE),"")</f>
        <v/>
      </c>
      <c r="M18" s="11" t="str">
        <f>IFERROR(VLOOKUP('Calcul itinéraires'!$K18,tb_circuits[],6,FALSE),"")</f>
        <v/>
      </c>
      <c r="N18" s="11" t="str">
        <f>IFERROR(VLOOKUP('Calcul itinéraires'!$K18,tb_circuits[],5,FALSE),"")</f>
        <v/>
      </c>
    </row>
    <row r="19" spans="1:22" ht="6" customHeight="1" thickTop="1" thickBot="1">
      <c r="A19" s="1"/>
      <c r="B19" s="2"/>
      <c r="C19" s="2"/>
      <c r="D19" s="2"/>
      <c r="E19" s="2"/>
      <c r="F19" s="2"/>
      <c r="G19" s="2"/>
      <c r="H19" s="2"/>
      <c r="I19" s="20"/>
      <c r="J19" s="17"/>
      <c r="K19" s="23"/>
      <c r="L19" s="2"/>
      <c r="M19" s="2"/>
      <c r="N19" s="2"/>
      <c r="O19" s="2"/>
      <c r="P19" s="3"/>
      <c r="Q19" s="12"/>
      <c r="R19" s="12"/>
      <c r="S19" s="12"/>
      <c r="T19" s="12"/>
      <c r="U19" s="12"/>
      <c r="V19" s="12"/>
    </row>
    <row r="20" spans="1:22" ht="15" customHeight="1" thickTop="1">
      <c r="A20" s="12">
        <v>62.4</v>
      </c>
      <c r="B20" s="12" t="s">
        <v>983</v>
      </c>
      <c r="C20" s="12" t="s">
        <v>998</v>
      </c>
      <c r="D20" s="12" t="s">
        <v>999</v>
      </c>
      <c r="E20" s="12" t="s">
        <v>1000</v>
      </c>
      <c r="F20" s="12">
        <v>63120</v>
      </c>
      <c r="G20" s="4" cm="1">
        <f t="array" ref="G20">SUM(IF(LEFT(F20:F24,5)=LEFT(F20,5),H20:H24))</f>
        <v>120</v>
      </c>
      <c r="H20" s="10">
        <f t="shared" si="0"/>
        <v>120</v>
      </c>
      <c r="I20" s="19">
        <v>60</v>
      </c>
      <c r="J20" s="16">
        <v>2022</v>
      </c>
      <c r="K20" s="22" t="s">
        <v>183</v>
      </c>
      <c r="L20" s="11" t="str">
        <f>IFERROR(VLOOKUP('Calcul itinéraires'!$K20,tb_circuits[],2,FALSE),"")</f>
        <v>Bartriers et mariniers</v>
      </c>
      <c r="M20" s="11" t="str">
        <f>IFERROR(VLOOKUP('Calcul itinéraires'!$K20,tb_circuits[],6,FALSE),"")</f>
        <v>JAUNE</v>
      </c>
      <c r="N20" s="11" t="str">
        <f>IFERROR(VLOOKUP('Calcul itinéraires'!$K20,tb_circuits[],5,FALSE),"")</f>
        <v>Val d'Allier</v>
      </c>
      <c r="O20" s="5">
        <f>COUNTA(K20:K24)</f>
        <v>1</v>
      </c>
    </row>
    <row r="21" spans="1:22" ht="15" customHeight="1">
      <c r="G21" s="4"/>
      <c r="H21" s="10">
        <f t="shared" si="0"/>
        <v>0</v>
      </c>
      <c r="J21" s="16" t="str">
        <f>IFERROR(VLOOKUP('Calcul itinéraires'!$K21,tb_circuits[],4,FALSE),"")</f>
        <v/>
      </c>
      <c r="L21" s="11" t="str">
        <f>IFERROR(VLOOKUP('Calcul itinéraires'!$K21,tb_circuits[],2,FALSE),"")</f>
        <v/>
      </c>
      <c r="M21" s="11" t="str">
        <f>IFERROR(VLOOKUP('Calcul itinéraires'!$K21,tb_circuits[],6,FALSE),"")</f>
        <v/>
      </c>
      <c r="N21" s="11" t="str">
        <f>IFERROR(VLOOKUP('Calcul itinéraires'!$K21,tb_circuits[],5,FALSE),"")</f>
        <v/>
      </c>
    </row>
    <row r="22" spans="1:22" ht="15" customHeight="1">
      <c r="G22" s="4"/>
      <c r="H22" s="10">
        <f t="shared" si="0"/>
        <v>0</v>
      </c>
      <c r="J22" s="16" t="str">
        <f>IFERROR(VLOOKUP('Calcul itinéraires'!$K22,tb_circuits[],4,FALSE),"")</f>
        <v/>
      </c>
      <c r="L22" s="11" t="str">
        <f>IFERROR(VLOOKUP('Calcul itinéraires'!$K22,tb_circuits[],2,FALSE),"")</f>
        <v/>
      </c>
      <c r="M22" s="11" t="str">
        <f>IFERROR(VLOOKUP('Calcul itinéraires'!$K22,tb_circuits[],6,FALSE),"")</f>
        <v/>
      </c>
      <c r="N22" s="11" t="str">
        <f>IFERROR(VLOOKUP('Calcul itinéraires'!$K22,tb_circuits[],5,FALSE),"")</f>
        <v/>
      </c>
    </row>
    <row r="23" spans="1:22" ht="15" customHeight="1">
      <c r="G23" s="4"/>
      <c r="H23" s="10">
        <f t="shared" si="0"/>
        <v>0</v>
      </c>
      <c r="J23" s="16" t="str">
        <f>IFERROR(VLOOKUP('Calcul itinéraires'!$K23,tb_circuits[],4,FALSE),"")</f>
        <v/>
      </c>
      <c r="L23" s="11" t="str">
        <f>IFERROR(VLOOKUP('Calcul itinéraires'!$K23,tb_circuits[],2,FALSE),"")</f>
        <v/>
      </c>
      <c r="M23" s="11" t="str">
        <f>IFERROR(VLOOKUP('Calcul itinéraires'!$K23,tb_circuits[],6,FALSE),"")</f>
        <v/>
      </c>
      <c r="N23" s="11" t="str">
        <f>IFERROR(VLOOKUP('Calcul itinéraires'!$K23,tb_circuits[],5,FALSE),"")</f>
        <v/>
      </c>
    </row>
    <row r="24" spans="1:22" ht="15" customHeight="1" thickBot="1">
      <c r="G24" s="4"/>
      <c r="H24" s="10">
        <f t="shared" si="0"/>
        <v>0</v>
      </c>
      <c r="J24" s="16" t="str">
        <f>IFERROR(VLOOKUP('Calcul itinéraires'!$K24,tb_circuits[],4,FALSE),"")</f>
        <v/>
      </c>
      <c r="L24" s="11" t="str">
        <f>IFERROR(VLOOKUP('Calcul itinéraires'!$K24,tb_circuits[],2,FALSE),"")</f>
        <v/>
      </c>
      <c r="M24" s="11" t="str">
        <f>IFERROR(VLOOKUP('Calcul itinéraires'!$K24,tb_circuits[],6,FALSE),"")</f>
        <v/>
      </c>
      <c r="N24" s="11" t="str">
        <f>IFERROR(VLOOKUP('Calcul itinéraires'!$K24,tb_circuits[],5,FALSE),"")</f>
        <v/>
      </c>
    </row>
    <row r="25" spans="1:22" ht="6" customHeight="1" thickTop="1" thickBot="1">
      <c r="A25" s="1"/>
      <c r="B25" s="2"/>
      <c r="C25" s="2"/>
      <c r="D25" s="2"/>
      <c r="E25" s="2"/>
      <c r="F25" s="2"/>
      <c r="G25" s="2"/>
      <c r="H25" s="2"/>
      <c r="I25" s="20"/>
      <c r="J25" s="17"/>
      <c r="K25" s="23"/>
      <c r="L25" s="2"/>
      <c r="M25" s="2"/>
      <c r="N25" s="2"/>
      <c r="O25" s="2"/>
      <c r="P25" s="3"/>
      <c r="Q25" s="12"/>
      <c r="R25" s="12"/>
      <c r="S25" s="12"/>
      <c r="T25" s="12"/>
      <c r="U25" s="12"/>
      <c r="V25" s="12"/>
    </row>
    <row r="26" spans="1:22" ht="15" customHeight="1" thickTop="1">
      <c r="A26" s="5">
        <v>190.8</v>
      </c>
      <c r="B26" s="5" t="s">
        <v>1001</v>
      </c>
      <c r="C26" s="5" t="s">
        <v>1002</v>
      </c>
      <c r="D26" s="5" t="s">
        <v>1003</v>
      </c>
      <c r="E26" s="5" t="s">
        <v>1004</v>
      </c>
      <c r="F26" s="5">
        <v>63130</v>
      </c>
      <c r="G26" s="4" cm="1">
        <f t="array" ref="G26">SUM(IF(LEFT(F26:F30,5)=LEFT(F26,5),H26:H30))</f>
        <v>184</v>
      </c>
      <c r="H26" s="10">
        <f t="shared" si="0"/>
        <v>68</v>
      </c>
      <c r="I26" s="19">
        <v>34</v>
      </c>
      <c r="J26" s="16" t="str">
        <f>IFERROR(VLOOKUP('Calcul itinéraires'!$K26,tb_circuits[],4,FALSE),"")</f>
        <v>2022</v>
      </c>
      <c r="K26" s="22" t="s">
        <v>434</v>
      </c>
      <c r="L26" s="11" t="str">
        <f>IFERROR(VLOOKUP('Calcul itinéraires'!$K26,tb_circuits[],2,FALSE),"")</f>
        <v>Cheire de Côme</v>
      </c>
      <c r="M26" s="11" t="str">
        <f>IFERROR(VLOOKUP('Calcul itinéraires'!$K26,tb_circuits[],6,FALSE),"")</f>
        <v>JAUNE</v>
      </c>
      <c r="N26" s="11" t="str">
        <f>IFERROR(VLOOKUP('Calcul itinéraires'!$K26,tb_circuits[],5,FALSE),"")</f>
        <v>Chaîne des Puys et Limagne</v>
      </c>
      <c r="O26" s="5">
        <f>COUNTA(K26:K30)</f>
        <v>2</v>
      </c>
    </row>
    <row r="27" spans="1:22" ht="15" customHeight="1">
      <c r="A27" s="5">
        <v>191.8</v>
      </c>
      <c r="B27" s="5" t="s">
        <v>1001</v>
      </c>
      <c r="C27" s="5" t="s">
        <v>1002</v>
      </c>
      <c r="D27" s="5" t="s">
        <v>1003</v>
      </c>
      <c r="E27" s="5" t="s">
        <v>1004</v>
      </c>
      <c r="F27" s="12">
        <v>63130</v>
      </c>
      <c r="G27" s="4"/>
      <c r="H27" s="10">
        <f t="shared" si="0"/>
        <v>116</v>
      </c>
      <c r="I27" s="19">
        <v>58</v>
      </c>
      <c r="J27" s="16" t="str">
        <f>IFERROR(VLOOKUP('Calcul itinéraires'!$K27,tb_circuits[],4,FALSE),"")</f>
        <v>2022</v>
      </c>
      <c r="K27" s="22" t="s">
        <v>664</v>
      </c>
      <c r="L27" s="11" t="str">
        <f>IFERROR(VLOOKUP('Calcul itinéraires'!$K27,tb_circuits[],2,FALSE),"")</f>
        <v>Aulnay</v>
      </c>
      <c r="M27" s="11" t="str">
        <f>IFERROR(VLOOKUP('Calcul itinéraires'!$K27,tb_circuits[],6,FALSE),"")</f>
        <v>BLEU</v>
      </c>
      <c r="N27" s="11" t="str">
        <f>IFERROR(VLOOKUP('Calcul itinéraires'!$K27,tb_circuits[],5,FALSE),"")</f>
        <v>Sancy</v>
      </c>
    </row>
    <row r="28" spans="1:22" ht="15" customHeight="1">
      <c r="G28" s="4"/>
      <c r="H28" s="10">
        <f t="shared" si="0"/>
        <v>0</v>
      </c>
      <c r="J28" s="16" t="str">
        <f>IFERROR(VLOOKUP('Calcul itinéraires'!$K28,tb_circuits[],4,FALSE),"")</f>
        <v/>
      </c>
      <c r="L28" s="11" t="str">
        <f>IFERROR(VLOOKUP('Calcul itinéraires'!$K28,tb_circuits[],2,FALSE),"")</f>
        <v/>
      </c>
      <c r="M28" s="11" t="str">
        <f>IFERROR(VLOOKUP('Calcul itinéraires'!$K28,tb_circuits[],6,FALSE),"")</f>
        <v/>
      </c>
      <c r="N28" s="11" t="str">
        <f>IFERROR(VLOOKUP('Calcul itinéraires'!$K28,tb_circuits[],5,FALSE),"")</f>
        <v/>
      </c>
    </row>
    <row r="29" spans="1:22" ht="15" customHeight="1">
      <c r="G29" s="4"/>
      <c r="H29" s="10">
        <f t="shared" si="0"/>
        <v>0</v>
      </c>
      <c r="J29" s="16" t="str">
        <f>IFERROR(VLOOKUP('Calcul itinéraires'!$K29,tb_circuits[],4,FALSE),"")</f>
        <v/>
      </c>
      <c r="L29" s="11" t="str">
        <f>IFERROR(VLOOKUP('Calcul itinéraires'!$K29,tb_circuits[],2,FALSE),"")</f>
        <v/>
      </c>
      <c r="M29" s="11" t="str">
        <f>IFERROR(VLOOKUP('Calcul itinéraires'!$K29,tb_circuits[],6,FALSE),"")</f>
        <v/>
      </c>
      <c r="N29" s="11" t="str">
        <f>IFERROR(VLOOKUP('Calcul itinéraires'!$K29,tb_circuits[],5,FALSE),"")</f>
        <v/>
      </c>
    </row>
    <row r="30" spans="1:22" ht="15" customHeight="1" thickBot="1">
      <c r="G30" s="4"/>
      <c r="H30" s="10">
        <f t="shared" si="0"/>
        <v>0</v>
      </c>
      <c r="J30" s="16" t="str">
        <f>IFERROR(VLOOKUP('Calcul itinéraires'!$K30,tb_circuits[],4,FALSE),"")</f>
        <v/>
      </c>
      <c r="L30" s="11" t="str">
        <f>IFERROR(VLOOKUP('Calcul itinéraires'!$K30,tb_circuits[],2,FALSE),"")</f>
        <v/>
      </c>
      <c r="M30" s="11" t="str">
        <f>IFERROR(VLOOKUP('Calcul itinéraires'!$K30,tb_circuits[],6,FALSE),"")</f>
        <v/>
      </c>
      <c r="N30" s="11" t="str">
        <f>IFERROR(VLOOKUP('Calcul itinéraires'!$K30,tb_circuits[],5,FALSE),"")</f>
        <v/>
      </c>
    </row>
    <row r="31" spans="1:22" ht="6" customHeight="1" thickTop="1" thickBot="1">
      <c r="A31" s="1"/>
      <c r="B31" s="2"/>
      <c r="C31" s="2"/>
      <c r="D31" s="2"/>
      <c r="E31" s="2"/>
      <c r="F31" s="2"/>
      <c r="G31" s="2"/>
      <c r="H31" s="2"/>
      <c r="I31" s="20"/>
      <c r="J31" s="17"/>
      <c r="K31" s="23"/>
      <c r="L31" s="2"/>
      <c r="M31" s="2"/>
      <c r="N31" s="2"/>
      <c r="O31" s="2"/>
      <c r="P31" s="3"/>
      <c r="Q31" s="12"/>
      <c r="R31" s="12"/>
      <c r="S31" s="12"/>
      <c r="T31" s="12"/>
      <c r="U31" s="12"/>
      <c r="V31" s="12"/>
    </row>
    <row r="32" spans="1:22" ht="15" customHeight="1" thickTop="1">
      <c r="A32" s="5">
        <v>284</v>
      </c>
      <c r="B32" s="5" t="s">
        <v>986</v>
      </c>
      <c r="C32" s="5" t="s">
        <v>1005</v>
      </c>
      <c r="D32" s="5" t="s">
        <v>1006</v>
      </c>
      <c r="E32" s="5" t="s">
        <v>1007</v>
      </c>
      <c r="F32" s="5">
        <v>63200</v>
      </c>
      <c r="G32" s="4" cm="1">
        <f t="array" ref="G32">SUM(IF(LEFT(F32:F36,5)=LEFT(F32,5),H32:H36))</f>
        <v>274</v>
      </c>
      <c r="H32" s="10">
        <f t="shared" si="0"/>
        <v>150</v>
      </c>
      <c r="I32" s="19">
        <v>75</v>
      </c>
      <c r="J32" s="16">
        <v>2022</v>
      </c>
      <c r="K32" s="22" t="s">
        <v>104</v>
      </c>
      <c r="L32" s="11" t="str">
        <f>IFERROR(VLOOKUP('Calcul itinéraires'!$K32,tb_circuits[],2,FALSE),"")</f>
        <v>Le tour du puy de Mur</v>
      </c>
      <c r="M32" s="11" t="str">
        <f>IFERROR(VLOOKUP('Calcul itinéraires'!$K32,tb_circuits[],6,FALSE),"")</f>
        <v>JAUNE</v>
      </c>
      <c r="N32" s="11" t="str">
        <f>IFERROR(VLOOKUP('Calcul itinéraires'!$K32,tb_circuits[],5,FALSE),"")</f>
        <v>Val d'Allier</v>
      </c>
      <c r="O32" s="5">
        <f>COUNTA(K32:K36)</f>
        <v>3</v>
      </c>
    </row>
    <row r="33" spans="1:22" ht="15" customHeight="1">
      <c r="A33" s="5">
        <v>285</v>
      </c>
      <c r="B33" s="5" t="s">
        <v>986</v>
      </c>
      <c r="C33" s="5" t="s">
        <v>1005</v>
      </c>
      <c r="D33" s="5" t="s">
        <v>1006</v>
      </c>
      <c r="E33" s="5" t="s">
        <v>1007</v>
      </c>
      <c r="F33" s="5">
        <v>63200</v>
      </c>
      <c r="G33" s="4"/>
      <c r="H33" s="10">
        <f t="shared" si="0"/>
        <v>62</v>
      </c>
      <c r="I33" s="19">
        <v>31</v>
      </c>
      <c r="J33" s="16" t="str">
        <f>IFERROR(VLOOKUP('Calcul itinéraires'!$K33,tb_circuits[],4,FALSE),"")</f>
        <v>2022</v>
      </c>
      <c r="K33" s="22" t="s">
        <v>440</v>
      </c>
      <c r="L33" s="11" t="str">
        <f>IFERROR(VLOOKUP('Calcul itinéraires'!$K33,tb_circuits[],2,FALSE),"")</f>
        <v>Tournoël</v>
      </c>
      <c r="M33" s="11" t="str">
        <f>IFERROR(VLOOKUP('Calcul itinéraires'!$K33,tb_circuits[],6,FALSE),"")</f>
        <v>BLEU</v>
      </c>
      <c r="N33" s="11" t="str">
        <f>IFERROR(VLOOKUP('Calcul itinéraires'!$K33,tb_circuits[],5,FALSE),"")</f>
        <v>Chaîne des Puys et Limagne</v>
      </c>
    </row>
    <row r="34" spans="1:22" ht="15" customHeight="1">
      <c r="A34" s="5">
        <v>286</v>
      </c>
      <c r="B34" s="5" t="s">
        <v>986</v>
      </c>
      <c r="C34" s="5" t="s">
        <v>1005</v>
      </c>
      <c r="D34" s="5" t="s">
        <v>1006</v>
      </c>
      <c r="E34" s="5" t="s">
        <v>1007</v>
      </c>
      <c r="F34" s="12">
        <v>63200</v>
      </c>
      <c r="G34" s="4"/>
      <c r="H34" s="10">
        <f t="shared" si="0"/>
        <v>62</v>
      </c>
      <c r="I34" s="19">
        <v>31</v>
      </c>
      <c r="J34" s="16" t="str">
        <f>IFERROR(VLOOKUP('Calcul itinéraires'!$K34,tb_circuits[],4,FALSE),"")</f>
        <v>2022</v>
      </c>
      <c r="K34" s="22" t="s">
        <v>646</v>
      </c>
      <c r="L34" s="11" t="str">
        <f>IFERROR(VLOOKUP('Calcul itinéraires'!$K34,tb_circuits[],2,FALSE),"")</f>
        <v>Le château de Tournoël</v>
      </c>
      <c r="M34" s="11" t="str">
        <f>IFERROR(VLOOKUP('Calcul itinéraires'!$K34,tb_circuits[],6,FALSE),"")</f>
        <v>L &amp; T</v>
      </c>
      <c r="N34" s="11" t="str">
        <f>IFERROR(VLOOKUP('Calcul itinéraires'!$K34,tb_circuits[],5,FALSE),"")</f>
        <v>Chaîne des Puys et Limagne</v>
      </c>
    </row>
    <row r="35" spans="1:22" ht="15" customHeight="1">
      <c r="G35" s="4"/>
      <c r="H35" s="10">
        <f t="shared" si="0"/>
        <v>0</v>
      </c>
      <c r="J35" s="16" t="str">
        <f>IFERROR(VLOOKUP('Calcul itinéraires'!$K35,tb_circuits[],4,FALSE),"")</f>
        <v/>
      </c>
      <c r="L35" s="11" t="str">
        <f>IFERROR(VLOOKUP('Calcul itinéraires'!$K35,tb_circuits[],2,FALSE),"")</f>
        <v/>
      </c>
      <c r="M35" s="11" t="str">
        <f>IFERROR(VLOOKUP('Calcul itinéraires'!$K35,tb_circuits[],6,FALSE),"")</f>
        <v/>
      </c>
      <c r="N35" s="11" t="str">
        <f>IFERROR(VLOOKUP('Calcul itinéraires'!$K35,tb_circuits[],5,FALSE),"")</f>
        <v/>
      </c>
    </row>
    <row r="36" spans="1:22" ht="15" customHeight="1" thickBot="1">
      <c r="G36" s="4"/>
      <c r="H36" s="10">
        <f t="shared" si="0"/>
        <v>0</v>
      </c>
      <c r="J36" s="16" t="str">
        <f>IFERROR(VLOOKUP('Calcul itinéraires'!$K36,tb_circuits[],4,FALSE),"")</f>
        <v/>
      </c>
      <c r="L36" s="11" t="str">
        <f>IFERROR(VLOOKUP('Calcul itinéraires'!$K36,tb_circuits[],2,FALSE),"")</f>
        <v/>
      </c>
      <c r="M36" s="11" t="str">
        <f>IFERROR(VLOOKUP('Calcul itinéraires'!$K36,tb_circuits[],6,FALSE),"")</f>
        <v/>
      </c>
      <c r="N36" s="11" t="str">
        <f>IFERROR(VLOOKUP('Calcul itinéraires'!$K36,tb_circuits[],5,FALSE),"")</f>
        <v/>
      </c>
    </row>
    <row r="37" spans="1:22" ht="6" customHeight="1" thickTop="1" thickBot="1">
      <c r="A37" s="1"/>
      <c r="B37" s="2"/>
      <c r="C37" s="2"/>
      <c r="D37" s="2"/>
      <c r="E37" s="2"/>
      <c r="F37" s="2"/>
      <c r="G37" s="2"/>
      <c r="H37" s="2"/>
      <c r="I37" s="20"/>
      <c r="J37" s="17"/>
      <c r="K37" s="23"/>
      <c r="L37" s="2"/>
      <c r="M37" s="2"/>
      <c r="N37" s="2"/>
      <c r="O37" s="2"/>
      <c r="P37" s="3"/>
      <c r="Q37" s="12"/>
      <c r="R37" s="12"/>
      <c r="S37" s="12"/>
      <c r="T37" s="12"/>
      <c r="U37" s="12"/>
      <c r="V37" s="12"/>
    </row>
    <row r="38" spans="1:22" ht="15" customHeight="1" thickTop="1">
      <c r="A38" s="5">
        <v>105.3</v>
      </c>
      <c r="B38" s="5" t="s">
        <v>1008</v>
      </c>
      <c r="C38" s="5" t="s">
        <v>1009</v>
      </c>
      <c r="D38" s="5" t="s">
        <v>1010</v>
      </c>
      <c r="E38" s="5" t="s">
        <v>1011</v>
      </c>
      <c r="F38" s="5">
        <v>63210</v>
      </c>
      <c r="G38" s="4" cm="1">
        <f t="array" ref="G38">SUM(IF(LEFT(F38:F42,5)=LEFT(F38,5),H38:H42))</f>
        <v>198</v>
      </c>
      <c r="H38" s="10">
        <f t="shared" si="0"/>
        <v>48</v>
      </c>
      <c r="I38" s="19">
        <v>24</v>
      </c>
      <c r="J38" s="16">
        <v>2019</v>
      </c>
      <c r="K38" s="22" t="s">
        <v>139</v>
      </c>
      <c r="L38" s="11" t="str">
        <f>IFERROR(VLOOKUP('Calcul itinéraires'!$K38,tb_circuits[],2,FALSE),"")</f>
        <v>Le vallon de Mirabel</v>
      </c>
      <c r="M38" s="11" t="str">
        <f>IFERROR(VLOOKUP('Calcul itinéraires'!$K38,tb_circuits[],6,FALSE),"")</f>
        <v>L &amp; T</v>
      </c>
      <c r="N38" s="11" t="str">
        <f>IFERROR(VLOOKUP('Calcul itinéraires'!$K38,tb_circuits[],5,FALSE),"")</f>
        <v>Chaîne des Puys et Limagne</v>
      </c>
      <c r="O38" s="5">
        <f>COUNTA(K38:K42)</f>
        <v>2</v>
      </c>
    </row>
    <row r="39" spans="1:22" ht="15" customHeight="1">
      <c r="A39" s="5">
        <v>106.3</v>
      </c>
      <c r="B39" s="5" t="s">
        <v>1008</v>
      </c>
      <c r="C39" s="5" t="s">
        <v>1009</v>
      </c>
      <c r="D39" s="5" t="s">
        <v>1010</v>
      </c>
      <c r="E39" s="5" t="s">
        <v>1011</v>
      </c>
      <c r="F39" s="12">
        <v>63210</v>
      </c>
      <c r="G39" s="4"/>
      <c r="H39" s="10">
        <f t="shared" si="0"/>
        <v>150</v>
      </c>
      <c r="I39" s="19">
        <v>75</v>
      </c>
      <c r="J39" s="16" t="str">
        <f>IFERROR(VLOOKUP('Calcul itinéraires'!$K39,tb_circuits[],4,FALSE),"")</f>
        <v>2021</v>
      </c>
      <c r="K39" s="22" t="s">
        <v>889</v>
      </c>
      <c r="L39" s="11" t="str">
        <f>IFERROR(VLOOKUP('Calcul itinéraires'!$K39,tb_circuits[],2,FALSE),"")</f>
        <v>Le cirque de la Fontaine Salée</v>
      </c>
      <c r="M39" s="11" t="str">
        <f>IFERROR(VLOOKUP('Calcul itinéraires'!$K39,tb_circuits[],6,FALSE),"")</f>
        <v>Jaune</v>
      </c>
      <c r="N39" s="11" t="str">
        <f>IFERROR(VLOOKUP('Calcul itinéraires'!$K39,tb_circuits[],5,FALSE),"")</f>
        <v>Sancy</v>
      </c>
    </row>
    <row r="40" spans="1:22" ht="15" customHeight="1">
      <c r="G40" s="4"/>
      <c r="H40" s="10">
        <f t="shared" si="0"/>
        <v>0</v>
      </c>
      <c r="J40" s="16" t="str">
        <f>IFERROR(VLOOKUP('Calcul itinéraires'!$K40,tb_circuits[],4,FALSE),"")</f>
        <v/>
      </c>
      <c r="L40" s="11" t="str">
        <f>IFERROR(VLOOKUP('Calcul itinéraires'!$K40,tb_circuits[],2,FALSE),"")</f>
        <v/>
      </c>
      <c r="M40" s="11" t="str">
        <f>IFERROR(VLOOKUP('Calcul itinéraires'!$K40,tb_circuits[],6,FALSE),"")</f>
        <v/>
      </c>
      <c r="N40" s="11" t="str">
        <f>IFERROR(VLOOKUP('Calcul itinéraires'!$K40,tb_circuits[],5,FALSE),"")</f>
        <v/>
      </c>
    </row>
    <row r="41" spans="1:22" ht="15" customHeight="1">
      <c r="G41" s="4"/>
      <c r="H41" s="10">
        <f t="shared" si="0"/>
        <v>0</v>
      </c>
      <c r="J41" s="16" t="str">
        <f>IFERROR(VLOOKUP('Calcul itinéraires'!$K41,tb_circuits[],4,FALSE),"")</f>
        <v/>
      </c>
      <c r="L41" s="11" t="str">
        <f>IFERROR(VLOOKUP('Calcul itinéraires'!$K41,tb_circuits[],2,FALSE),"")</f>
        <v/>
      </c>
      <c r="M41" s="11" t="str">
        <f>IFERROR(VLOOKUP('Calcul itinéraires'!$K41,tb_circuits[],6,FALSE),"")</f>
        <v/>
      </c>
      <c r="N41" s="11" t="str">
        <f>IFERROR(VLOOKUP('Calcul itinéraires'!$K41,tb_circuits[],5,FALSE),"")</f>
        <v/>
      </c>
    </row>
    <row r="42" spans="1:22" ht="15" customHeight="1" thickBot="1">
      <c r="G42" s="4"/>
      <c r="H42" s="10">
        <f t="shared" si="0"/>
        <v>0</v>
      </c>
      <c r="J42" s="16" t="str">
        <f>IFERROR(VLOOKUP('Calcul itinéraires'!$K42,tb_circuits[],4,FALSE),"")</f>
        <v/>
      </c>
      <c r="L42" s="11" t="str">
        <f>IFERROR(VLOOKUP('Calcul itinéraires'!$K42,tb_circuits[],2,FALSE),"")</f>
        <v/>
      </c>
      <c r="M42" s="11" t="str">
        <f>IFERROR(VLOOKUP('Calcul itinéraires'!$K42,tb_circuits[],6,FALSE),"")</f>
        <v/>
      </c>
      <c r="N42" s="11" t="str">
        <f>IFERROR(VLOOKUP('Calcul itinéraires'!$K42,tb_circuits[],5,FALSE),"")</f>
        <v/>
      </c>
    </row>
    <row r="43" spans="1:22" ht="6" customHeight="1" thickTop="1" thickBot="1">
      <c r="A43" s="1"/>
      <c r="B43" s="2"/>
      <c r="C43" s="2"/>
      <c r="D43" s="2"/>
      <c r="E43" s="2"/>
      <c r="F43" s="2"/>
      <c r="G43" s="2"/>
      <c r="H43" s="2"/>
      <c r="I43" s="20"/>
      <c r="J43" s="17"/>
      <c r="K43" s="23"/>
      <c r="L43" s="2"/>
      <c r="M43" s="2"/>
      <c r="N43" s="2"/>
      <c r="O43" s="2"/>
      <c r="P43" s="3"/>
      <c r="Q43" s="12"/>
      <c r="R43" s="12"/>
      <c r="S43" s="12"/>
      <c r="T43" s="12"/>
      <c r="U43" s="12"/>
      <c r="V43" s="12"/>
    </row>
    <row r="44" spans="1:22" ht="15" customHeight="1" thickTop="1">
      <c r="A44" s="5">
        <v>809</v>
      </c>
      <c r="B44" s="5" t="s">
        <v>1012</v>
      </c>
      <c r="C44" s="5" t="s">
        <v>1013</v>
      </c>
      <c r="D44" s="5" t="s">
        <v>1014</v>
      </c>
      <c r="E44" s="5" t="s">
        <v>1015</v>
      </c>
      <c r="F44" s="5">
        <v>63220</v>
      </c>
      <c r="G44" s="4" cm="1">
        <f t="array" ref="G44">SUM(IF(LEFT(F44:F48,5)=LEFT(F44,5),H44:H48))</f>
        <v>236</v>
      </c>
      <c r="H44" s="10">
        <f t="shared" si="0"/>
        <v>120</v>
      </c>
      <c r="I44" s="19">
        <v>60</v>
      </c>
      <c r="J44" s="16">
        <v>2021</v>
      </c>
      <c r="K44" s="22" t="s">
        <v>569</v>
      </c>
      <c r="L44" s="11" t="str">
        <f>IFERROR(VLOOKUP('Calcul itinéraires'!$K44,tb_circuits[],2,FALSE),"")</f>
        <v>La Saunade</v>
      </c>
      <c r="M44" s="11" t="str">
        <f>IFERROR(VLOOKUP('Calcul itinéraires'!$K44,tb_circuits[],6,FALSE),"")</f>
        <v>JAUNE</v>
      </c>
      <c r="N44" s="11" t="str">
        <f>IFERROR(VLOOKUP('Calcul itinéraires'!$K44,tb_circuits[],5,FALSE),"")</f>
        <v>Combrailles</v>
      </c>
      <c r="O44" s="5">
        <f>COUNTA(K44:K48)</f>
        <v>3</v>
      </c>
    </row>
    <row r="45" spans="1:22" ht="15" customHeight="1">
      <c r="A45" s="5">
        <v>810</v>
      </c>
      <c r="B45" s="5" t="s">
        <v>1012</v>
      </c>
      <c r="C45" s="5" t="s">
        <v>1013</v>
      </c>
      <c r="D45" s="5" t="s">
        <v>1014</v>
      </c>
      <c r="E45" s="5" t="s">
        <v>1015</v>
      </c>
      <c r="F45" s="5">
        <v>63220</v>
      </c>
      <c r="G45" s="4"/>
      <c r="H45" s="10">
        <f t="shared" si="0"/>
        <v>58</v>
      </c>
      <c r="I45" s="19">
        <v>29</v>
      </c>
      <c r="J45" s="16" t="str">
        <f>IFERROR(VLOOKUP('Calcul itinéraires'!$K45,tb_circuits[],4,FALSE),"")</f>
        <v>2021</v>
      </c>
      <c r="K45" s="22" t="s">
        <v>22</v>
      </c>
      <c r="L45" s="11" t="str">
        <f>IFERROR(VLOOKUP('Calcul itinéraires'!$K45,tb_circuits[],2,FALSE),"")</f>
        <v>Sentier du Dr Moity</v>
      </c>
      <c r="M45" s="11" t="str">
        <f>IFERROR(VLOOKUP('Calcul itinéraires'!$K45,tb_circuits[],6,FALSE),"")</f>
        <v>Bleu</v>
      </c>
      <c r="N45" s="11" t="str">
        <f>IFERROR(VLOOKUP('Calcul itinéraires'!$K45,tb_circuits[],5,FALSE),"")</f>
        <v>Chaîne des Puys et Limagne</v>
      </c>
    </row>
    <row r="46" spans="1:22" ht="15" customHeight="1">
      <c r="A46" s="5">
        <v>811</v>
      </c>
      <c r="B46" s="5" t="s">
        <v>1012</v>
      </c>
      <c r="C46" s="5" t="s">
        <v>1013</v>
      </c>
      <c r="D46" s="5" t="s">
        <v>1014</v>
      </c>
      <c r="E46" s="5" t="s">
        <v>1015</v>
      </c>
      <c r="F46" s="5">
        <v>63220</v>
      </c>
      <c r="G46" s="4"/>
      <c r="H46" s="10">
        <f t="shared" si="0"/>
        <v>58</v>
      </c>
      <c r="I46" s="19">
        <v>29</v>
      </c>
      <c r="J46" s="16" t="str">
        <f>IFERROR(VLOOKUP('Calcul itinéraires'!$K46,tb_circuits[],4,FALSE),"")</f>
        <v>2021</v>
      </c>
      <c r="K46" s="22" t="s">
        <v>26</v>
      </c>
      <c r="L46" s="11" t="str">
        <f>IFERROR(VLOOKUP('Calcul itinéraires'!$K46,tb_circuits[],2,FALSE),"")</f>
        <v>Les Cheires</v>
      </c>
      <c r="M46" s="11" t="str">
        <f>IFERROR(VLOOKUP('Calcul itinéraires'!$K46,tb_circuits[],6,FALSE),"")</f>
        <v>Bleu</v>
      </c>
      <c r="N46" s="11" t="str">
        <f>IFERROR(VLOOKUP('Calcul itinéraires'!$K46,tb_circuits[],5,FALSE),"")</f>
        <v>Chaîne des Puys et Limagne</v>
      </c>
    </row>
    <row r="47" spans="1:22" ht="15" customHeight="1">
      <c r="G47" s="4"/>
      <c r="H47" s="10">
        <f t="shared" si="0"/>
        <v>0</v>
      </c>
      <c r="J47" s="16" t="str">
        <f>IFERROR(VLOOKUP('Calcul itinéraires'!$K47,tb_circuits[],4,FALSE),"")</f>
        <v/>
      </c>
      <c r="L47" s="11" t="str">
        <f>IFERROR(VLOOKUP('Calcul itinéraires'!$K47,tb_circuits[],2,FALSE),"")</f>
        <v/>
      </c>
      <c r="M47" s="11" t="str">
        <f>IFERROR(VLOOKUP('Calcul itinéraires'!$K47,tb_circuits[],6,FALSE),"")</f>
        <v/>
      </c>
      <c r="N47" s="11" t="str">
        <f>IFERROR(VLOOKUP('Calcul itinéraires'!$K47,tb_circuits[],5,FALSE),"")</f>
        <v/>
      </c>
    </row>
    <row r="48" spans="1:22" ht="15" customHeight="1" thickBot="1">
      <c r="G48" s="4"/>
      <c r="H48" s="10">
        <f t="shared" si="0"/>
        <v>0</v>
      </c>
      <c r="J48" s="16" t="str">
        <f>IFERROR(VLOOKUP('Calcul itinéraires'!$K48,tb_circuits[],4,FALSE),"")</f>
        <v/>
      </c>
      <c r="L48" s="11" t="str">
        <f>IFERROR(VLOOKUP('Calcul itinéraires'!$K48,tb_circuits[],2,FALSE),"")</f>
        <v/>
      </c>
      <c r="M48" s="11" t="str">
        <f>IFERROR(VLOOKUP('Calcul itinéraires'!$K48,tb_circuits[],6,FALSE),"")</f>
        <v/>
      </c>
      <c r="N48" s="11" t="str">
        <f>IFERROR(VLOOKUP('Calcul itinéraires'!$K48,tb_circuits[],5,FALSE),"")</f>
        <v/>
      </c>
    </row>
    <row r="49" spans="1:22" ht="6" customHeight="1" thickTop="1" thickBot="1">
      <c r="A49" s="1"/>
      <c r="B49" s="2"/>
      <c r="C49" s="2"/>
      <c r="D49" s="2"/>
      <c r="E49" s="2"/>
      <c r="F49" s="2"/>
      <c r="G49" s="2"/>
      <c r="H49" s="2"/>
      <c r="I49" s="20"/>
      <c r="J49" s="17"/>
      <c r="K49" s="23"/>
      <c r="L49" s="2"/>
      <c r="M49" s="2"/>
      <c r="N49" s="2"/>
      <c r="O49" s="2"/>
      <c r="P49" s="3"/>
      <c r="Q49" s="12"/>
      <c r="R49" s="12"/>
      <c r="S49" s="12"/>
      <c r="T49" s="12"/>
      <c r="U49" s="12"/>
      <c r="V49" s="12"/>
    </row>
    <row r="50" spans="1:22" ht="15" customHeight="1" thickTop="1">
      <c r="A50" s="5">
        <v>912.7</v>
      </c>
      <c r="B50" s="5" t="s">
        <v>1016</v>
      </c>
      <c r="C50" s="5" t="s">
        <v>1017</v>
      </c>
      <c r="D50" s="5" t="s">
        <v>1018</v>
      </c>
      <c r="E50" s="5" t="s">
        <v>1019</v>
      </c>
      <c r="F50" s="5">
        <v>63230</v>
      </c>
      <c r="G50" s="4" cm="1">
        <f t="array" ref="G50">SUM(IF(LEFT(F50:F54,5)=LEFT(F50,5),H50:H54))</f>
        <v>116</v>
      </c>
      <c r="H50" s="10">
        <f t="shared" si="0"/>
        <v>40</v>
      </c>
      <c r="I50" s="19">
        <v>20</v>
      </c>
      <c r="J50" s="16" t="str">
        <f>IFERROR(VLOOKUP('Calcul itinéraires'!$K50,tb_circuits[],4,FALSE),"")</f>
        <v>2022</v>
      </c>
      <c r="K50" s="22" t="s">
        <v>226</v>
      </c>
      <c r="L50" s="11" t="str">
        <f>IFERROR(VLOOKUP('Calcul itinéraires'!$K50,tb_circuits[],2,FALSE),"")</f>
        <v>Clémensat</v>
      </c>
      <c r="M50" s="11" t="str">
        <f>IFERROR(VLOOKUP('Calcul itinéraires'!$K50,tb_circuits[],6,FALSE),"")</f>
        <v>BLEU</v>
      </c>
      <c r="N50" s="11" t="str">
        <f>IFERROR(VLOOKUP('Calcul itinéraires'!$K50,tb_circuits[],5,FALSE),"")</f>
        <v>Val d'Allier</v>
      </c>
      <c r="O50" s="5">
        <f>COUNTA(K50:K54)</f>
        <v>2</v>
      </c>
    </row>
    <row r="51" spans="1:22" ht="15" customHeight="1">
      <c r="A51" s="5">
        <v>913.7</v>
      </c>
      <c r="B51" s="5" t="s">
        <v>1016</v>
      </c>
      <c r="C51" s="5" t="s">
        <v>1017</v>
      </c>
      <c r="D51" s="5" t="s">
        <v>1018</v>
      </c>
      <c r="E51" s="5" t="s">
        <v>1019</v>
      </c>
      <c r="F51" s="5">
        <v>63230</v>
      </c>
      <c r="G51" s="4"/>
      <c r="H51" s="10">
        <f t="shared" si="0"/>
        <v>76</v>
      </c>
      <c r="I51" s="19">
        <v>38</v>
      </c>
      <c r="J51" s="16" t="str">
        <f>IFERROR(VLOOKUP('Calcul itinéraires'!$K51,tb_circuits[],4,FALSE),"")</f>
        <v>2022</v>
      </c>
      <c r="K51" s="22" t="s">
        <v>551</v>
      </c>
      <c r="L51" s="11" t="str">
        <f>IFERROR(VLOOKUP('Calcul itinéraires'!$K51,tb_circuits[],2,FALSE),"")</f>
        <v>Entre béal et pigeonniers</v>
      </c>
      <c r="M51" s="11" t="str">
        <f>IFERROR(VLOOKUP('Calcul itinéraires'!$K51,tb_circuits[],6,FALSE),"")</f>
        <v>JAUNE</v>
      </c>
      <c r="N51" s="11" t="str">
        <f>IFERROR(VLOOKUP('Calcul itinéraires'!$K51,tb_circuits[],5,FALSE),"")</f>
        <v>Val d'Allier</v>
      </c>
    </row>
    <row r="52" spans="1:22" ht="15" customHeight="1">
      <c r="G52" s="4"/>
      <c r="H52" s="10">
        <f t="shared" si="0"/>
        <v>0</v>
      </c>
      <c r="J52" s="16" t="str">
        <f>IFERROR(VLOOKUP('Calcul itinéraires'!$K52,tb_circuits[],4,FALSE),"")</f>
        <v/>
      </c>
      <c r="L52" s="11" t="str">
        <f>IFERROR(VLOOKUP('Calcul itinéraires'!$K52,tb_circuits[],2,FALSE),"")</f>
        <v/>
      </c>
      <c r="M52" s="11" t="str">
        <f>IFERROR(VLOOKUP('Calcul itinéraires'!$K52,tb_circuits[],6,FALSE),"")</f>
        <v/>
      </c>
      <c r="N52" s="11" t="str">
        <f>IFERROR(VLOOKUP('Calcul itinéraires'!$K52,tb_circuits[],5,FALSE),"")</f>
        <v/>
      </c>
    </row>
    <row r="53" spans="1:22" ht="15" customHeight="1">
      <c r="G53" s="4"/>
      <c r="H53" s="10">
        <f t="shared" si="0"/>
        <v>0</v>
      </c>
      <c r="J53" s="16" t="str">
        <f>IFERROR(VLOOKUP('Calcul itinéraires'!$K53,tb_circuits[],4,FALSE),"")</f>
        <v/>
      </c>
      <c r="L53" s="11" t="str">
        <f>IFERROR(VLOOKUP('Calcul itinéraires'!$K53,tb_circuits[],2,FALSE),"")</f>
        <v/>
      </c>
      <c r="M53" s="11" t="str">
        <f>IFERROR(VLOOKUP('Calcul itinéraires'!$K53,tb_circuits[],6,FALSE),"")</f>
        <v/>
      </c>
      <c r="N53" s="11" t="str">
        <f>IFERROR(VLOOKUP('Calcul itinéraires'!$K53,tb_circuits[],5,FALSE),"")</f>
        <v/>
      </c>
    </row>
    <row r="54" spans="1:22" ht="15" customHeight="1" thickBot="1">
      <c r="G54" s="4"/>
      <c r="H54" s="10">
        <f t="shared" si="0"/>
        <v>0</v>
      </c>
      <c r="J54" s="16" t="str">
        <f>IFERROR(VLOOKUP('Calcul itinéraires'!$K54,tb_circuits[],4,FALSE),"")</f>
        <v/>
      </c>
      <c r="L54" s="11" t="str">
        <f>IFERROR(VLOOKUP('Calcul itinéraires'!$K54,tb_circuits[],2,FALSE),"")</f>
        <v/>
      </c>
      <c r="M54" s="11" t="str">
        <f>IFERROR(VLOOKUP('Calcul itinéraires'!$K54,tb_circuits[],6,FALSE),"")</f>
        <v/>
      </c>
      <c r="N54" s="11" t="str">
        <f>IFERROR(VLOOKUP('Calcul itinéraires'!$K54,tb_circuits[],5,FALSE),"")</f>
        <v/>
      </c>
    </row>
    <row r="55" spans="1:22" ht="6" customHeight="1" thickTop="1" thickBot="1">
      <c r="A55" s="1"/>
      <c r="B55" s="2"/>
      <c r="C55" s="2"/>
      <c r="D55" s="2"/>
      <c r="E55" s="2"/>
      <c r="F55" s="2"/>
      <c r="G55" s="2"/>
      <c r="H55" s="2"/>
      <c r="I55" s="20"/>
      <c r="J55" s="17"/>
      <c r="K55" s="23"/>
      <c r="L55" s="2"/>
      <c r="M55" s="2"/>
      <c r="N55" s="2"/>
      <c r="O55" s="2"/>
      <c r="P55" s="3"/>
      <c r="Q55" s="12"/>
      <c r="R55" s="12"/>
      <c r="S55" s="12"/>
      <c r="T55" s="12"/>
      <c r="U55" s="12"/>
      <c r="V55" s="12"/>
    </row>
    <row r="56" spans="1:22" ht="15" customHeight="1" thickTop="1">
      <c r="A56" s="5">
        <v>273.3</v>
      </c>
      <c r="B56" s="5" t="s">
        <v>985</v>
      </c>
      <c r="C56" s="5" t="s">
        <v>1020</v>
      </c>
      <c r="D56" s="5" t="s">
        <v>1021</v>
      </c>
      <c r="E56" s="5" t="s">
        <v>1022</v>
      </c>
      <c r="F56" s="5">
        <v>63300</v>
      </c>
      <c r="G56" s="4" cm="1">
        <f t="array" ref="G56">SUM(IF(LEFT(F56:F60,5)=LEFT(F56,5),H56:H60))</f>
        <v>100</v>
      </c>
      <c r="H56" s="10">
        <f t="shared" si="0"/>
        <v>40</v>
      </c>
      <c r="I56" s="19">
        <v>20</v>
      </c>
      <c r="J56" s="16" t="str">
        <f>IFERROR(VLOOKUP('Calcul itinéraires'!$K56,tb_circuits[],4,FALSE),"")</f>
        <v>2022</v>
      </c>
      <c r="K56" s="22" t="s">
        <v>482</v>
      </c>
      <c r="L56" s="11" t="str">
        <f>IFERROR(VLOOKUP('Calcul itinéraires'!$K56,tb_circuits[],2,FALSE),"")</f>
        <v>Les Cirques de Longevette et des Côtes</v>
      </c>
      <c r="M56" s="11" t="str">
        <f>IFERROR(VLOOKUP('Calcul itinéraires'!$K56,tb_circuits[],6,FALSE),"")</f>
        <v>BLEU</v>
      </c>
      <c r="N56" s="11" t="str">
        <f>IFERROR(VLOOKUP('Calcul itinéraires'!$K56,tb_circuits[],5,FALSE),"")</f>
        <v>Chaîne des Puys et Limagne</v>
      </c>
      <c r="O56" s="5">
        <f>COUNTA(K56:K60)</f>
        <v>2</v>
      </c>
    </row>
    <row r="57" spans="1:22" ht="15" customHeight="1">
      <c r="A57" s="5">
        <v>274.3</v>
      </c>
      <c r="B57" s="5" t="s">
        <v>985</v>
      </c>
      <c r="C57" s="5" t="s">
        <v>1020</v>
      </c>
      <c r="D57" s="5" t="s">
        <v>1021</v>
      </c>
      <c r="E57" s="5" t="s">
        <v>1022</v>
      </c>
      <c r="F57" s="5">
        <v>63300</v>
      </c>
      <c r="G57" s="4"/>
      <c r="H57" s="10">
        <f t="shared" si="0"/>
        <v>60</v>
      </c>
      <c r="I57" s="19">
        <v>30</v>
      </c>
      <c r="J57" s="16" t="str">
        <f>IFERROR(VLOOKUP('Calcul itinéraires'!$K57,tb_circuits[],4,FALSE),"")</f>
        <v>2022</v>
      </c>
      <c r="K57" s="22" t="s">
        <v>944</v>
      </c>
      <c r="L57" s="11" t="str">
        <f>IFERROR(VLOOKUP('Calcul itinéraires'!$K57,tb_circuits[],2,FALSE),"")</f>
        <v>Le puy de la Rodde</v>
      </c>
      <c r="M57" s="11" t="str">
        <f>IFERROR(VLOOKUP('Calcul itinéraires'!$K57,tb_circuits[],6,FALSE),"")</f>
        <v>JAUNE</v>
      </c>
      <c r="N57" s="11" t="str">
        <f>IFERROR(VLOOKUP('Calcul itinéraires'!$K57,tb_circuits[],5,FALSE),"")</f>
        <v>Val d'Allier</v>
      </c>
    </row>
    <row r="58" spans="1:22" ht="15" customHeight="1">
      <c r="G58" s="4"/>
      <c r="H58" s="10">
        <f t="shared" si="0"/>
        <v>0</v>
      </c>
      <c r="J58" s="16" t="str">
        <f>IFERROR(VLOOKUP('Calcul itinéraires'!$K58,tb_circuits[],4,FALSE),"")</f>
        <v/>
      </c>
      <c r="L58" s="11" t="str">
        <f>IFERROR(VLOOKUP('Calcul itinéraires'!$K58,tb_circuits[],2,FALSE),"")</f>
        <v/>
      </c>
      <c r="M58" s="11" t="str">
        <f>IFERROR(VLOOKUP('Calcul itinéraires'!$K58,tb_circuits[],6,FALSE),"")</f>
        <v/>
      </c>
      <c r="N58" s="11" t="str">
        <f>IFERROR(VLOOKUP('Calcul itinéraires'!$K58,tb_circuits[],5,FALSE),"")</f>
        <v/>
      </c>
    </row>
    <row r="59" spans="1:22" ht="15" customHeight="1">
      <c r="G59" s="4"/>
      <c r="H59" s="10">
        <f t="shared" si="0"/>
        <v>0</v>
      </c>
      <c r="J59" s="16" t="str">
        <f>IFERROR(VLOOKUP('Calcul itinéraires'!$K59,tb_circuits[],4,FALSE),"")</f>
        <v/>
      </c>
      <c r="L59" s="11" t="str">
        <f>IFERROR(VLOOKUP('Calcul itinéraires'!$K59,tb_circuits[],2,FALSE),"")</f>
        <v/>
      </c>
      <c r="M59" s="11" t="str">
        <f>IFERROR(VLOOKUP('Calcul itinéraires'!$K59,tb_circuits[],6,FALSE),"")</f>
        <v/>
      </c>
      <c r="N59" s="11" t="str">
        <f>IFERROR(VLOOKUP('Calcul itinéraires'!$K59,tb_circuits[],5,FALSE),"")</f>
        <v/>
      </c>
    </row>
    <row r="60" spans="1:22" ht="15" customHeight="1" thickBot="1">
      <c r="G60" s="4"/>
      <c r="H60" s="10">
        <f t="shared" si="0"/>
        <v>0</v>
      </c>
      <c r="J60" s="16" t="str">
        <f>IFERROR(VLOOKUP('Calcul itinéraires'!$K60,tb_circuits[],4,FALSE),"")</f>
        <v/>
      </c>
      <c r="L60" s="11" t="str">
        <f>IFERROR(VLOOKUP('Calcul itinéraires'!$K60,tb_circuits[],2,FALSE),"")</f>
        <v/>
      </c>
      <c r="M60" s="11" t="str">
        <f>IFERROR(VLOOKUP('Calcul itinéraires'!$K60,tb_circuits[],6,FALSE),"")</f>
        <v/>
      </c>
      <c r="N60" s="11" t="str">
        <f>IFERROR(VLOOKUP('Calcul itinéraires'!$K60,tb_circuits[],5,FALSE),"")</f>
        <v/>
      </c>
    </row>
    <row r="61" spans="1:22" ht="6" customHeight="1" thickTop="1" thickBot="1">
      <c r="A61" s="1"/>
      <c r="B61" s="2"/>
      <c r="C61" s="2"/>
      <c r="D61" s="2"/>
      <c r="E61" s="2"/>
      <c r="F61" s="2"/>
      <c r="G61" s="2"/>
      <c r="H61" s="2"/>
      <c r="I61" s="20"/>
      <c r="J61" s="17"/>
      <c r="K61" s="23"/>
      <c r="L61" s="2"/>
      <c r="M61" s="2"/>
      <c r="N61" s="2"/>
      <c r="O61" s="2"/>
      <c r="P61" s="3"/>
      <c r="Q61" s="12"/>
      <c r="R61" s="12"/>
      <c r="S61" s="12"/>
      <c r="T61" s="12"/>
      <c r="U61" s="12"/>
      <c r="V61" s="12"/>
    </row>
    <row r="62" spans="1:22" ht="15" customHeight="1" thickTop="1">
      <c r="A62" s="5">
        <v>137.5</v>
      </c>
      <c r="B62" s="5" t="s">
        <v>1023</v>
      </c>
      <c r="C62" s="5" t="s">
        <v>1024</v>
      </c>
      <c r="D62" s="5" t="s">
        <v>1025</v>
      </c>
      <c r="E62" s="5" t="s">
        <v>1026</v>
      </c>
      <c r="F62" s="5">
        <v>63310</v>
      </c>
      <c r="G62" s="4" cm="1">
        <f t="array" ref="G62">SUM(IF(LEFT(F62:F66,5)=LEFT(F62,5),H62:H66))</f>
        <v>48</v>
      </c>
      <c r="H62" s="10">
        <f t="shared" si="0"/>
        <v>26</v>
      </c>
      <c r="I62" s="19">
        <v>13</v>
      </c>
      <c r="J62" s="16" t="str">
        <f>IFERROR(VLOOKUP('Calcul itinéraires'!$K62,tb_circuits[],4,FALSE),"")</f>
        <v>2020</v>
      </c>
      <c r="K62" s="22" t="s">
        <v>30</v>
      </c>
      <c r="L62" s="11" t="str">
        <f>IFERROR(VLOOKUP('Calcul itinéraires'!$K62,tb_circuits[],2,FALSE),"")</f>
        <v>Les moulins de la Morge</v>
      </c>
      <c r="M62" s="11" t="str">
        <f>IFERROR(VLOOKUP('Calcul itinéraires'!$K62,tb_circuits[],6,FALSE),"")</f>
        <v>JAUNE</v>
      </c>
      <c r="N62" s="11" t="str">
        <f>IFERROR(VLOOKUP('Calcul itinéraires'!$K62,tb_circuits[],5,FALSE),"")</f>
        <v>Combrailles</v>
      </c>
      <c r="O62" s="5">
        <f>COUNTA(K62:K66)</f>
        <v>2</v>
      </c>
    </row>
    <row r="63" spans="1:22" ht="15" customHeight="1">
      <c r="A63" s="5">
        <v>138.5</v>
      </c>
      <c r="B63" s="5" t="s">
        <v>1023</v>
      </c>
      <c r="C63" s="5" t="s">
        <v>1024</v>
      </c>
      <c r="D63" s="5" t="s">
        <v>1025</v>
      </c>
      <c r="E63" s="5" t="s">
        <v>1036</v>
      </c>
      <c r="F63" s="5">
        <v>63310</v>
      </c>
      <c r="G63" s="4"/>
      <c r="H63" s="10">
        <f t="shared" si="0"/>
        <v>22</v>
      </c>
      <c r="I63" s="19">
        <v>11</v>
      </c>
      <c r="J63" s="16" t="str">
        <f>IFERROR(VLOOKUP('Calcul itinéraires'!$K63,tb_circuits[],4,FALSE),"")</f>
        <v>2020</v>
      </c>
      <c r="K63" s="22" t="s">
        <v>33</v>
      </c>
      <c r="L63" s="11" t="str">
        <f>IFERROR(VLOOKUP('Calcul itinéraires'!$K63,tb_circuits[],2,FALSE),"")</f>
        <v>De la source à la pierre branlante</v>
      </c>
      <c r="M63" s="11" t="str">
        <f>IFERROR(VLOOKUP('Calcul itinéraires'!$K63,tb_circuits[],6,FALSE),"")</f>
        <v>JAUNE</v>
      </c>
      <c r="N63" s="11" t="str">
        <f>IFERROR(VLOOKUP('Calcul itinéraires'!$K63,tb_circuits[],5,FALSE),"")</f>
        <v>Combrailles</v>
      </c>
    </row>
    <row r="64" spans="1:22" ht="15" customHeight="1">
      <c r="G64" s="4"/>
      <c r="H64" s="10">
        <f t="shared" si="0"/>
        <v>0</v>
      </c>
      <c r="J64" s="16" t="str">
        <f>IFERROR(VLOOKUP('Calcul itinéraires'!$K64,tb_circuits[],4,FALSE),"")</f>
        <v/>
      </c>
      <c r="L64" s="11" t="str">
        <f>IFERROR(VLOOKUP('Calcul itinéraires'!$K64,tb_circuits[],2,FALSE),"")</f>
        <v/>
      </c>
      <c r="M64" s="11" t="str">
        <f>IFERROR(VLOOKUP('Calcul itinéraires'!$K64,tb_circuits[],6,FALSE),"")</f>
        <v/>
      </c>
      <c r="N64" s="11" t="str">
        <f>IFERROR(VLOOKUP('Calcul itinéraires'!$K64,tb_circuits[],5,FALSE),"")</f>
        <v/>
      </c>
    </row>
    <row r="65" spans="1:22" ht="15" customHeight="1">
      <c r="G65" s="4"/>
      <c r="H65" s="10">
        <f t="shared" si="0"/>
        <v>0</v>
      </c>
      <c r="J65" s="16" t="str">
        <f>IFERROR(VLOOKUP('Calcul itinéraires'!$K65,tb_circuits[],4,FALSE),"")</f>
        <v/>
      </c>
      <c r="L65" s="11" t="str">
        <f>IFERROR(VLOOKUP('Calcul itinéraires'!$K65,tb_circuits[],2,FALSE),"")</f>
        <v/>
      </c>
      <c r="M65" s="11" t="str">
        <f>IFERROR(VLOOKUP('Calcul itinéraires'!$K65,tb_circuits[],6,FALSE),"")</f>
        <v/>
      </c>
      <c r="N65" s="11" t="str">
        <f>IFERROR(VLOOKUP('Calcul itinéraires'!$K65,tb_circuits[],5,FALSE),"")</f>
        <v/>
      </c>
    </row>
    <row r="66" spans="1:22" ht="15" customHeight="1" thickBot="1">
      <c r="G66" s="4"/>
      <c r="H66" s="10">
        <f t="shared" si="0"/>
        <v>0</v>
      </c>
      <c r="J66" s="16" t="str">
        <f>IFERROR(VLOOKUP('Calcul itinéraires'!$K66,tb_circuits[],4,FALSE),"")</f>
        <v/>
      </c>
      <c r="L66" s="11" t="str">
        <f>IFERROR(VLOOKUP('Calcul itinéraires'!$K66,tb_circuits[],2,FALSE),"")</f>
        <v/>
      </c>
      <c r="M66" s="11" t="str">
        <f>IFERROR(VLOOKUP('Calcul itinéraires'!$K66,tb_circuits[],6,FALSE),"")</f>
        <v/>
      </c>
      <c r="N66" s="11" t="str">
        <f>IFERROR(VLOOKUP('Calcul itinéraires'!$K66,tb_circuits[],5,FALSE),"")</f>
        <v/>
      </c>
    </row>
    <row r="67" spans="1:22" ht="6" customHeight="1" thickTop="1" thickBot="1">
      <c r="A67" s="1"/>
      <c r="B67" s="2"/>
      <c r="C67" s="2"/>
      <c r="D67" s="2"/>
      <c r="E67" s="2"/>
      <c r="F67" s="2"/>
      <c r="G67" s="2"/>
      <c r="H67" s="2"/>
      <c r="I67" s="20"/>
      <c r="J67" s="17"/>
      <c r="K67" s="23"/>
      <c r="L67" s="2"/>
      <c r="M67" s="2"/>
      <c r="N67" s="2"/>
      <c r="O67" s="2"/>
      <c r="P67" s="3"/>
      <c r="Q67" s="12"/>
      <c r="R67" s="12"/>
      <c r="S67" s="12"/>
      <c r="T67" s="12"/>
      <c r="U67" s="12"/>
      <c r="V67" s="12"/>
    </row>
    <row r="68" spans="1:22" ht="15" customHeight="1" thickTop="1">
      <c r="A68" s="5">
        <v>311.60000000000002</v>
      </c>
      <c r="B68" s="5" t="s">
        <v>1027</v>
      </c>
      <c r="C68" s="5" t="s">
        <v>1028</v>
      </c>
      <c r="D68" s="5" t="s">
        <v>1029</v>
      </c>
      <c r="E68" s="5" t="s">
        <v>1030</v>
      </c>
      <c r="F68" s="5">
        <v>63320</v>
      </c>
      <c r="G68" s="4" cm="1">
        <f t="array" ref="G68">SUM(IF(LEFT(F68:F72,5)=LEFT(F68,5),H68:H72))</f>
        <v>420</v>
      </c>
      <c r="H68" s="10">
        <f t="shared" ref="H68:H80" si="1">I68*2</f>
        <v>72</v>
      </c>
      <c r="I68" s="19">
        <v>36</v>
      </c>
      <c r="J68" s="16">
        <v>2018</v>
      </c>
      <c r="K68" s="22" t="s">
        <v>941</v>
      </c>
      <c r="L68" s="11" t="str">
        <f>IFERROR(VLOOKUP('Calcul itinéraires'!$K68,tb_circuits[],2,FALSE),"")</f>
        <v>Le cirque d'artout</v>
      </c>
      <c r="M68" s="11" t="str">
        <f>IFERROR(VLOOKUP('Calcul itinéraires'!$K68,tb_circuits[],6,FALSE),"")</f>
        <v>JAUNE</v>
      </c>
      <c r="N68" s="11" t="str">
        <f>IFERROR(VLOOKUP('Calcul itinéraires'!$K68,tb_circuits[],5,FALSE),"")</f>
        <v>Cézallier</v>
      </c>
      <c r="O68" s="5">
        <f>COUNTA(K68:K72)</f>
        <v>5</v>
      </c>
    </row>
    <row r="69" spans="1:22" ht="15" customHeight="1">
      <c r="A69" s="5">
        <v>312.60000000000002</v>
      </c>
      <c r="B69" s="5" t="s">
        <v>1027</v>
      </c>
      <c r="C69" s="5" t="s">
        <v>1028</v>
      </c>
      <c r="D69" s="5" t="s">
        <v>1029</v>
      </c>
      <c r="E69" s="5" t="s">
        <v>1030</v>
      </c>
      <c r="F69" s="5">
        <v>63320</v>
      </c>
      <c r="G69" s="4"/>
      <c r="H69" s="10">
        <f t="shared" si="1"/>
        <v>118</v>
      </c>
      <c r="I69" s="19">
        <v>59</v>
      </c>
      <c r="J69" s="16" t="str">
        <f>IFERROR(VLOOKUP('Calcul itinéraires'!$K69,tb_circuits[],4,FALSE),"")</f>
        <v>2020</v>
      </c>
      <c r="K69" s="22" t="s">
        <v>36</v>
      </c>
      <c r="L69" s="11" t="str">
        <f>IFERROR(VLOOKUP('Calcul itinéraires'!$K69,tb_circuits[],2,FALSE),"")</f>
        <v>Montaclier</v>
      </c>
      <c r="M69" s="11" t="str">
        <f>IFERROR(VLOOKUP('Calcul itinéraires'!$K69,tb_circuits[],6,FALSE),"")</f>
        <v>JAUNE</v>
      </c>
      <c r="N69" s="11" t="str">
        <f>IFERROR(VLOOKUP('Calcul itinéraires'!$K69,tb_circuits[],5,FALSE),"")</f>
        <v>Chaîne des Puys et Limagne</v>
      </c>
    </row>
    <row r="70" spans="1:22" ht="15" customHeight="1">
      <c r="A70" s="5">
        <v>313.60000000000002</v>
      </c>
      <c r="B70" s="5" t="s">
        <v>1027</v>
      </c>
      <c r="C70" s="5" t="s">
        <v>1028</v>
      </c>
      <c r="D70" s="5" t="s">
        <v>1029</v>
      </c>
      <c r="E70" s="5" t="s">
        <v>1030</v>
      </c>
      <c r="F70" s="5">
        <v>63320</v>
      </c>
      <c r="G70" s="4"/>
      <c r="H70" s="10">
        <f t="shared" si="1"/>
        <v>100</v>
      </c>
      <c r="I70" s="19">
        <v>50</v>
      </c>
      <c r="J70" s="16" t="str">
        <f>IFERROR(VLOOKUP('Calcul itinéraires'!$K70,tb_circuits[],4,FALSE),"")</f>
        <v>2022</v>
      </c>
      <c r="K70" s="22" t="s">
        <v>945</v>
      </c>
      <c r="L70" s="11" t="str">
        <f>IFERROR(VLOOKUP('Calcul itinéraires'!$K70,tb_circuits[],2,FALSE),"")</f>
        <v>Les coteaux du plateau de Lachaud</v>
      </c>
      <c r="M70" s="11" t="str">
        <f>IFERROR(VLOOKUP('Calcul itinéraires'!$K70,tb_circuits[],6,FALSE),"")</f>
        <v>JAUNE</v>
      </c>
      <c r="N70" s="11" t="str">
        <f>IFERROR(VLOOKUP('Calcul itinéraires'!$K70,tb_circuits[],5,FALSE),"")</f>
        <v>Chaîne des Puys et Limagne</v>
      </c>
    </row>
    <row r="71" spans="1:22" ht="15" customHeight="1">
      <c r="A71" s="5">
        <v>314.60000000000002</v>
      </c>
      <c r="B71" s="5" t="s">
        <v>1027</v>
      </c>
      <c r="C71" s="5" t="s">
        <v>1028</v>
      </c>
      <c r="D71" s="5" t="s">
        <v>1029</v>
      </c>
      <c r="E71" s="5" t="s">
        <v>1030</v>
      </c>
      <c r="F71" s="5">
        <v>63320</v>
      </c>
      <c r="G71" s="4"/>
      <c r="H71" s="10">
        <f t="shared" si="1"/>
        <v>130</v>
      </c>
      <c r="I71" s="19">
        <v>65</v>
      </c>
      <c r="J71" s="16" t="str">
        <f>IFERROR(VLOOKUP('Calcul itinéraires'!$K71,tb_circuits[],4,FALSE),"")</f>
        <v>2022</v>
      </c>
      <c r="K71" s="22" t="s">
        <v>563</v>
      </c>
      <c r="L71" s="11" t="str">
        <f>IFERROR(VLOOKUP('Calcul itinéraires'!$K71,tb_circuits[],2,FALSE),"")</f>
        <v>La croix de Milan</v>
      </c>
      <c r="M71" s="11" t="str">
        <f>IFERROR(VLOOKUP('Calcul itinéraires'!$K71,tb_circuits[],6,FALSE),"")</f>
        <v>JAUNE</v>
      </c>
      <c r="N71" s="11" t="str">
        <f>IFERROR(VLOOKUP('Calcul itinéraires'!$K71,tb_circuits[],5,FALSE),"")</f>
        <v>Combrailles</v>
      </c>
    </row>
    <row r="72" spans="1:22" ht="15" customHeight="1" thickBot="1">
      <c r="G72" s="4"/>
      <c r="H72" s="10">
        <f t="shared" si="1"/>
        <v>114</v>
      </c>
      <c r="I72" s="19">
        <v>57</v>
      </c>
      <c r="J72" s="16" t="str">
        <f>IFERROR(VLOOKUP('Calcul itinéraires'!$K72,tb_circuits[],4,FALSE),"")</f>
        <v>2022</v>
      </c>
      <c r="K72" s="22" t="s">
        <v>672</v>
      </c>
      <c r="L72" s="11" t="str">
        <f>IFERROR(VLOOKUP('Calcul itinéraires'!$K72,tb_circuits[],2,FALSE),"")</f>
        <v>Etang de Chancelade</v>
      </c>
      <c r="M72" s="11" t="str">
        <f>IFERROR(VLOOKUP('Calcul itinéraires'!$K72,tb_circuits[],6,FALSE),"")</f>
        <v>JAUNE</v>
      </c>
      <c r="N72" s="11" t="str">
        <f>IFERROR(VLOOKUP('Calcul itinéraires'!$K72,tb_circuits[],5,FALSE),"")</f>
        <v>Combrailles</v>
      </c>
    </row>
    <row r="73" spans="1:22" ht="6" customHeight="1" thickTop="1" thickBot="1">
      <c r="A73" s="1"/>
      <c r="B73" s="2"/>
      <c r="C73" s="2"/>
      <c r="D73" s="2"/>
      <c r="E73" s="2"/>
      <c r="F73" s="2"/>
      <c r="G73" s="2"/>
      <c r="H73" s="2"/>
      <c r="I73" s="20"/>
      <c r="J73" s="17"/>
      <c r="K73" s="23"/>
      <c r="L73" s="2"/>
      <c r="M73" s="2"/>
      <c r="N73" s="2"/>
      <c r="O73" s="2"/>
      <c r="P73" s="3"/>
      <c r="Q73" s="12"/>
      <c r="R73" s="12"/>
      <c r="S73" s="12"/>
      <c r="T73" s="12"/>
      <c r="U73" s="12"/>
      <c r="V73" s="12"/>
    </row>
    <row r="74" spans="1:22" ht="15" customHeight="1" thickTop="1">
      <c r="A74" s="5">
        <v>182.2</v>
      </c>
      <c r="B74" s="5" t="s">
        <v>1031</v>
      </c>
      <c r="C74" s="5" t="s">
        <v>1032</v>
      </c>
      <c r="D74" s="5" t="s">
        <v>1033</v>
      </c>
      <c r="E74" s="5" t="s">
        <v>1034</v>
      </c>
      <c r="F74" s="14">
        <v>63330</v>
      </c>
      <c r="G74" s="4" cm="1">
        <f t="array" ref="G74">SUM(IF(LEFT(F74:F78,5)=LEFT(F74,5),H74:H78))</f>
        <v>302</v>
      </c>
      <c r="H74" s="10">
        <f t="shared" si="1"/>
        <v>142</v>
      </c>
      <c r="I74" s="19">
        <v>71</v>
      </c>
      <c r="J74" s="16" t="str">
        <f>IFERROR(VLOOKUP('Calcul itinéraires'!$K74,tb_circuits[],4,FALSE),"")</f>
        <v>2021</v>
      </c>
      <c r="K74" s="22" t="s">
        <v>38</v>
      </c>
      <c r="L74" s="11" t="str">
        <f>IFERROR(VLOOKUP('Calcul itinéraires'!$K74,tb_circuits[],2,FALSE),"")</f>
        <v>Chez Bort</v>
      </c>
      <c r="M74" s="11" t="str">
        <f>IFERROR(VLOOKUP('Calcul itinéraires'!$K74,tb_circuits[],6,FALSE),"")</f>
        <v>JAUNE</v>
      </c>
      <c r="N74" s="11" t="str">
        <f>IFERROR(VLOOKUP('Calcul itinéraires'!$K74,tb_circuits[],5,FALSE),"")</f>
        <v>Sancy</v>
      </c>
      <c r="O74" s="5">
        <f>COUNTA(K74:K78)</f>
        <v>5</v>
      </c>
    </row>
    <row r="75" spans="1:22" ht="15" customHeight="1">
      <c r="A75" s="5">
        <v>183.2</v>
      </c>
      <c r="B75" s="5" t="s">
        <v>1031</v>
      </c>
      <c r="C75" s="5" t="s">
        <v>1032</v>
      </c>
      <c r="D75" s="5" t="s">
        <v>1033</v>
      </c>
      <c r="E75" s="5" t="s">
        <v>1034</v>
      </c>
      <c r="F75" s="14">
        <v>63330</v>
      </c>
      <c r="G75" s="4"/>
      <c r="H75" s="10">
        <f t="shared" si="1"/>
        <v>142</v>
      </c>
      <c r="I75" s="19">
        <v>71</v>
      </c>
      <c r="J75" s="16" t="str">
        <f>IFERROR(VLOOKUP('Calcul itinéraires'!$K75,tb_circuits[],4,FALSE),"")</f>
        <v>2020</v>
      </c>
      <c r="K75" s="22" t="s">
        <v>40</v>
      </c>
      <c r="L75" s="11" t="str">
        <f>IFERROR(VLOOKUP('Calcul itinéraires'!$K75,tb_circuits[],2,FALSE),"")</f>
        <v>La Renaudie</v>
      </c>
      <c r="M75" s="11" t="str">
        <f>IFERROR(VLOOKUP('Calcul itinéraires'!$K75,tb_circuits[],6,FALSE),"")</f>
        <v>JAUNE</v>
      </c>
      <c r="N75" s="11" t="str">
        <f>IFERROR(VLOOKUP('Calcul itinéraires'!$K75,tb_circuits[],5,FALSE),"")</f>
        <v>Sancy</v>
      </c>
    </row>
    <row r="76" spans="1:22" ht="15" customHeight="1">
      <c r="A76" s="5">
        <v>184.2</v>
      </c>
      <c r="B76" s="5" t="s">
        <v>1031</v>
      </c>
      <c r="C76" s="5" t="s">
        <v>1032</v>
      </c>
      <c r="D76" s="5" t="s">
        <v>1033</v>
      </c>
      <c r="E76" s="5" t="s">
        <v>1034</v>
      </c>
      <c r="F76" s="14">
        <v>63330</v>
      </c>
      <c r="G76" s="4"/>
      <c r="H76" s="10">
        <f t="shared" si="1"/>
        <v>14</v>
      </c>
      <c r="I76" s="19">
        <v>7</v>
      </c>
      <c r="J76" s="16" t="str">
        <f>IFERROR(VLOOKUP('Calcul itinéraires'!$K76,tb_circuits[],4,FALSE),"")</f>
        <v>2022</v>
      </c>
      <c r="K76" s="22" t="s">
        <v>605</v>
      </c>
      <c r="L76" s="11" t="str">
        <f>IFERROR(VLOOKUP('Calcul itinéraires'!$K76,tb_circuits[],2,FALSE),"")</f>
        <v>Redon</v>
      </c>
      <c r="M76" s="11" t="str">
        <f>IFERROR(VLOOKUP('Calcul itinéraires'!$K76,tb_circuits[],6,FALSE),"")</f>
        <v>JAUNE</v>
      </c>
      <c r="N76" s="11" t="str">
        <f>IFERROR(VLOOKUP('Calcul itinéraires'!$K76,tb_circuits[],5,FALSE),"")</f>
        <v>Chaîne des Puys et Limagne</v>
      </c>
    </row>
    <row r="77" spans="1:22" ht="15" customHeight="1">
      <c r="A77" s="5">
        <v>185.2</v>
      </c>
      <c r="B77" s="5" t="s">
        <v>1031</v>
      </c>
      <c r="C77" s="5" t="s">
        <v>1032</v>
      </c>
      <c r="D77" s="5" t="s">
        <v>1033</v>
      </c>
      <c r="E77" s="5" t="s">
        <v>1034</v>
      </c>
      <c r="F77" s="14">
        <v>63330</v>
      </c>
      <c r="G77" s="4"/>
      <c r="H77" s="10">
        <f t="shared" si="1"/>
        <v>4</v>
      </c>
      <c r="I77" s="19">
        <v>2</v>
      </c>
      <c r="J77" s="16" t="str">
        <f>IFERROR(VLOOKUP('Calcul itinéraires'!$K77,tb_circuits[],4,FALSE),"")</f>
        <v>2022</v>
      </c>
      <c r="K77" s="22" t="s">
        <v>623</v>
      </c>
      <c r="L77" s="11" t="str">
        <f>IFERROR(VLOOKUP('Calcul itinéraires'!$K77,tb_circuits[],2,FALSE),"")</f>
        <v>Le plateau de Gergovie</v>
      </c>
      <c r="M77" s="11" t="str">
        <f>IFERROR(VLOOKUP('Calcul itinéraires'!$K77,tb_circuits[],6,FALSE),"")</f>
        <v>JAUNE</v>
      </c>
      <c r="N77" s="11" t="str">
        <f>IFERROR(VLOOKUP('Calcul itinéraires'!$K77,tb_circuits[],5,FALSE),"")</f>
        <v>Chaîne des Puys et Limagne</v>
      </c>
    </row>
    <row r="78" spans="1:22" ht="15" customHeight="1" thickBot="1">
      <c r="G78" s="4"/>
      <c r="H78" s="10">
        <f t="shared" si="1"/>
        <v>100</v>
      </c>
      <c r="I78" s="19">
        <v>50</v>
      </c>
      <c r="J78" s="16" t="str">
        <f>IFERROR(VLOOKUP('Calcul itinéraires'!$K78,tb_circuits[],4,FALSE),"")</f>
        <v>2022</v>
      </c>
      <c r="K78" s="22" t="s">
        <v>549</v>
      </c>
      <c r="L78" s="11" t="str">
        <f>IFERROR(VLOOKUP('Calcul itinéraires'!$K78,tb_circuits[],2,FALSE),"")</f>
        <v>Saint-Gervazy</v>
      </c>
      <c r="M78" s="11" t="str">
        <f>IFERROR(VLOOKUP('Calcul itinéraires'!$K78,tb_circuits[],6,FALSE),"")</f>
        <v>JAUNE</v>
      </c>
      <c r="N78" s="11" t="str">
        <f>IFERROR(VLOOKUP('Calcul itinéraires'!$K78,tb_circuits[],5,FALSE),"")</f>
        <v>Val d'Allier</v>
      </c>
    </row>
    <row r="79" spans="1:22" ht="6" customHeight="1" thickTop="1" thickBot="1">
      <c r="A79" s="1"/>
      <c r="B79" s="2"/>
      <c r="C79" s="2"/>
      <c r="D79" s="2"/>
      <c r="E79" s="2"/>
      <c r="F79" s="2"/>
      <c r="G79" s="2"/>
      <c r="H79" s="2"/>
      <c r="I79" s="20"/>
      <c r="J79" s="17"/>
      <c r="K79" s="23"/>
      <c r="L79" s="2"/>
      <c r="M79" s="2"/>
      <c r="N79" s="2"/>
      <c r="O79" s="2"/>
      <c r="P79" s="3"/>
      <c r="Q79" s="12"/>
      <c r="R79" s="12"/>
      <c r="S79" s="12"/>
      <c r="T79" s="12"/>
      <c r="U79" s="12"/>
      <c r="V79" s="12"/>
    </row>
    <row r="80" spans="1:22" ht="15" customHeight="1" thickTop="1">
      <c r="G80" s="4"/>
      <c r="H80" s="10">
        <f t="shared" si="1"/>
        <v>0</v>
      </c>
      <c r="J80" s="16" t="str">
        <f>IFERROR(VLOOKUP('Calcul itinéraires'!$K80,tb_circuits[],4,FALSE),"")</f>
        <v/>
      </c>
      <c r="L80" s="11" t="str">
        <f>IFERROR(VLOOKUP('Calcul itinéraires'!$K80,tb_circuits[],2,FALSE),"")</f>
        <v/>
      </c>
      <c r="M80" s="11" t="str">
        <f>IFERROR(VLOOKUP('Calcul itinéraires'!$K80,tb_circuits[],6,FALSE),"")</f>
        <v/>
      </c>
      <c r="N80" s="11" t="str">
        <f>IFERROR(VLOOKUP('Calcul itinéraires'!$K80,tb_circuits[],5,FALSE),"")</f>
        <v/>
      </c>
    </row>
  </sheetData>
  <phoneticPr fontId="11" type="noConversion"/>
  <conditionalFormatting sqref="I2:I6 I8:I12 I14:I18 I20:I24 I26:I30 I32:I36 I38:I42 I44:I48 I50:I54 I56:I60 I62:I66 I68:I72 I74:I78 I80">
    <cfRule type="expression" dxfId="2" priority="8">
      <formula>(K2&lt;&gt;"")*(H2=0)</formula>
    </cfRule>
  </conditionalFormatting>
  <conditionalFormatting sqref="H4:H6 H8:H12 H14:H18 H20:H24 H26:H30 H32:H36 H38:H42 H44:H48 H50:H54 H56:H60 H62:H66 H68:H72 H74:H78 H80">
    <cfRule type="expression" dxfId="1" priority="6">
      <formula>I4=""</formula>
    </cfRule>
  </conditionalFormatting>
  <conditionalFormatting sqref="K1:K6 K8:K12 K14:K18 K20:K24 K26:K30 K32:K36 K38:K42 K44:K48 K50:K54 K56:K60 K62:K66 K68:K72 K74:K78 K80:K1048576">
    <cfRule type="duplicateValues" dxfId="0" priority="413"/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8CD8D8E-0BC9-42C8-B6E7-820A7D019FB2}">
          <x14:formula1>
            <xm:f>Circuits!$A$2:$A$351</xm:f>
          </x14:formula1>
          <xm:sqref>K2:K6 K8:K12 K14:K18 K20:K24 K26:K30 K32:K36 K38:K42 K44:K48 K50:K54 K56:K60 K62:K66 K68:K72 K74:K78 K80:K1048576</xm:sqref>
        </x14:dataValidation>
        <x14:dataValidation type="list" allowBlank="1" showInputMessage="1" showErrorMessage="1" xr:uid="{F32B4975-B250-42EE-9217-AE4972449511}">
          <x14:formula1>
            <xm:f>#REF!</xm:f>
          </x14:formula1>
          <xm:sqref>A74:A78 A14:A18 A20:A24 A80 A26:A30 A32:A36 A38:A42 A44:A48 A50:A54 A56:A60 A62:A66 A8:A12 A68:A72 A2:A6</xm:sqref>
        </x14:dataValidation>
        <x14:dataValidation type="list" allowBlank="1" showInputMessage="1" showErrorMessage="1" xr:uid="{3E30AC45-B71C-4217-A73B-A822451FF909}">
          <x14:formula1>
            <xm:f>#REF!</xm:f>
          </x14:formula1>
          <xm:sqref>A81:A1048576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Circuits</vt:lpstr>
      <vt:lpstr>Calcul itinéraires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 pacaud</dc:creator>
  <cp:lastModifiedBy>jean marc pacaud</cp:lastModifiedBy>
  <dcterms:created xsi:type="dcterms:W3CDTF">2021-12-14T20:32:02Z</dcterms:created>
  <dcterms:modified xsi:type="dcterms:W3CDTF">2022-11-17T14:56:38Z</dcterms:modified>
</cp:coreProperties>
</file>