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paneu-my.sharepoint.com/personal/vincent_brocard_eu_panasonic_com/Documents/Mes documents/My Documents/6. VBA/"/>
    </mc:Choice>
  </mc:AlternateContent>
  <xr:revisionPtr revIDLastSave="2016" documentId="8_{07BAA29E-F366-42A7-B8BC-A54DA5803ED0}" xr6:coauthVersionLast="46" xr6:coauthVersionMax="46" xr10:uidLastSave="{99A48080-86B5-446D-A4AA-4738D45F9B53}"/>
  <bookViews>
    <workbookView xWindow="-110" yWindow="-110" windowWidth="21820" windowHeight="14020" xr2:uid="{00000000-000D-0000-FFFF-FFFF00000000}"/>
  </bookViews>
  <sheets>
    <sheet name="Analyse Stocks et Ventes Units" sheetId="1" r:id="rId1"/>
    <sheet name="Suivi 84K" sheetId="12" state="hidden" r:id="rId2"/>
  </sheets>
  <definedNames>
    <definedName name="_xlnm._FilterDatabase" localSheetId="0" hidden="1">'Analyse Stocks et Ventes Units'!$A$4:$WHW$22</definedName>
    <definedName name="_xlnm.Print_Area" localSheetId="0">'Analyse Stocks et Ventes Units'!$B$2:$DG$22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G22" i="1" l="1"/>
  <c r="DF22" i="1"/>
  <c r="DD22" i="1"/>
  <c r="DC22" i="1"/>
  <c r="DB22" i="1"/>
  <c r="DA22" i="1"/>
  <c r="CZ22" i="1"/>
  <c r="CY22" i="1"/>
  <c r="CX22" i="1"/>
  <c r="CW22" i="1"/>
  <c r="CV22" i="1"/>
  <c r="CU22" i="1"/>
  <c r="CT22" i="1"/>
  <c r="CS22" i="1"/>
  <c r="DE10" i="1"/>
  <c r="DE22" i="1" s="1"/>
  <c r="CR22" i="1"/>
  <c r="CQ22" i="1"/>
  <c r="CP22" i="1"/>
  <c r="CO22" i="1"/>
  <c r="CN22" i="1"/>
  <c r="CM22" i="1"/>
  <c r="CK22" i="1"/>
  <c r="CJ22" i="1"/>
  <c r="CI22" i="1"/>
  <c r="CH22" i="1"/>
  <c r="CG22" i="1"/>
  <c r="CF22" i="1"/>
  <c r="CE22" i="1"/>
  <c r="CD22" i="1"/>
  <c r="CC22" i="1"/>
  <c r="CB22" i="1"/>
  <c r="CA22" i="1"/>
  <c r="BZ22" i="1"/>
  <c r="CL10" i="1"/>
  <c r="CL22" i="1" s="1"/>
  <c r="BY22" i="1"/>
  <c r="BX22" i="1"/>
  <c r="BW22" i="1"/>
  <c r="BV22" i="1"/>
  <c r="BU22" i="1"/>
  <c r="BT22" i="1"/>
  <c r="BR22" i="1"/>
  <c r="BQ22" i="1"/>
  <c r="BP22" i="1"/>
  <c r="BO22" i="1"/>
  <c r="BN22" i="1"/>
  <c r="BM22" i="1"/>
  <c r="BL22" i="1"/>
  <c r="BK22" i="1"/>
  <c r="BJ22" i="1"/>
  <c r="BI22" i="1"/>
  <c r="BH22" i="1"/>
  <c r="BG22" i="1"/>
  <c r="BS10" i="1"/>
  <c r="BS22" i="1" s="1"/>
  <c r="AZ10" i="1"/>
  <c r="AZ22" i="1" s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BA22" i="1"/>
  <c r="BB22" i="1"/>
  <c r="BC22" i="1"/>
  <c r="BD22" i="1"/>
  <c r="BE22" i="1"/>
  <c r="BF22" i="1"/>
  <c r="U22" i="1"/>
  <c r="V22" i="1"/>
  <c r="W22" i="1"/>
  <c r="X22" i="1"/>
  <c r="Y22" i="1"/>
  <c r="Z22" i="1"/>
  <c r="AA22" i="1"/>
  <c r="AB22" i="1"/>
  <c r="AC22" i="1"/>
  <c r="AD22" i="1"/>
  <c r="AF22" i="1"/>
  <c r="AG22" i="1"/>
  <c r="AH22" i="1"/>
  <c r="AI22" i="1"/>
  <c r="AJ22" i="1"/>
  <c r="AK22" i="1"/>
  <c r="AL22" i="1"/>
  <c r="W3" i="1"/>
  <c r="Z3" i="1"/>
  <c r="AC3" i="1"/>
  <c r="AF3" i="1"/>
  <c r="AI3" i="1"/>
  <c r="AL3" i="1"/>
  <c r="AO3" i="1"/>
  <c r="AR3" i="1"/>
  <c r="AU3" i="1"/>
  <c r="AX3" i="1"/>
  <c r="BA3" i="1"/>
  <c r="BD3" i="1"/>
  <c r="D22" i="1" l="1"/>
  <c r="C22" i="1"/>
  <c r="AE10" i="1"/>
  <c r="AE22" i="1" s="1"/>
  <c r="D23" i="12" l="1"/>
  <c r="G22" i="12"/>
  <c r="K22" i="12" s="1"/>
  <c r="L22" i="12" s="1"/>
  <c r="E22" i="12"/>
  <c r="I22" i="12" s="1"/>
  <c r="G21" i="12"/>
  <c r="K21" i="12" s="1"/>
  <c r="L21" i="12" s="1"/>
  <c r="E21" i="12"/>
  <c r="G20" i="12"/>
  <c r="K20" i="12" s="1"/>
  <c r="L20" i="12" s="1"/>
  <c r="E20" i="12"/>
  <c r="I20" i="12" s="1"/>
  <c r="G19" i="12"/>
  <c r="E19" i="12"/>
  <c r="D15" i="12"/>
  <c r="G14" i="12"/>
  <c r="K14" i="12" s="1"/>
  <c r="L14" i="12" s="1"/>
  <c r="E14" i="12"/>
  <c r="G13" i="12"/>
  <c r="K13" i="12" s="1"/>
  <c r="L13" i="12" s="1"/>
  <c r="E13" i="12"/>
  <c r="G12" i="12"/>
  <c r="E12" i="12"/>
  <c r="G11" i="12"/>
  <c r="K11" i="12" s="1"/>
  <c r="E11" i="12"/>
  <c r="E15" i="12" s="1"/>
  <c r="E23" i="12" l="1"/>
  <c r="I12" i="12"/>
  <c r="G23" i="12"/>
  <c r="K19" i="12"/>
  <c r="L19" i="12" s="1"/>
  <c r="I21" i="12"/>
  <c r="K23" i="12"/>
  <c r="L23" i="12" s="1"/>
  <c r="I19" i="12"/>
  <c r="I13" i="12"/>
  <c r="K12" i="12"/>
  <c r="L12" i="12" s="1"/>
  <c r="L11" i="12"/>
  <c r="I14" i="12"/>
  <c r="I11" i="12"/>
  <c r="G15" i="12"/>
  <c r="I15" i="12" s="1"/>
  <c r="I23" i="12" l="1"/>
  <c r="K15" i="12"/>
  <c r="L15" i="12" s="1"/>
</calcChain>
</file>

<file path=xl/sharedStrings.xml><?xml version="1.0" encoding="utf-8"?>
<sst xmlns="http://schemas.openxmlformats.org/spreadsheetml/2006/main" count="156" uniqueCount="38">
  <si>
    <t>TX-49FX740E</t>
  </si>
  <si>
    <t>TX-55FX613E</t>
  </si>
  <si>
    <t>TX-49FX613E</t>
  </si>
  <si>
    <t>TX-43FX613E</t>
  </si>
  <si>
    <t>TX-49FX740E : activation promo magasin 56€/pcs dès lancement en juin jusqu’à fin aout : 56€/pcs x 81pcs par mois = 13 608€</t>
  </si>
  <si>
    <t>- TX-43FX613E : activation promo magasin 56€/pcs dès lancement en avril jusqu’à fin juin : 56€/pcs x 60pcs par mois = 10 080€</t>
  </si>
  <si>
    <t>- TX-49FX613E : activation promo magasin 56€/pcs dès lancement en juillet jusqu’à fin aout: 56€/pcs x 180pcs par mois = 20 160€</t>
  </si>
  <si>
    <t>- TX-55FX613E : activation promo magasin 56€/pcs dès lancement en juillet jusqu’à fin aout : 56€/pcs x 180pcs par mois = 20 160€</t>
  </si>
  <si>
    <t>Budget initial €/pcs</t>
  </si>
  <si>
    <t>Sell out W28 à W35
12/09 au 02/09</t>
  </si>
  <si>
    <t>Reste pcs vs budget</t>
  </si>
  <si>
    <t>nbre pcs supporté</t>
  </si>
  <si>
    <t>Total Budget</t>
  </si>
  <si>
    <t>Dépensé à date en €</t>
  </si>
  <si>
    <t>TOTAL</t>
  </si>
  <si>
    <t>Reste €</t>
  </si>
  <si>
    <t>ECART</t>
  </si>
  <si>
    <t>vs Week - 1</t>
  </si>
  <si>
    <t>vs Week N-1</t>
  </si>
  <si>
    <t xml:space="preserve">ECART </t>
  </si>
  <si>
    <t>X</t>
  </si>
  <si>
    <t>BOULANGER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</si>
  <si>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</si>
  <si>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</si>
  <si>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</si>
  <si>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</si>
  <si>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</si>
  <si>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</si>
  <si>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</si>
  <si>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</si>
  <si>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</si>
  <si>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</si>
  <si>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REF 11</t>
  </si>
  <si>
    <t>REF 12</t>
  </si>
  <si>
    <t>REF 13</t>
  </si>
  <si>
    <t>REF 14</t>
  </si>
  <si>
    <t>REF 15</t>
  </si>
  <si>
    <t>REF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</si>
</sst>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€&quot;#,##0_);[Red]\(&quot;€&quot;#,##0\)"/>
    <numFmt numFmtId="165" formatCode="_(* #,##0.00_);_(* \(#,##0.00\);_(* &quot;-&quot;??_);_(@_)"/>
    <numFmt numFmtId="166" formatCode="_-* #,##0\ _€_-;\-* #,##0\ _€_-;_-* &quot;-&quot;??\ _€_-;_-@_-"/>
  </numFmts>
  <fonts count="4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name val="Calibri"/>
      <family val="2"/>
      <scheme val="minor"/>
    </font>
  </fonts>
  <fills count="5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49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2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4" fontId="19" fillId="33" borderId="10" applyNumberFormat="0" applyProtection="0">
      <alignment vertical="center"/>
    </xf>
    <xf numFmtId="4" fontId="20" fillId="33" borderId="10" applyNumberFormat="0" applyProtection="0">
      <alignment vertical="center"/>
    </xf>
    <xf numFmtId="4" fontId="19" fillId="33" borderId="10" applyNumberFormat="0" applyProtection="0">
      <alignment horizontal="left" vertical="center" indent="1"/>
    </xf>
    <xf numFmtId="4" fontId="19" fillId="33" borderId="10" applyNumberFormat="0" applyProtection="0">
      <alignment horizontal="left" vertical="center" indent="1"/>
    </xf>
    <xf numFmtId="0" fontId="18" fillId="34" borderId="10" applyNumberFormat="0" applyProtection="0">
      <alignment horizontal="left" vertical="center" indent="1"/>
    </xf>
    <xf numFmtId="4" fontId="19" fillId="35" borderId="10" applyNumberFormat="0" applyProtection="0">
      <alignment horizontal="right" vertical="center"/>
    </xf>
    <xf numFmtId="4" fontId="19" fillId="36" borderId="10" applyNumberFormat="0" applyProtection="0">
      <alignment horizontal="right" vertical="center"/>
    </xf>
    <xf numFmtId="4" fontId="19" fillId="37" borderId="10" applyNumberFormat="0" applyProtection="0">
      <alignment horizontal="right" vertical="center"/>
    </xf>
    <xf numFmtId="4" fontId="19" fillId="38" borderId="10" applyNumberFormat="0" applyProtection="0">
      <alignment horizontal="right" vertical="center"/>
    </xf>
    <xf numFmtId="4" fontId="19" fillId="39" borderId="10" applyNumberFormat="0" applyProtection="0">
      <alignment horizontal="right" vertical="center"/>
    </xf>
    <xf numFmtId="4" fontId="19" fillId="40" borderId="10" applyNumberFormat="0" applyProtection="0">
      <alignment horizontal="right" vertical="center"/>
    </xf>
    <xf numFmtId="4" fontId="19" fillId="41" borderId="10" applyNumberFormat="0" applyProtection="0">
      <alignment horizontal="right" vertical="center"/>
    </xf>
    <xf numFmtId="4" fontId="19" fillId="42" borderId="10" applyNumberFormat="0" applyProtection="0">
      <alignment horizontal="right" vertical="center"/>
    </xf>
    <xf numFmtId="4" fontId="19" fillId="43" borderId="10" applyNumberFormat="0" applyProtection="0">
      <alignment horizontal="right" vertical="center"/>
    </xf>
    <xf numFmtId="4" fontId="21" fillId="44" borderId="10" applyNumberFormat="0" applyProtection="0">
      <alignment horizontal="left" vertical="center" indent="1"/>
    </xf>
    <xf numFmtId="4" fontId="19" fillId="45" borderId="11" applyNumberFormat="0" applyProtection="0">
      <alignment horizontal="left" vertical="center" indent="1"/>
    </xf>
    <xf numFmtId="4" fontId="22" fillId="46" borderId="0" applyNumberFormat="0" applyProtection="0">
      <alignment horizontal="left" vertical="center" indent="1"/>
    </xf>
    <xf numFmtId="0" fontId="18" fillId="34" borderId="10" applyNumberFormat="0" applyProtection="0">
      <alignment horizontal="left" vertical="center" indent="1"/>
    </xf>
    <xf numFmtId="4" fontId="19" fillId="45" borderId="10" applyNumberFormat="0" applyProtection="0">
      <alignment horizontal="left" vertical="center" indent="1"/>
    </xf>
    <xf numFmtId="4" fontId="19" fillId="47" borderId="10" applyNumberFormat="0" applyProtection="0">
      <alignment horizontal="left" vertical="center" indent="1"/>
    </xf>
    <xf numFmtId="0" fontId="18" fillId="47" borderId="10" applyNumberFormat="0" applyProtection="0">
      <alignment horizontal="left" vertical="center" indent="1"/>
    </xf>
    <xf numFmtId="0" fontId="18" fillId="47" borderId="10" applyNumberFormat="0" applyProtection="0">
      <alignment horizontal="left" vertical="center" indent="1"/>
    </xf>
    <xf numFmtId="0" fontId="18" fillId="48" borderId="10" applyNumberFormat="0" applyProtection="0">
      <alignment horizontal="left" vertical="center" indent="1"/>
    </xf>
    <xf numFmtId="0" fontId="18" fillId="48" borderId="10" applyNumberFormat="0" applyProtection="0">
      <alignment horizontal="left" vertical="center" indent="1"/>
    </xf>
    <xf numFmtId="0" fontId="18" fillId="49" borderId="10" applyNumberFormat="0" applyProtection="0">
      <alignment horizontal="left" vertical="center" indent="1"/>
    </xf>
    <xf numFmtId="0" fontId="18" fillId="49" borderId="10" applyNumberFormat="0" applyProtection="0">
      <alignment horizontal="left" vertical="center" indent="1"/>
    </xf>
    <xf numFmtId="0" fontId="18" fillId="34" borderId="10" applyNumberFormat="0" applyProtection="0">
      <alignment horizontal="left" vertical="center" indent="1"/>
    </xf>
    <xf numFmtId="0" fontId="18" fillId="34" borderId="10" applyNumberFormat="0" applyProtection="0">
      <alignment horizontal="left" vertical="center" indent="1"/>
    </xf>
    <xf numFmtId="0" fontId="25" fillId="0" borderId="0"/>
    <xf numFmtId="4" fontId="19" fillId="50" borderId="10" applyNumberFormat="0" applyProtection="0">
      <alignment vertical="center"/>
    </xf>
    <xf numFmtId="4" fontId="20" fillId="50" borderId="10" applyNumberFormat="0" applyProtection="0">
      <alignment vertical="center"/>
    </xf>
    <xf numFmtId="4" fontId="19" fillId="50" borderId="10" applyNumberFormat="0" applyProtection="0">
      <alignment horizontal="left" vertical="center" indent="1"/>
    </xf>
    <xf numFmtId="4" fontId="19" fillId="50" borderId="10" applyNumberFormat="0" applyProtection="0">
      <alignment horizontal="left" vertical="center" indent="1"/>
    </xf>
    <xf numFmtId="4" fontId="19" fillId="45" borderId="10" applyNumberFormat="0" applyProtection="0">
      <alignment horizontal="right" vertical="center"/>
    </xf>
    <xf numFmtId="4" fontId="20" fillId="45" borderId="10" applyNumberFormat="0" applyProtection="0">
      <alignment horizontal="right" vertical="center"/>
    </xf>
    <xf numFmtId="0" fontId="18" fillId="34" borderId="10" applyNumberFormat="0" applyProtection="0">
      <alignment horizontal="left" vertical="center" indent="1"/>
    </xf>
    <xf numFmtId="0" fontId="18" fillId="34" borderId="10" applyNumberFormat="0" applyProtection="0">
      <alignment horizontal="left" vertical="center" indent="1"/>
    </xf>
    <xf numFmtId="0" fontId="23" fillId="0" borderId="0"/>
    <xf numFmtId="4" fontId="24" fillId="45" borderId="10" applyNumberFormat="0" applyProtection="0">
      <alignment horizontal="right" vertical="center"/>
    </xf>
    <xf numFmtId="0" fontId="18" fillId="0" borderId="0"/>
    <xf numFmtId="0" fontId="26" fillId="0" borderId="0"/>
    <xf numFmtId="0" fontId="26" fillId="34" borderId="10" applyNumberFormat="0" applyProtection="0">
      <alignment horizontal="left" vertical="center" indent="1"/>
    </xf>
    <xf numFmtId="0" fontId="26" fillId="34" borderId="10" applyNumberFormat="0" applyProtection="0">
      <alignment horizontal="left" vertical="center" indent="1"/>
    </xf>
    <xf numFmtId="0" fontId="26" fillId="47" borderId="10" applyNumberFormat="0" applyProtection="0">
      <alignment horizontal="left" vertical="center" indent="1"/>
    </xf>
    <xf numFmtId="0" fontId="26" fillId="47" borderId="10" applyNumberFormat="0" applyProtection="0">
      <alignment horizontal="left" vertical="center" indent="1"/>
    </xf>
    <xf numFmtId="0" fontId="26" fillId="48" borderId="10" applyNumberFormat="0" applyProtection="0">
      <alignment horizontal="left" vertical="center" indent="1"/>
    </xf>
    <xf numFmtId="0" fontId="26" fillId="48" borderId="10" applyNumberFormat="0" applyProtection="0">
      <alignment horizontal="left" vertical="center" indent="1"/>
    </xf>
    <xf numFmtId="0" fontId="26" fillId="49" borderId="10" applyNumberFormat="0" applyProtection="0">
      <alignment horizontal="left" vertical="center" indent="1"/>
    </xf>
    <xf numFmtId="0" fontId="26" fillId="49" borderId="10" applyNumberFormat="0" applyProtection="0">
      <alignment horizontal="left" vertical="center" indent="1"/>
    </xf>
    <xf numFmtId="0" fontId="26" fillId="34" borderId="10" applyNumberFormat="0" applyProtection="0">
      <alignment horizontal="left" vertical="center" indent="1"/>
    </xf>
    <xf numFmtId="0" fontId="26" fillId="34" borderId="10" applyNumberFormat="0" applyProtection="0">
      <alignment horizontal="left" vertical="center" indent="1"/>
    </xf>
    <xf numFmtId="0" fontId="26" fillId="34" borderId="10" applyNumberFormat="0" applyProtection="0">
      <alignment horizontal="left" vertical="center" indent="1"/>
    </xf>
    <xf numFmtId="0" fontId="26" fillId="34" borderId="10" applyNumberFormat="0" applyProtection="0">
      <alignment horizontal="left" vertical="center" indent="1"/>
    </xf>
    <xf numFmtId="0" fontId="27" fillId="0" borderId="0"/>
    <xf numFmtId="0" fontId="27" fillId="34" borderId="10" applyNumberFormat="0" applyProtection="0">
      <alignment horizontal="left" vertical="center" indent="1"/>
    </xf>
    <xf numFmtId="0" fontId="27" fillId="34" borderId="10" applyNumberFormat="0" applyProtection="0">
      <alignment horizontal="left" vertical="center" indent="1"/>
    </xf>
    <xf numFmtId="0" fontId="27" fillId="47" borderId="10" applyNumberFormat="0" applyProtection="0">
      <alignment horizontal="left" vertical="center" indent="1"/>
    </xf>
    <xf numFmtId="0" fontId="27" fillId="47" borderId="10" applyNumberFormat="0" applyProtection="0">
      <alignment horizontal="left" vertical="center" indent="1"/>
    </xf>
    <xf numFmtId="0" fontId="27" fillId="48" borderId="10" applyNumberFormat="0" applyProtection="0">
      <alignment horizontal="left" vertical="center" indent="1"/>
    </xf>
    <xf numFmtId="0" fontId="27" fillId="48" borderId="10" applyNumberFormat="0" applyProtection="0">
      <alignment horizontal="left" vertical="center" indent="1"/>
    </xf>
    <xf numFmtId="0" fontId="27" fillId="49" borderId="10" applyNumberFormat="0" applyProtection="0">
      <alignment horizontal="left" vertical="center" indent="1"/>
    </xf>
    <xf numFmtId="0" fontId="27" fillId="49" borderId="10" applyNumberFormat="0" applyProtection="0">
      <alignment horizontal="left" vertical="center" indent="1"/>
    </xf>
    <xf numFmtId="0" fontId="27" fillId="34" borderId="10" applyNumberFormat="0" applyProtection="0">
      <alignment horizontal="left" vertical="center" indent="1"/>
    </xf>
    <xf numFmtId="0" fontId="27" fillId="34" borderId="10" applyNumberFormat="0" applyProtection="0">
      <alignment horizontal="left" vertical="center" indent="1"/>
    </xf>
    <xf numFmtId="0" fontId="27" fillId="34" borderId="10" applyNumberFormat="0" applyProtection="0">
      <alignment horizontal="left" vertical="center" indent="1"/>
    </xf>
    <xf numFmtId="0" fontId="27" fillId="34" borderId="10" applyNumberFormat="0" applyProtection="0">
      <alignment horizontal="left" vertical="center" indent="1"/>
    </xf>
    <xf numFmtId="0" fontId="28" fillId="0" borderId="0"/>
    <xf numFmtId="0" fontId="28" fillId="34" borderId="10" applyNumberFormat="0" applyProtection="0">
      <alignment horizontal="left" vertical="center" indent="1"/>
    </xf>
    <xf numFmtId="0" fontId="28" fillId="34" borderId="10" applyNumberFormat="0" applyProtection="0">
      <alignment horizontal="left" vertical="center" indent="1"/>
    </xf>
    <xf numFmtId="0" fontId="28" fillId="47" borderId="10" applyNumberFormat="0" applyProtection="0">
      <alignment horizontal="left" vertical="center" indent="1"/>
    </xf>
    <xf numFmtId="0" fontId="28" fillId="47" borderId="10" applyNumberFormat="0" applyProtection="0">
      <alignment horizontal="left" vertical="center" indent="1"/>
    </xf>
    <xf numFmtId="0" fontId="28" fillId="48" borderId="10" applyNumberFormat="0" applyProtection="0">
      <alignment horizontal="left" vertical="center" indent="1"/>
    </xf>
    <xf numFmtId="0" fontId="28" fillId="48" borderId="10" applyNumberFormat="0" applyProtection="0">
      <alignment horizontal="left" vertical="center" indent="1"/>
    </xf>
    <xf numFmtId="0" fontId="28" fillId="49" borderId="10" applyNumberFormat="0" applyProtection="0">
      <alignment horizontal="left" vertical="center" indent="1"/>
    </xf>
    <xf numFmtId="0" fontId="28" fillId="49" borderId="10" applyNumberFormat="0" applyProtection="0">
      <alignment horizontal="left" vertical="center" indent="1"/>
    </xf>
    <xf numFmtId="0" fontId="28" fillId="34" borderId="10" applyNumberFormat="0" applyProtection="0">
      <alignment horizontal="left" vertical="center" indent="1"/>
    </xf>
    <xf numFmtId="0" fontId="28" fillId="34" borderId="10" applyNumberFormat="0" applyProtection="0">
      <alignment horizontal="left" vertical="center" indent="1"/>
    </xf>
    <xf numFmtId="0" fontId="28" fillId="34" borderId="10" applyNumberFormat="0" applyProtection="0">
      <alignment horizontal="left" vertical="center" indent="1"/>
    </xf>
    <xf numFmtId="0" fontId="28" fillId="34" borderId="10" applyNumberFormat="0" applyProtection="0">
      <alignment horizontal="left" vertical="center" indent="1"/>
    </xf>
    <xf numFmtId="0" fontId="29" fillId="0" borderId="0"/>
    <xf numFmtId="0" fontId="29" fillId="34" borderId="10" applyNumberFormat="0" applyProtection="0">
      <alignment horizontal="left" vertical="center" indent="1"/>
    </xf>
    <xf numFmtId="0" fontId="29" fillId="34" borderId="10" applyNumberFormat="0" applyProtection="0">
      <alignment horizontal="left" vertical="center" indent="1"/>
    </xf>
    <xf numFmtId="0" fontId="29" fillId="47" borderId="10" applyNumberFormat="0" applyProtection="0">
      <alignment horizontal="left" vertical="center" indent="1"/>
    </xf>
    <xf numFmtId="0" fontId="29" fillId="47" borderId="10" applyNumberFormat="0" applyProtection="0">
      <alignment horizontal="left" vertical="center" indent="1"/>
    </xf>
    <xf numFmtId="0" fontId="29" fillId="48" borderId="10" applyNumberFormat="0" applyProtection="0">
      <alignment horizontal="left" vertical="center" indent="1"/>
    </xf>
    <xf numFmtId="0" fontId="29" fillId="48" borderId="10" applyNumberFormat="0" applyProtection="0">
      <alignment horizontal="left" vertical="center" indent="1"/>
    </xf>
    <xf numFmtId="0" fontId="29" fillId="49" borderId="10" applyNumberFormat="0" applyProtection="0">
      <alignment horizontal="left" vertical="center" indent="1"/>
    </xf>
    <xf numFmtId="0" fontId="29" fillId="49" borderId="10" applyNumberFormat="0" applyProtection="0">
      <alignment horizontal="left" vertical="center" indent="1"/>
    </xf>
    <xf numFmtId="0" fontId="29" fillId="34" borderId="10" applyNumberFormat="0" applyProtection="0">
      <alignment horizontal="left" vertical="center" indent="1"/>
    </xf>
    <xf numFmtId="0" fontId="29" fillId="34" borderId="10" applyNumberFormat="0" applyProtection="0">
      <alignment horizontal="left" vertical="center" indent="1"/>
    </xf>
    <xf numFmtId="0" fontId="29" fillId="34" borderId="10" applyNumberFormat="0" applyProtection="0">
      <alignment horizontal="left" vertical="center" indent="1"/>
    </xf>
    <xf numFmtId="0" fontId="29" fillId="34" borderId="10" applyNumberFormat="0" applyProtection="0">
      <alignment horizontal="left" vertical="center" indent="1"/>
    </xf>
    <xf numFmtId="0" fontId="30" fillId="0" borderId="0"/>
    <xf numFmtId="0" fontId="30" fillId="34" borderId="10" applyNumberFormat="0" applyProtection="0">
      <alignment horizontal="left" vertical="center" indent="1"/>
    </xf>
    <xf numFmtId="0" fontId="30" fillId="34" borderId="10" applyNumberFormat="0" applyProtection="0">
      <alignment horizontal="left" vertical="center" indent="1"/>
    </xf>
    <xf numFmtId="0" fontId="30" fillId="47" borderId="10" applyNumberFormat="0" applyProtection="0">
      <alignment horizontal="left" vertical="center" indent="1"/>
    </xf>
    <xf numFmtId="0" fontId="30" fillId="47" borderId="10" applyNumberFormat="0" applyProtection="0">
      <alignment horizontal="left" vertical="center" indent="1"/>
    </xf>
    <xf numFmtId="0" fontId="30" fillId="48" borderId="10" applyNumberFormat="0" applyProtection="0">
      <alignment horizontal="left" vertical="center" indent="1"/>
    </xf>
    <xf numFmtId="0" fontId="30" fillId="48" borderId="10" applyNumberFormat="0" applyProtection="0">
      <alignment horizontal="left" vertical="center" indent="1"/>
    </xf>
    <xf numFmtId="0" fontId="30" fillId="49" borderId="10" applyNumberFormat="0" applyProtection="0">
      <alignment horizontal="left" vertical="center" indent="1"/>
    </xf>
    <xf numFmtId="0" fontId="30" fillId="49" borderId="10" applyNumberFormat="0" applyProtection="0">
      <alignment horizontal="left" vertical="center" indent="1"/>
    </xf>
    <xf numFmtId="0" fontId="30" fillId="34" borderId="10" applyNumberFormat="0" applyProtection="0">
      <alignment horizontal="left" vertical="center" indent="1"/>
    </xf>
    <xf numFmtId="0" fontId="30" fillId="34" borderId="10" applyNumberFormat="0" applyProtection="0">
      <alignment horizontal="left" vertical="center" indent="1"/>
    </xf>
    <xf numFmtId="0" fontId="30" fillId="34" borderId="10" applyNumberFormat="0" applyProtection="0">
      <alignment horizontal="left" vertical="center" indent="1"/>
    </xf>
    <xf numFmtId="0" fontId="30" fillId="34" borderId="10" applyNumberFormat="0" applyProtection="0">
      <alignment horizontal="left" vertical="center" indent="1"/>
    </xf>
    <xf numFmtId="0" fontId="31" fillId="0" borderId="0"/>
    <xf numFmtId="0" fontId="31" fillId="34" borderId="10" applyNumberFormat="0" applyProtection="0">
      <alignment horizontal="left" vertical="center" indent="1"/>
    </xf>
    <xf numFmtId="0" fontId="31" fillId="34" borderId="10" applyNumberFormat="0" applyProtection="0">
      <alignment horizontal="left" vertical="center" indent="1"/>
    </xf>
    <xf numFmtId="0" fontId="31" fillId="47" borderId="10" applyNumberFormat="0" applyProtection="0">
      <alignment horizontal="left" vertical="center" indent="1"/>
    </xf>
    <xf numFmtId="0" fontId="31" fillId="47" borderId="10" applyNumberFormat="0" applyProtection="0">
      <alignment horizontal="left" vertical="center" indent="1"/>
    </xf>
    <xf numFmtId="0" fontId="31" fillId="48" borderId="10" applyNumberFormat="0" applyProtection="0">
      <alignment horizontal="left" vertical="center" indent="1"/>
    </xf>
    <xf numFmtId="0" fontId="31" fillId="48" borderId="10" applyNumberFormat="0" applyProtection="0">
      <alignment horizontal="left" vertical="center" indent="1"/>
    </xf>
    <xf numFmtId="0" fontId="31" fillId="49" borderId="10" applyNumberFormat="0" applyProtection="0">
      <alignment horizontal="left" vertical="center" indent="1"/>
    </xf>
    <xf numFmtId="0" fontId="31" fillId="49" borderId="10" applyNumberFormat="0" applyProtection="0">
      <alignment horizontal="left" vertical="center" indent="1"/>
    </xf>
    <xf numFmtId="0" fontId="31" fillId="34" borderId="10" applyNumberFormat="0" applyProtection="0">
      <alignment horizontal="left" vertical="center" indent="1"/>
    </xf>
    <xf numFmtId="0" fontId="31" fillId="34" borderId="10" applyNumberFormat="0" applyProtection="0">
      <alignment horizontal="left" vertical="center" indent="1"/>
    </xf>
    <xf numFmtId="0" fontId="31" fillId="34" borderId="10" applyNumberFormat="0" applyProtection="0">
      <alignment horizontal="left" vertical="center" indent="1"/>
    </xf>
    <xf numFmtId="0" fontId="31" fillId="34" borderId="10" applyNumberFormat="0" applyProtection="0">
      <alignment horizontal="left" vertical="center" indent="1"/>
    </xf>
    <xf numFmtId="0" fontId="33" fillId="0" borderId="0"/>
    <xf numFmtId="0" fontId="33" fillId="34" borderId="10" applyNumberFormat="0" applyProtection="0">
      <alignment horizontal="left" vertical="center" indent="1"/>
    </xf>
    <xf numFmtId="0" fontId="33" fillId="34" borderId="10" applyNumberFormat="0" applyProtection="0">
      <alignment horizontal="left" vertical="center" indent="1"/>
    </xf>
    <xf numFmtId="0" fontId="33" fillId="47" borderId="10" applyNumberFormat="0" applyProtection="0">
      <alignment horizontal="left" vertical="center" indent="1"/>
    </xf>
    <xf numFmtId="0" fontId="33" fillId="47" borderId="10" applyNumberFormat="0" applyProtection="0">
      <alignment horizontal="left" vertical="center" indent="1"/>
    </xf>
    <xf numFmtId="0" fontId="33" fillId="48" borderId="10" applyNumberFormat="0" applyProtection="0">
      <alignment horizontal="left" vertical="center" indent="1"/>
    </xf>
    <xf numFmtId="0" fontId="33" fillId="48" borderId="10" applyNumberFormat="0" applyProtection="0">
      <alignment horizontal="left" vertical="center" indent="1"/>
    </xf>
    <xf numFmtId="0" fontId="33" fillId="49" borderId="10" applyNumberFormat="0" applyProtection="0">
      <alignment horizontal="left" vertical="center" indent="1"/>
    </xf>
    <xf numFmtId="0" fontId="33" fillId="49" borderId="10" applyNumberFormat="0" applyProtection="0">
      <alignment horizontal="left" vertical="center" indent="1"/>
    </xf>
    <xf numFmtId="0" fontId="33" fillId="34" borderId="10" applyNumberFormat="0" applyProtection="0">
      <alignment horizontal="left" vertical="center" indent="1"/>
    </xf>
    <xf numFmtId="0" fontId="33" fillId="34" borderId="10" applyNumberFormat="0" applyProtection="0">
      <alignment horizontal="left" vertical="center" indent="1"/>
    </xf>
    <xf numFmtId="0" fontId="33" fillId="34" borderId="10" applyNumberFormat="0" applyProtection="0">
      <alignment horizontal="left" vertical="center" indent="1"/>
    </xf>
    <xf numFmtId="0" fontId="33" fillId="34" borderId="10" applyNumberFormat="0" applyProtection="0">
      <alignment horizontal="left" vertical="center" indent="1"/>
    </xf>
    <xf numFmtId="0" fontId="34" fillId="0" borderId="0"/>
    <xf numFmtId="0" fontId="34" fillId="34" borderId="10" applyNumberFormat="0" applyProtection="0">
      <alignment horizontal="left" vertical="center" indent="1"/>
    </xf>
    <xf numFmtId="0" fontId="34" fillId="34" borderId="10" applyNumberFormat="0" applyProtection="0">
      <alignment horizontal="left" vertical="center" indent="1"/>
    </xf>
    <xf numFmtId="0" fontId="34" fillId="47" borderId="10" applyNumberFormat="0" applyProtection="0">
      <alignment horizontal="left" vertical="center" indent="1"/>
    </xf>
    <xf numFmtId="0" fontId="34" fillId="47" borderId="10" applyNumberFormat="0" applyProtection="0">
      <alignment horizontal="left" vertical="center" indent="1"/>
    </xf>
    <xf numFmtId="0" fontId="34" fillId="48" borderId="10" applyNumberFormat="0" applyProtection="0">
      <alignment horizontal="left" vertical="center" indent="1"/>
    </xf>
    <xf numFmtId="0" fontId="34" fillId="48" borderId="10" applyNumberFormat="0" applyProtection="0">
      <alignment horizontal="left" vertical="center" indent="1"/>
    </xf>
    <xf numFmtId="0" fontId="34" fillId="49" borderId="10" applyNumberFormat="0" applyProtection="0">
      <alignment horizontal="left" vertical="center" indent="1"/>
    </xf>
    <xf numFmtId="0" fontId="34" fillId="49" borderId="10" applyNumberFormat="0" applyProtection="0">
      <alignment horizontal="left" vertical="center" indent="1"/>
    </xf>
    <xf numFmtId="0" fontId="34" fillId="34" borderId="10" applyNumberFormat="0" applyProtection="0">
      <alignment horizontal="left" vertical="center" indent="1"/>
    </xf>
    <xf numFmtId="0" fontId="34" fillId="34" borderId="10" applyNumberFormat="0" applyProtection="0">
      <alignment horizontal="left" vertical="center" indent="1"/>
    </xf>
    <xf numFmtId="0" fontId="34" fillId="34" borderId="10" applyNumberFormat="0" applyProtection="0">
      <alignment horizontal="left" vertical="center" indent="1"/>
    </xf>
    <xf numFmtId="0" fontId="34" fillId="34" borderId="10" applyNumberFormat="0" applyProtection="0">
      <alignment horizontal="left" vertical="center" indent="1"/>
    </xf>
    <xf numFmtId="0" fontId="35" fillId="0" borderId="0"/>
    <xf numFmtId="0" fontId="35" fillId="34" borderId="10" applyNumberFormat="0" applyProtection="0">
      <alignment horizontal="left" vertical="center" indent="1"/>
    </xf>
    <xf numFmtId="0" fontId="35" fillId="34" borderId="10" applyNumberFormat="0" applyProtection="0">
      <alignment horizontal="left" vertical="center" indent="1"/>
    </xf>
    <xf numFmtId="0" fontId="35" fillId="47" borderId="10" applyNumberFormat="0" applyProtection="0">
      <alignment horizontal="left" vertical="center" indent="1"/>
    </xf>
    <xf numFmtId="0" fontId="35" fillId="47" borderId="10" applyNumberFormat="0" applyProtection="0">
      <alignment horizontal="left" vertical="center" indent="1"/>
    </xf>
    <xf numFmtId="0" fontId="35" fillId="48" borderId="10" applyNumberFormat="0" applyProtection="0">
      <alignment horizontal="left" vertical="center" indent="1"/>
    </xf>
    <xf numFmtId="0" fontId="35" fillId="48" borderId="10" applyNumberFormat="0" applyProtection="0">
      <alignment horizontal="left" vertical="center" indent="1"/>
    </xf>
    <xf numFmtId="0" fontId="35" fillId="49" borderId="10" applyNumberFormat="0" applyProtection="0">
      <alignment horizontal="left" vertical="center" indent="1"/>
    </xf>
    <xf numFmtId="0" fontId="35" fillId="49" borderId="10" applyNumberFormat="0" applyProtection="0">
      <alignment horizontal="left" vertical="center" indent="1"/>
    </xf>
    <xf numFmtId="0" fontId="35" fillId="34" borderId="10" applyNumberFormat="0" applyProtection="0">
      <alignment horizontal="left" vertical="center" indent="1"/>
    </xf>
    <xf numFmtId="0" fontId="35" fillId="34" borderId="10" applyNumberFormat="0" applyProtection="0">
      <alignment horizontal="left" vertical="center" indent="1"/>
    </xf>
    <xf numFmtId="0" fontId="35" fillId="34" borderId="10" applyNumberFormat="0" applyProtection="0">
      <alignment horizontal="left" vertical="center" indent="1"/>
    </xf>
    <xf numFmtId="0" fontId="35" fillId="34" borderId="10" applyNumberFormat="0" applyProtection="0">
      <alignment horizontal="left" vertical="center" indent="1"/>
    </xf>
    <xf numFmtId="0" fontId="36" fillId="0" borderId="0"/>
    <xf numFmtId="0" fontId="36" fillId="34" borderId="10" applyNumberFormat="0" applyProtection="0">
      <alignment horizontal="left" vertical="center" indent="1"/>
    </xf>
    <xf numFmtId="0" fontId="36" fillId="34" borderId="10" applyNumberFormat="0" applyProtection="0">
      <alignment horizontal="left" vertical="center" indent="1"/>
    </xf>
    <xf numFmtId="0" fontId="36" fillId="47" borderId="10" applyNumberFormat="0" applyProtection="0">
      <alignment horizontal="left" vertical="center" indent="1"/>
    </xf>
    <xf numFmtId="0" fontId="36" fillId="47" borderId="10" applyNumberFormat="0" applyProtection="0">
      <alignment horizontal="left" vertical="center" indent="1"/>
    </xf>
    <xf numFmtId="0" fontId="36" fillId="48" borderId="10" applyNumberFormat="0" applyProtection="0">
      <alignment horizontal="left" vertical="center" indent="1"/>
    </xf>
    <xf numFmtId="0" fontId="36" fillId="48" borderId="10" applyNumberFormat="0" applyProtection="0">
      <alignment horizontal="left" vertical="center" indent="1"/>
    </xf>
    <xf numFmtId="0" fontId="36" fillId="49" borderId="10" applyNumberFormat="0" applyProtection="0">
      <alignment horizontal="left" vertical="center" indent="1"/>
    </xf>
    <xf numFmtId="0" fontId="36" fillId="49" borderId="10" applyNumberFormat="0" applyProtection="0">
      <alignment horizontal="left" vertical="center" indent="1"/>
    </xf>
    <xf numFmtId="0" fontId="36" fillId="34" borderId="10" applyNumberFormat="0" applyProtection="0">
      <alignment horizontal="left" vertical="center" indent="1"/>
    </xf>
    <xf numFmtId="0" fontId="36" fillId="34" borderId="10" applyNumberFormat="0" applyProtection="0">
      <alignment horizontal="left" vertical="center" indent="1"/>
    </xf>
    <xf numFmtId="0" fontId="36" fillId="34" borderId="10" applyNumberFormat="0" applyProtection="0">
      <alignment horizontal="left" vertical="center" indent="1"/>
    </xf>
    <xf numFmtId="0" fontId="36" fillId="34" borderId="10" applyNumberFormat="0" applyProtection="0">
      <alignment horizontal="left" vertical="center" indent="1"/>
    </xf>
    <xf numFmtId="0" fontId="37" fillId="0" borderId="0" applyNumberFormat="0" applyFill="0" applyBorder="0" applyAlignment="0" applyProtection="0"/>
    <xf numFmtId="0" fontId="38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39" fillId="0" borderId="0"/>
    <xf numFmtId="0" fontId="39" fillId="34" borderId="10" applyNumberFormat="0" applyProtection="0">
      <alignment horizontal="left" vertical="center" indent="1"/>
    </xf>
    <xf numFmtId="0" fontId="39" fillId="34" borderId="10" applyNumberFormat="0" applyProtection="0">
      <alignment horizontal="left" vertical="center" indent="1"/>
    </xf>
    <xf numFmtId="0" fontId="39" fillId="47" borderId="10" applyNumberFormat="0" applyProtection="0">
      <alignment horizontal="left" vertical="center" indent="1"/>
    </xf>
    <xf numFmtId="0" fontId="39" fillId="47" borderId="10" applyNumberFormat="0" applyProtection="0">
      <alignment horizontal="left" vertical="center" indent="1"/>
    </xf>
    <xf numFmtId="0" fontId="39" fillId="48" borderId="10" applyNumberFormat="0" applyProtection="0">
      <alignment horizontal="left" vertical="center" indent="1"/>
    </xf>
    <xf numFmtId="0" fontId="39" fillId="48" borderId="10" applyNumberFormat="0" applyProtection="0">
      <alignment horizontal="left" vertical="center" indent="1"/>
    </xf>
    <xf numFmtId="0" fontId="39" fillId="49" borderId="10" applyNumberFormat="0" applyProtection="0">
      <alignment horizontal="left" vertical="center" indent="1"/>
    </xf>
    <xf numFmtId="0" fontId="39" fillId="49" borderId="10" applyNumberFormat="0" applyProtection="0">
      <alignment horizontal="left" vertical="center" indent="1"/>
    </xf>
    <xf numFmtId="0" fontId="39" fillId="34" borderId="10" applyNumberFormat="0" applyProtection="0">
      <alignment horizontal="left" vertical="center" indent="1"/>
    </xf>
    <xf numFmtId="0" fontId="39" fillId="34" borderId="10" applyNumberFormat="0" applyProtection="0">
      <alignment horizontal="left" vertical="center" indent="1"/>
    </xf>
    <xf numFmtId="0" fontId="39" fillId="34" borderId="10" applyNumberFormat="0" applyProtection="0">
      <alignment horizontal="left" vertical="center" indent="1"/>
    </xf>
    <xf numFmtId="0" fontId="39" fillId="34" borderId="10" applyNumberFormat="0" applyProtection="0">
      <alignment horizontal="left" vertical="center" indent="1"/>
    </xf>
    <xf numFmtId="165" fontId="1" fillId="0" borderId="0" applyFont="0" applyFill="0" applyBorder="0" applyAlignment="0" applyProtection="0"/>
    <xf numFmtId="0" fontId="42" fillId="0" borderId="0"/>
    <xf numFmtId="0" fontId="42" fillId="34" borderId="10" applyNumberFormat="0" applyProtection="0">
      <alignment horizontal="left" vertical="center" indent="1"/>
    </xf>
    <xf numFmtId="0" fontId="42" fillId="34" borderId="10" applyNumberFormat="0" applyProtection="0">
      <alignment horizontal="left" vertical="center" indent="1"/>
    </xf>
    <xf numFmtId="0" fontId="42" fillId="47" borderId="10" applyNumberFormat="0" applyProtection="0">
      <alignment horizontal="left" vertical="center" indent="1"/>
    </xf>
    <xf numFmtId="0" fontId="42" fillId="47" borderId="10" applyNumberFormat="0" applyProtection="0">
      <alignment horizontal="left" vertical="center" indent="1"/>
    </xf>
    <xf numFmtId="0" fontId="42" fillId="48" borderId="10" applyNumberFormat="0" applyProtection="0">
      <alignment horizontal="left" vertical="center" indent="1"/>
    </xf>
    <xf numFmtId="0" fontId="42" fillId="48" borderId="10" applyNumberFormat="0" applyProtection="0">
      <alignment horizontal="left" vertical="center" indent="1"/>
    </xf>
    <xf numFmtId="0" fontId="42" fillId="49" borderId="10" applyNumberFormat="0" applyProtection="0">
      <alignment horizontal="left" vertical="center" indent="1"/>
    </xf>
    <xf numFmtId="0" fontId="42" fillId="49" borderId="10" applyNumberFormat="0" applyProtection="0">
      <alignment horizontal="left" vertical="center" indent="1"/>
    </xf>
    <xf numFmtId="0" fontId="42" fillId="34" borderId="10" applyNumberFormat="0" applyProtection="0">
      <alignment horizontal="left" vertical="center" indent="1"/>
    </xf>
    <xf numFmtId="0" fontId="42" fillId="34" borderId="10" applyNumberFormat="0" applyProtection="0">
      <alignment horizontal="left" vertical="center" indent="1"/>
    </xf>
    <xf numFmtId="0" fontId="42" fillId="34" borderId="10" applyNumberFormat="0" applyProtection="0">
      <alignment horizontal="left" vertical="center" indent="1"/>
    </xf>
    <xf numFmtId="0" fontId="42" fillId="34" borderId="10" applyNumberFormat="0" applyProtection="0">
      <alignment horizontal="left" vertical="center" indent="1"/>
    </xf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>
      <alignment horizontal="center"/>
    </xf>
    <xf numFmtId="0" fontId="0" fillId="0" borderId="12" xfId="0" applyBorder="1" applyAlignment="1">
      <alignment horizontal="center" vertical="top"/>
    </xf>
    <xf numFmtId="0" fontId="0" fillId="0" borderId="12" xfId="0" applyBorder="1" applyAlignment="1">
      <alignment horizontal="center" vertical="top" wrapText="1"/>
    </xf>
    <xf numFmtId="164" fontId="0" fillId="0" borderId="12" xfId="0" applyNumberFormat="1" applyBorder="1" applyAlignment="1">
      <alignment horizontal="center" vertical="top"/>
    </xf>
    <xf numFmtId="166" fontId="0" fillId="0" borderId="12" xfId="235" applyNumberFormat="1" applyFont="1" applyBorder="1" applyAlignment="1">
      <alignment horizontal="center" vertical="top"/>
    </xf>
    <xf numFmtId="166" fontId="0" fillId="0" borderId="12" xfId="0" applyNumberFormat="1" applyBorder="1" applyAlignment="1">
      <alignment horizontal="center" vertical="top"/>
    </xf>
    <xf numFmtId="164" fontId="41" fillId="0" borderId="0" xfId="0" applyNumberFormat="1" applyFont="1" applyAlignment="1">
      <alignment horizontal="center"/>
    </xf>
    <xf numFmtId="166" fontId="41" fillId="0" borderId="0" xfId="235" applyNumberFormat="1" applyFont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0" fillId="51" borderId="0" xfId="0" applyFill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44" fillId="51" borderId="0" xfId="0" applyFont="1" applyFill="1" applyBorder="1" applyAlignment="1">
      <alignment horizontal="center"/>
    </xf>
    <xf numFmtId="0" fontId="45" fillId="0" borderId="0" xfId="0" applyFont="1" applyBorder="1" applyAlignment="1">
      <alignment vertical="top"/>
    </xf>
    <xf numFmtId="0" fontId="46" fillId="0" borderId="0" xfId="0" applyFont="1" applyBorder="1" applyAlignment="1">
      <alignment horizontal="center" vertical="top" wrapText="1"/>
    </xf>
    <xf numFmtId="0" fontId="45" fillId="51" borderId="0" xfId="0" applyFont="1" applyFill="1" applyBorder="1" applyAlignment="1">
      <alignment horizontal="center" vertical="top"/>
    </xf>
    <xf numFmtId="0" fontId="0" fillId="0" borderId="0" xfId="0" applyFont="1" applyBorder="1"/>
    <xf numFmtId="0" fontId="0" fillId="0" borderId="0" xfId="0" applyFont="1" applyFill="1" applyBorder="1" applyAlignment="1">
      <alignment horizontal="center"/>
    </xf>
    <xf numFmtId="0" fontId="0" fillId="51" borderId="0" xfId="0" applyFont="1" applyFill="1" applyBorder="1" applyAlignment="1">
      <alignment horizontal="center"/>
    </xf>
    <xf numFmtId="0" fontId="2" fillId="0" borderId="0" xfId="0" applyFont="1" applyBorder="1"/>
    <xf numFmtId="9" fontId="43" fillId="0" borderId="0" xfId="1" applyFont="1" applyBorder="1" applyAlignment="1">
      <alignment horizontal="center"/>
    </xf>
    <xf numFmtId="0" fontId="2" fillId="51" borderId="0" xfId="0" applyFont="1" applyFill="1" applyBorder="1" applyAlignment="1">
      <alignment horizontal="center"/>
    </xf>
    <xf numFmtId="0" fontId="17" fillId="0" borderId="0" xfId="0" applyFont="1" applyBorder="1"/>
    <xf numFmtId="0" fontId="17" fillId="51" borderId="0" xfId="0" applyFont="1" applyFill="1" applyBorder="1" applyAlignment="1">
      <alignment horizontal="center"/>
    </xf>
    <xf numFmtId="0" fontId="32" fillId="0" borderId="0" xfId="0" applyFont="1"/>
    <xf numFmtId="0" fontId="45" fillId="0" borderId="0" xfId="0" applyFont="1" applyAlignment="1">
      <alignment vertical="top"/>
    </xf>
    <xf numFmtId="0" fontId="0" fillId="52" borderId="0" xfId="0" applyFill="1"/>
    <xf numFmtId="0" fontId="40" fillId="0" borderId="0" xfId="0" applyFont="1" applyAlignment="1">
      <alignment horizontal="left"/>
    </xf>
    <xf numFmtId="0" fontId="17" fillId="53" borderId="0" xfId="0" applyFont="1" applyFill="1" applyBorder="1" applyAlignment="1">
      <alignment horizontal="center"/>
    </xf>
    <xf numFmtId="0" fontId="44" fillId="53" borderId="0" xfId="0" applyFont="1" applyFill="1" applyBorder="1" applyAlignment="1">
      <alignment horizontal="center"/>
    </xf>
    <xf numFmtId="0" fontId="45" fillId="53" borderId="0" xfId="0" applyFont="1" applyFill="1" applyBorder="1" applyAlignment="1">
      <alignment horizontal="center" vertical="top"/>
    </xf>
    <xf numFmtId="0" fontId="0" fillId="53" borderId="0" xfId="0" applyFont="1" applyFill="1" applyBorder="1" applyAlignment="1">
      <alignment horizontal="center"/>
    </xf>
    <xf numFmtId="0" fontId="0" fillId="53" borderId="0" xfId="0" applyFill="1" applyBorder="1" applyAlignment="1">
      <alignment horizontal="center"/>
    </xf>
    <xf numFmtId="0" fontId="2" fillId="53" borderId="0" xfId="0" applyFont="1" applyFill="1" applyBorder="1" applyAlignment="1">
      <alignment horizontal="center"/>
    </xf>
    <xf numFmtId="0" fontId="0" fillId="51" borderId="0" xfId="0" applyFill="1" applyBorder="1"/>
    <xf numFmtId="9" fontId="43" fillId="51" borderId="0" xfId="1" applyFont="1" applyFill="1" applyBorder="1" applyAlignment="1">
      <alignment horizontal="center"/>
    </xf>
    <xf numFmtId="9" fontId="43" fillId="54" borderId="0" xfId="1" applyFont="1" applyFill="1" applyBorder="1" applyAlignment="1">
      <alignment horizontal="center"/>
    </xf>
  </cellXfs>
  <cellStyles count="249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1 2" xfId="216" xr:uid="{00000000-0005-0000-0000-00000D000000}"/>
    <cellStyle name="60 % - Accent2" xfId="26" builtinId="36" customBuiltin="1"/>
    <cellStyle name="60 % - Accent2 2" xfId="217" xr:uid="{00000000-0005-0000-0000-00000F000000}"/>
    <cellStyle name="60 % - Accent3" xfId="30" builtinId="40" customBuiltin="1"/>
    <cellStyle name="60 % - Accent3 2" xfId="218" xr:uid="{00000000-0005-0000-0000-000011000000}"/>
    <cellStyle name="60 % - Accent4" xfId="34" builtinId="44" customBuiltin="1"/>
    <cellStyle name="60 % - Accent4 2" xfId="219" xr:uid="{00000000-0005-0000-0000-000013000000}"/>
    <cellStyle name="60 % - Accent5" xfId="38" builtinId="48" customBuiltin="1"/>
    <cellStyle name="60 % - Accent5 2" xfId="220" xr:uid="{00000000-0005-0000-0000-000015000000}"/>
    <cellStyle name="60 % - Accent6" xfId="42" builtinId="52" customBuiltin="1"/>
    <cellStyle name="60 % - Accent6 2" xfId="221" xr:uid="{00000000-0005-0000-0000-000017000000}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illiers" xfId="235" builtinId="3"/>
    <cellStyle name="Neutre" xfId="9" builtinId="28" customBuiltin="1"/>
    <cellStyle name="Neutre 2" xfId="215" xr:uid="{00000000-0005-0000-0000-000025000000}"/>
    <cellStyle name="Normal" xfId="0" builtinId="0"/>
    <cellStyle name="Normal 10" xfId="175" xr:uid="{00000000-0005-0000-0000-000027000000}"/>
    <cellStyle name="Normal 11" xfId="188" xr:uid="{00000000-0005-0000-0000-000028000000}"/>
    <cellStyle name="Normal 12" xfId="201" xr:uid="{00000000-0005-0000-0000-000029000000}"/>
    <cellStyle name="Normal 13" xfId="222" xr:uid="{00000000-0005-0000-0000-00002A000000}"/>
    <cellStyle name="Normal 14" xfId="236" xr:uid="{00000000-0005-0000-0000-00002B000000}"/>
    <cellStyle name="Normal 2" xfId="43" xr:uid="{00000000-0005-0000-0000-00002C000000}"/>
    <cellStyle name="Normal 3" xfId="84" xr:uid="{00000000-0005-0000-0000-00002D000000}"/>
    <cellStyle name="Normal 4" xfId="97" xr:uid="{00000000-0005-0000-0000-00002E000000}"/>
    <cellStyle name="Normal 5" xfId="110" xr:uid="{00000000-0005-0000-0000-00002F000000}"/>
    <cellStyle name="Normal 6" xfId="123" xr:uid="{00000000-0005-0000-0000-000030000000}"/>
    <cellStyle name="Normal 7" xfId="136" xr:uid="{00000000-0005-0000-0000-000031000000}"/>
    <cellStyle name="Normal 8" xfId="149" xr:uid="{00000000-0005-0000-0000-000032000000}"/>
    <cellStyle name="Normal 9" xfId="162" xr:uid="{00000000-0005-0000-0000-000033000000}"/>
    <cellStyle name="Note" xfId="16" builtinId="10" customBuiltin="1"/>
    <cellStyle name="Pourcentage" xfId="1" builtinId="5"/>
    <cellStyle name="SAPBEXaggData" xfId="44" xr:uid="{00000000-0005-0000-0000-000036000000}"/>
    <cellStyle name="SAPBEXaggDataEmph" xfId="45" xr:uid="{00000000-0005-0000-0000-000037000000}"/>
    <cellStyle name="SAPBEXaggItem" xfId="46" xr:uid="{00000000-0005-0000-0000-000038000000}"/>
    <cellStyle name="SAPBEXaggItemX" xfId="47" xr:uid="{00000000-0005-0000-0000-000039000000}"/>
    <cellStyle name="SAPBEXchaText" xfId="48" xr:uid="{00000000-0005-0000-0000-00003A000000}"/>
    <cellStyle name="SAPBEXchaText 10" xfId="189" xr:uid="{00000000-0005-0000-0000-00003B000000}"/>
    <cellStyle name="SAPBEXchaText 11" xfId="202" xr:uid="{00000000-0005-0000-0000-00003C000000}"/>
    <cellStyle name="SAPBEXchaText 12" xfId="223" xr:uid="{00000000-0005-0000-0000-00003D000000}"/>
    <cellStyle name="SAPBEXchaText 13" xfId="237" xr:uid="{00000000-0005-0000-0000-00003E000000}"/>
    <cellStyle name="SAPBEXchaText 2" xfId="85" xr:uid="{00000000-0005-0000-0000-00003F000000}"/>
    <cellStyle name="SAPBEXchaText 3" xfId="98" xr:uid="{00000000-0005-0000-0000-000040000000}"/>
    <cellStyle name="SAPBEXchaText 4" xfId="111" xr:uid="{00000000-0005-0000-0000-000041000000}"/>
    <cellStyle name="SAPBEXchaText 5" xfId="124" xr:uid="{00000000-0005-0000-0000-000042000000}"/>
    <cellStyle name="SAPBEXchaText 6" xfId="137" xr:uid="{00000000-0005-0000-0000-000043000000}"/>
    <cellStyle name="SAPBEXchaText 7" xfId="150" xr:uid="{00000000-0005-0000-0000-000044000000}"/>
    <cellStyle name="SAPBEXchaText 8" xfId="163" xr:uid="{00000000-0005-0000-0000-000045000000}"/>
    <cellStyle name="SAPBEXchaText 9" xfId="176" xr:uid="{00000000-0005-0000-0000-000046000000}"/>
    <cellStyle name="SAPBEXexcBad7" xfId="49" xr:uid="{00000000-0005-0000-0000-000047000000}"/>
    <cellStyle name="SAPBEXexcBad8" xfId="50" xr:uid="{00000000-0005-0000-0000-000048000000}"/>
    <cellStyle name="SAPBEXexcBad9" xfId="51" xr:uid="{00000000-0005-0000-0000-000049000000}"/>
    <cellStyle name="SAPBEXexcCritical4" xfId="52" xr:uid="{00000000-0005-0000-0000-00004A000000}"/>
    <cellStyle name="SAPBEXexcCritical5" xfId="53" xr:uid="{00000000-0005-0000-0000-00004B000000}"/>
    <cellStyle name="SAPBEXexcCritical6" xfId="54" xr:uid="{00000000-0005-0000-0000-00004C000000}"/>
    <cellStyle name="SAPBEXexcGood1" xfId="55" xr:uid="{00000000-0005-0000-0000-00004D000000}"/>
    <cellStyle name="SAPBEXexcGood2" xfId="56" xr:uid="{00000000-0005-0000-0000-00004E000000}"/>
    <cellStyle name="SAPBEXexcGood3" xfId="57" xr:uid="{00000000-0005-0000-0000-00004F000000}"/>
    <cellStyle name="SAPBEXfilterDrill" xfId="58" xr:uid="{00000000-0005-0000-0000-000050000000}"/>
    <cellStyle name="SAPBEXfilterItem" xfId="59" xr:uid="{00000000-0005-0000-0000-000051000000}"/>
    <cellStyle name="SAPBEXfilterText" xfId="60" xr:uid="{00000000-0005-0000-0000-000052000000}"/>
    <cellStyle name="SAPBEXformats" xfId="61" xr:uid="{00000000-0005-0000-0000-000053000000}"/>
    <cellStyle name="SAPBEXformats 10" xfId="190" xr:uid="{00000000-0005-0000-0000-000054000000}"/>
    <cellStyle name="SAPBEXformats 11" xfId="203" xr:uid="{00000000-0005-0000-0000-000055000000}"/>
    <cellStyle name="SAPBEXformats 12" xfId="224" xr:uid="{00000000-0005-0000-0000-000056000000}"/>
    <cellStyle name="SAPBEXformats 13" xfId="238" xr:uid="{00000000-0005-0000-0000-000057000000}"/>
    <cellStyle name="SAPBEXformats 2" xfId="86" xr:uid="{00000000-0005-0000-0000-000058000000}"/>
    <cellStyle name="SAPBEXformats 3" xfId="99" xr:uid="{00000000-0005-0000-0000-000059000000}"/>
    <cellStyle name="SAPBEXformats 4" xfId="112" xr:uid="{00000000-0005-0000-0000-00005A000000}"/>
    <cellStyle name="SAPBEXformats 5" xfId="125" xr:uid="{00000000-0005-0000-0000-00005B000000}"/>
    <cellStyle name="SAPBEXformats 6" xfId="138" xr:uid="{00000000-0005-0000-0000-00005C000000}"/>
    <cellStyle name="SAPBEXformats 7" xfId="151" xr:uid="{00000000-0005-0000-0000-00005D000000}"/>
    <cellStyle name="SAPBEXformats 8" xfId="164" xr:uid="{00000000-0005-0000-0000-00005E000000}"/>
    <cellStyle name="SAPBEXformats 9" xfId="177" xr:uid="{00000000-0005-0000-0000-00005F000000}"/>
    <cellStyle name="SAPBEXheaderItem" xfId="62" xr:uid="{00000000-0005-0000-0000-000060000000}"/>
    <cellStyle name="SAPBEXheaderText" xfId="63" xr:uid="{00000000-0005-0000-0000-000061000000}"/>
    <cellStyle name="SAPBEXHLevel0" xfId="64" xr:uid="{00000000-0005-0000-0000-000062000000}"/>
    <cellStyle name="SAPBEXHLevel0 10" xfId="191" xr:uid="{00000000-0005-0000-0000-000063000000}"/>
    <cellStyle name="SAPBEXHLevel0 11" xfId="204" xr:uid="{00000000-0005-0000-0000-000064000000}"/>
    <cellStyle name="SAPBEXHLevel0 12" xfId="225" xr:uid="{00000000-0005-0000-0000-000065000000}"/>
    <cellStyle name="SAPBEXHLevel0 13" xfId="239" xr:uid="{00000000-0005-0000-0000-000066000000}"/>
    <cellStyle name="SAPBEXHLevel0 2" xfId="87" xr:uid="{00000000-0005-0000-0000-000067000000}"/>
    <cellStyle name="SAPBEXHLevel0 3" xfId="100" xr:uid="{00000000-0005-0000-0000-000068000000}"/>
    <cellStyle name="SAPBEXHLevel0 4" xfId="113" xr:uid="{00000000-0005-0000-0000-000069000000}"/>
    <cellStyle name="SAPBEXHLevel0 5" xfId="126" xr:uid="{00000000-0005-0000-0000-00006A000000}"/>
    <cellStyle name="SAPBEXHLevel0 6" xfId="139" xr:uid="{00000000-0005-0000-0000-00006B000000}"/>
    <cellStyle name="SAPBEXHLevel0 7" xfId="152" xr:uid="{00000000-0005-0000-0000-00006C000000}"/>
    <cellStyle name="SAPBEXHLevel0 8" xfId="165" xr:uid="{00000000-0005-0000-0000-00006D000000}"/>
    <cellStyle name="SAPBEXHLevel0 9" xfId="178" xr:uid="{00000000-0005-0000-0000-00006E000000}"/>
    <cellStyle name="SAPBEXHLevel0X" xfId="65" xr:uid="{00000000-0005-0000-0000-00006F000000}"/>
    <cellStyle name="SAPBEXHLevel0X 10" xfId="192" xr:uid="{00000000-0005-0000-0000-000070000000}"/>
    <cellStyle name="SAPBEXHLevel0X 11" xfId="205" xr:uid="{00000000-0005-0000-0000-000071000000}"/>
    <cellStyle name="SAPBEXHLevel0X 12" xfId="226" xr:uid="{00000000-0005-0000-0000-000072000000}"/>
    <cellStyle name="SAPBEXHLevel0X 13" xfId="240" xr:uid="{00000000-0005-0000-0000-000073000000}"/>
    <cellStyle name="SAPBEXHLevel0X 2" xfId="88" xr:uid="{00000000-0005-0000-0000-000074000000}"/>
    <cellStyle name="SAPBEXHLevel0X 3" xfId="101" xr:uid="{00000000-0005-0000-0000-000075000000}"/>
    <cellStyle name="SAPBEXHLevel0X 4" xfId="114" xr:uid="{00000000-0005-0000-0000-000076000000}"/>
    <cellStyle name="SAPBEXHLevel0X 5" xfId="127" xr:uid="{00000000-0005-0000-0000-000077000000}"/>
    <cellStyle name="SAPBEXHLevel0X 6" xfId="140" xr:uid="{00000000-0005-0000-0000-000078000000}"/>
    <cellStyle name="SAPBEXHLevel0X 7" xfId="153" xr:uid="{00000000-0005-0000-0000-000079000000}"/>
    <cellStyle name="SAPBEXHLevel0X 8" xfId="166" xr:uid="{00000000-0005-0000-0000-00007A000000}"/>
    <cellStyle name="SAPBEXHLevel0X 9" xfId="179" xr:uid="{00000000-0005-0000-0000-00007B000000}"/>
    <cellStyle name="SAPBEXHLevel1" xfId="66" xr:uid="{00000000-0005-0000-0000-00007C000000}"/>
    <cellStyle name="SAPBEXHLevel1 10" xfId="193" xr:uid="{00000000-0005-0000-0000-00007D000000}"/>
    <cellStyle name="SAPBEXHLevel1 11" xfId="206" xr:uid="{00000000-0005-0000-0000-00007E000000}"/>
    <cellStyle name="SAPBEXHLevel1 12" xfId="227" xr:uid="{00000000-0005-0000-0000-00007F000000}"/>
    <cellStyle name="SAPBEXHLevel1 13" xfId="241" xr:uid="{00000000-0005-0000-0000-000080000000}"/>
    <cellStyle name="SAPBEXHLevel1 2" xfId="89" xr:uid="{00000000-0005-0000-0000-000081000000}"/>
    <cellStyle name="SAPBEXHLevel1 3" xfId="102" xr:uid="{00000000-0005-0000-0000-000082000000}"/>
    <cellStyle name="SAPBEXHLevel1 4" xfId="115" xr:uid="{00000000-0005-0000-0000-000083000000}"/>
    <cellStyle name="SAPBEXHLevel1 5" xfId="128" xr:uid="{00000000-0005-0000-0000-000084000000}"/>
    <cellStyle name="SAPBEXHLevel1 6" xfId="141" xr:uid="{00000000-0005-0000-0000-000085000000}"/>
    <cellStyle name="SAPBEXHLevel1 7" xfId="154" xr:uid="{00000000-0005-0000-0000-000086000000}"/>
    <cellStyle name="SAPBEXHLevel1 8" xfId="167" xr:uid="{00000000-0005-0000-0000-000087000000}"/>
    <cellStyle name="SAPBEXHLevel1 9" xfId="180" xr:uid="{00000000-0005-0000-0000-000088000000}"/>
    <cellStyle name="SAPBEXHLevel1X" xfId="67" xr:uid="{00000000-0005-0000-0000-000089000000}"/>
    <cellStyle name="SAPBEXHLevel1X 10" xfId="194" xr:uid="{00000000-0005-0000-0000-00008A000000}"/>
    <cellStyle name="SAPBEXHLevel1X 11" xfId="207" xr:uid="{00000000-0005-0000-0000-00008B000000}"/>
    <cellStyle name="SAPBEXHLevel1X 12" xfId="228" xr:uid="{00000000-0005-0000-0000-00008C000000}"/>
    <cellStyle name="SAPBEXHLevel1X 13" xfId="242" xr:uid="{00000000-0005-0000-0000-00008D000000}"/>
    <cellStyle name="SAPBEXHLevel1X 2" xfId="90" xr:uid="{00000000-0005-0000-0000-00008E000000}"/>
    <cellStyle name="SAPBEXHLevel1X 3" xfId="103" xr:uid="{00000000-0005-0000-0000-00008F000000}"/>
    <cellStyle name="SAPBEXHLevel1X 4" xfId="116" xr:uid="{00000000-0005-0000-0000-000090000000}"/>
    <cellStyle name="SAPBEXHLevel1X 5" xfId="129" xr:uid="{00000000-0005-0000-0000-000091000000}"/>
    <cellStyle name="SAPBEXHLevel1X 6" xfId="142" xr:uid="{00000000-0005-0000-0000-000092000000}"/>
    <cellStyle name="SAPBEXHLevel1X 7" xfId="155" xr:uid="{00000000-0005-0000-0000-000093000000}"/>
    <cellStyle name="SAPBEXHLevel1X 8" xfId="168" xr:uid="{00000000-0005-0000-0000-000094000000}"/>
    <cellStyle name="SAPBEXHLevel1X 9" xfId="181" xr:uid="{00000000-0005-0000-0000-000095000000}"/>
    <cellStyle name="SAPBEXHLevel2" xfId="68" xr:uid="{00000000-0005-0000-0000-000096000000}"/>
    <cellStyle name="SAPBEXHLevel2 10" xfId="195" xr:uid="{00000000-0005-0000-0000-000097000000}"/>
    <cellStyle name="SAPBEXHLevel2 11" xfId="208" xr:uid="{00000000-0005-0000-0000-000098000000}"/>
    <cellStyle name="SAPBEXHLevel2 12" xfId="229" xr:uid="{00000000-0005-0000-0000-000099000000}"/>
    <cellStyle name="SAPBEXHLevel2 13" xfId="243" xr:uid="{00000000-0005-0000-0000-00009A000000}"/>
    <cellStyle name="SAPBEXHLevel2 2" xfId="91" xr:uid="{00000000-0005-0000-0000-00009B000000}"/>
    <cellStyle name="SAPBEXHLevel2 3" xfId="104" xr:uid="{00000000-0005-0000-0000-00009C000000}"/>
    <cellStyle name="SAPBEXHLevel2 4" xfId="117" xr:uid="{00000000-0005-0000-0000-00009D000000}"/>
    <cellStyle name="SAPBEXHLevel2 5" xfId="130" xr:uid="{00000000-0005-0000-0000-00009E000000}"/>
    <cellStyle name="SAPBEXHLevel2 6" xfId="143" xr:uid="{00000000-0005-0000-0000-00009F000000}"/>
    <cellStyle name="SAPBEXHLevel2 7" xfId="156" xr:uid="{00000000-0005-0000-0000-0000A0000000}"/>
    <cellStyle name="SAPBEXHLevel2 8" xfId="169" xr:uid="{00000000-0005-0000-0000-0000A1000000}"/>
    <cellStyle name="SAPBEXHLevel2 9" xfId="182" xr:uid="{00000000-0005-0000-0000-0000A2000000}"/>
    <cellStyle name="SAPBEXHLevel2X" xfId="69" xr:uid="{00000000-0005-0000-0000-0000A3000000}"/>
    <cellStyle name="SAPBEXHLevel2X 10" xfId="196" xr:uid="{00000000-0005-0000-0000-0000A4000000}"/>
    <cellStyle name="SAPBEXHLevel2X 11" xfId="209" xr:uid="{00000000-0005-0000-0000-0000A5000000}"/>
    <cellStyle name="SAPBEXHLevel2X 12" xfId="230" xr:uid="{00000000-0005-0000-0000-0000A6000000}"/>
    <cellStyle name="SAPBEXHLevel2X 13" xfId="244" xr:uid="{00000000-0005-0000-0000-0000A7000000}"/>
    <cellStyle name="SAPBEXHLevel2X 2" xfId="92" xr:uid="{00000000-0005-0000-0000-0000A8000000}"/>
    <cellStyle name="SAPBEXHLevel2X 3" xfId="105" xr:uid="{00000000-0005-0000-0000-0000A9000000}"/>
    <cellStyle name="SAPBEXHLevel2X 4" xfId="118" xr:uid="{00000000-0005-0000-0000-0000AA000000}"/>
    <cellStyle name="SAPBEXHLevel2X 5" xfId="131" xr:uid="{00000000-0005-0000-0000-0000AB000000}"/>
    <cellStyle name="SAPBEXHLevel2X 6" xfId="144" xr:uid="{00000000-0005-0000-0000-0000AC000000}"/>
    <cellStyle name="SAPBEXHLevel2X 7" xfId="157" xr:uid="{00000000-0005-0000-0000-0000AD000000}"/>
    <cellStyle name="SAPBEXHLevel2X 8" xfId="170" xr:uid="{00000000-0005-0000-0000-0000AE000000}"/>
    <cellStyle name="SAPBEXHLevel2X 9" xfId="183" xr:uid="{00000000-0005-0000-0000-0000AF000000}"/>
    <cellStyle name="SAPBEXHLevel3" xfId="70" xr:uid="{00000000-0005-0000-0000-0000B0000000}"/>
    <cellStyle name="SAPBEXHLevel3 10" xfId="197" xr:uid="{00000000-0005-0000-0000-0000B1000000}"/>
    <cellStyle name="SAPBEXHLevel3 11" xfId="210" xr:uid="{00000000-0005-0000-0000-0000B2000000}"/>
    <cellStyle name="SAPBEXHLevel3 12" xfId="231" xr:uid="{00000000-0005-0000-0000-0000B3000000}"/>
    <cellStyle name="SAPBEXHLevel3 13" xfId="245" xr:uid="{00000000-0005-0000-0000-0000B4000000}"/>
    <cellStyle name="SAPBEXHLevel3 2" xfId="93" xr:uid="{00000000-0005-0000-0000-0000B5000000}"/>
    <cellStyle name="SAPBEXHLevel3 3" xfId="106" xr:uid="{00000000-0005-0000-0000-0000B6000000}"/>
    <cellStyle name="SAPBEXHLevel3 4" xfId="119" xr:uid="{00000000-0005-0000-0000-0000B7000000}"/>
    <cellStyle name="SAPBEXHLevel3 5" xfId="132" xr:uid="{00000000-0005-0000-0000-0000B8000000}"/>
    <cellStyle name="SAPBEXHLevel3 6" xfId="145" xr:uid="{00000000-0005-0000-0000-0000B9000000}"/>
    <cellStyle name="SAPBEXHLevel3 7" xfId="158" xr:uid="{00000000-0005-0000-0000-0000BA000000}"/>
    <cellStyle name="SAPBEXHLevel3 8" xfId="171" xr:uid="{00000000-0005-0000-0000-0000BB000000}"/>
    <cellStyle name="SAPBEXHLevel3 9" xfId="184" xr:uid="{00000000-0005-0000-0000-0000BC000000}"/>
    <cellStyle name="SAPBEXHLevel3X" xfId="71" xr:uid="{00000000-0005-0000-0000-0000BD000000}"/>
    <cellStyle name="SAPBEXHLevel3X 10" xfId="198" xr:uid="{00000000-0005-0000-0000-0000BE000000}"/>
    <cellStyle name="SAPBEXHLevel3X 11" xfId="211" xr:uid="{00000000-0005-0000-0000-0000BF000000}"/>
    <cellStyle name="SAPBEXHLevel3X 12" xfId="232" xr:uid="{00000000-0005-0000-0000-0000C0000000}"/>
    <cellStyle name="SAPBEXHLevel3X 13" xfId="246" xr:uid="{00000000-0005-0000-0000-0000C1000000}"/>
    <cellStyle name="SAPBEXHLevel3X 2" xfId="94" xr:uid="{00000000-0005-0000-0000-0000C2000000}"/>
    <cellStyle name="SAPBEXHLevel3X 3" xfId="107" xr:uid="{00000000-0005-0000-0000-0000C3000000}"/>
    <cellStyle name="SAPBEXHLevel3X 4" xfId="120" xr:uid="{00000000-0005-0000-0000-0000C4000000}"/>
    <cellStyle name="SAPBEXHLevel3X 5" xfId="133" xr:uid="{00000000-0005-0000-0000-0000C5000000}"/>
    <cellStyle name="SAPBEXHLevel3X 6" xfId="146" xr:uid="{00000000-0005-0000-0000-0000C6000000}"/>
    <cellStyle name="SAPBEXHLevel3X 7" xfId="159" xr:uid="{00000000-0005-0000-0000-0000C7000000}"/>
    <cellStyle name="SAPBEXHLevel3X 8" xfId="172" xr:uid="{00000000-0005-0000-0000-0000C8000000}"/>
    <cellStyle name="SAPBEXHLevel3X 9" xfId="185" xr:uid="{00000000-0005-0000-0000-0000C9000000}"/>
    <cellStyle name="SAPBEXinputData" xfId="72" xr:uid="{00000000-0005-0000-0000-0000CA000000}"/>
    <cellStyle name="SAPBEXinputData 2" xfId="83" xr:uid="{00000000-0005-0000-0000-0000CB000000}"/>
    <cellStyle name="SAPBEXresData" xfId="73" xr:uid="{00000000-0005-0000-0000-0000CC000000}"/>
    <cellStyle name="SAPBEXresDataEmph" xfId="74" xr:uid="{00000000-0005-0000-0000-0000CD000000}"/>
    <cellStyle name="SAPBEXresItem" xfId="75" xr:uid="{00000000-0005-0000-0000-0000CE000000}"/>
    <cellStyle name="SAPBEXresItemX" xfId="76" xr:uid="{00000000-0005-0000-0000-0000CF000000}"/>
    <cellStyle name="SAPBEXstdData" xfId="77" xr:uid="{00000000-0005-0000-0000-0000D0000000}"/>
    <cellStyle name="SAPBEXstdDataEmph" xfId="78" xr:uid="{00000000-0005-0000-0000-0000D1000000}"/>
    <cellStyle name="SAPBEXstdItem" xfId="79" xr:uid="{00000000-0005-0000-0000-0000D2000000}"/>
    <cellStyle name="SAPBEXstdItem 10" xfId="199" xr:uid="{00000000-0005-0000-0000-0000D3000000}"/>
    <cellStyle name="SAPBEXstdItem 11" xfId="212" xr:uid="{00000000-0005-0000-0000-0000D4000000}"/>
    <cellStyle name="SAPBEXstdItem 12" xfId="233" xr:uid="{00000000-0005-0000-0000-0000D5000000}"/>
    <cellStyle name="SAPBEXstdItem 13" xfId="247" xr:uid="{00000000-0005-0000-0000-0000D6000000}"/>
    <cellStyle name="SAPBEXstdItem 2" xfId="95" xr:uid="{00000000-0005-0000-0000-0000D7000000}"/>
    <cellStyle name="SAPBEXstdItem 3" xfId="108" xr:uid="{00000000-0005-0000-0000-0000D8000000}"/>
    <cellStyle name="SAPBEXstdItem 4" xfId="121" xr:uid="{00000000-0005-0000-0000-0000D9000000}"/>
    <cellStyle name="SAPBEXstdItem 5" xfId="134" xr:uid="{00000000-0005-0000-0000-0000DA000000}"/>
    <cellStyle name="SAPBEXstdItem 6" xfId="147" xr:uid="{00000000-0005-0000-0000-0000DB000000}"/>
    <cellStyle name="SAPBEXstdItem 7" xfId="160" xr:uid="{00000000-0005-0000-0000-0000DC000000}"/>
    <cellStyle name="SAPBEXstdItem 8" xfId="173" xr:uid="{00000000-0005-0000-0000-0000DD000000}"/>
    <cellStyle name="SAPBEXstdItem 9" xfId="186" xr:uid="{00000000-0005-0000-0000-0000DE000000}"/>
    <cellStyle name="SAPBEXstdItemX" xfId="80" xr:uid="{00000000-0005-0000-0000-0000DF000000}"/>
    <cellStyle name="SAPBEXstdItemX 10" xfId="200" xr:uid="{00000000-0005-0000-0000-0000E0000000}"/>
    <cellStyle name="SAPBEXstdItemX 11" xfId="213" xr:uid="{00000000-0005-0000-0000-0000E1000000}"/>
    <cellStyle name="SAPBEXstdItemX 12" xfId="234" xr:uid="{00000000-0005-0000-0000-0000E2000000}"/>
    <cellStyle name="SAPBEXstdItemX 13" xfId="248" xr:uid="{00000000-0005-0000-0000-0000E3000000}"/>
    <cellStyle name="SAPBEXstdItemX 2" xfId="96" xr:uid="{00000000-0005-0000-0000-0000E4000000}"/>
    <cellStyle name="SAPBEXstdItemX 3" xfId="109" xr:uid="{00000000-0005-0000-0000-0000E5000000}"/>
    <cellStyle name="SAPBEXstdItemX 4" xfId="122" xr:uid="{00000000-0005-0000-0000-0000E6000000}"/>
    <cellStyle name="SAPBEXstdItemX 5" xfId="135" xr:uid="{00000000-0005-0000-0000-0000E7000000}"/>
    <cellStyle name="SAPBEXstdItemX 6" xfId="148" xr:uid="{00000000-0005-0000-0000-0000E8000000}"/>
    <cellStyle name="SAPBEXstdItemX 7" xfId="161" xr:uid="{00000000-0005-0000-0000-0000E9000000}"/>
    <cellStyle name="SAPBEXstdItemX 8" xfId="174" xr:uid="{00000000-0005-0000-0000-0000EA000000}"/>
    <cellStyle name="SAPBEXstdItemX 9" xfId="187" xr:uid="{00000000-0005-0000-0000-0000EB000000}"/>
    <cellStyle name="SAPBEXtitle" xfId="81" xr:uid="{00000000-0005-0000-0000-0000EC000000}"/>
    <cellStyle name="SAPBEXundefined" xfId="82" xr:uid="{00000000-0005-0000-0000-0000ED000000}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 2" xfId="214" xr:uid="{00000000-0005-0000-0000-0000F2000000}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  <pageSetUpPr fitToPage="1"/>
  </sheetPr>
  <dimension ref="A1:DG22"/>
  <sheetViews>
    <sheetView showGridLines="0" tabSelected="1" zoomScale="55" zoomScaleNormal="55" workbookViewId="0">
      <selection activeCell="D29" sqref="D29:D30"/>
    </sheetView>
  </sheetViews>
  <sheetFormatPr baseColWidth="10" defaultColWidth="11.453125" defaultRowHeight="14.5" x14ac:dyDescent="0.35"/>
  <cols>
    <col min="1" max="1" width="7.81640625" style="2" customWidth="1"/>
    <col min="2" max="2" width="18.54296875" style="2" customWidth="1"/>
    <col min="3" max="3" width="13.1796875" style="13" customWidth="1"/>
    <col min="4" max="5" width="11.81640625" style="13" customWidth="1"/>
    <col min="6" max="10" width="4.54296875" style="38" customWidth="1"/>
    <col min="11" max="21" width="4.54296875" style="14" customWidth="1"/>
    <col min="22" max="30" width="5.1796875" style="14" customWidth="1"/>
    <col min="31" max="58" width="6.26953125" style="14" customWidth="1"/>
    <col min="59" max="62" width="7" style="36" customWidth="1"/>
    <col min="63" max="63" width="7.1796875" style="36" customWidth="1"/>
    <col min="64" max="111" width="5.81640625" style="36" customWidth="1"/>
    <col min="112" max="16384" width="11.453125" style="12"/>
  </cols>
  <sheetData>
    <row r="1" spans="1:111" s="26" customFormat="1" ht="29.25" customHeight="1" x14ac:dyDescent="0.35">
      <c r="A1" s="2"/>
      <c r="B1" s="2"/>
      <c r="C1" s="13"/>
      <c r="D1" s="13"/>
      <c r="E1" s="13"/>
      <c r="F1" s="27" t="s">
        <v>20</v>
      </c>
      <c r="G1" s="27" t="s">
        <v>20</v>
      </c>
      <c r="H1" s="27" t="s">
        <v>20</v>
      </c>
      <c r="I1" s="27" t="s">
        <v>20</v>
      </c>
      <c r="J1" s="27" t="s">
        <v>20</v>
      </c>
      <c r="K1" s="27" t="s">
        <v>20</v>
      </c>
      <c r="L1" s="27" t="s">
        <v>20</v>
      </c>
      <c r="M1" s="27" t="s">
        <v>20</v>
      </c>
      <c r="N1" s="27" t="s">
        <v>20</v>
      </c>
      <c r="O1" s="27" t="s">
        <v>20</v>
      </c>
      <c r="P1" s="27" t="s">
        <v>20</v>
      </c>
      <c r="Q1" s="27" t="s">
        <v>20</v>
      </c>
      <c r="R1" s="27" t="s">
        <v>20</v>
      </c>
      <c r="S1" s="27" t="s">
        <v>20</v>
      </c>
      <c r="T1" s="27" t="s">
        <v>20</v>
      </c>
      <c r="U1" s="27" t="s">
        <v>20</v>
      </c>
      <c r="V1" s="27" t="s">
        <v>20</v>
      </c>
      <c r="W1" s="27" t="s">
        <v>20</v>
      </c>
      <c r="X1" s="27" t="s">
        <v>20</v>
      </c>
      <c r="Y1" s="27" t="s">
        <v>20</v>
      </c>
      <c r="Z1" s="27" t="s">
        <v>20</v>
      </c>
      <c r="AA1" s="27" t="s">
        <v>20</v>
      </c>
      <c r="AB1" s="27" t="s">
        <v>20</v>
      </c>
      <c r="AC1" s="27" t="s">
        <v>20</v>
      </c>
      <c r="AD1" s="27" t="s">
        <v>20</v>
      </c>
      <c r="AE1" s="27" t="s">
        <v>20</v>
      </c>
      <c r="AF1" s="27" t="s">
        <v>20</v>
      </c>
      <c r="AG1" s="27" t="s">
        <v>20</v>
      </c>
      <c r="AH1" s="27" t="s">
        <v>20</v>
      </c>
      <c r="AI1" s="27" t="s">
        <v>20</v>
      </c>
      <c r="AJ1" s="27" t="s">
        <v>20</v>
      </c>
      <c r="AK1" s="27" t="s">
        <v>20</v>
      </c>
      <c r="AL1" s="27" t="s">
        <v>20</v>
      </c>
      <c r="AM1" s="27" t="s">
        <v>20</v>
      </c>
      <c r="AN1" s="27" t="s">
        <v>20</v>
      </c>
      <c r="AO1" s="27" t="s">
        <v>20</v>
      </c>
      <c r="AP1" s="27" t="s">
        <v>20</v>
      </c>
      <c r="AQ1" s="27" t="s">
        <v>20</v>
      </c>
      <c r="AR1" s="27" t="s">
        <v>20</v>
      </c>
      <c r="AS1" s="27" t="s">
        <v>20</v>
      </c>
      <c r="AT1" s="27" t="s">
        <v>20</v>
      </c>
      <c r="AU1" s="27" t="s">
        <v>20</v>
      </c>
      <c r="AV1" s="27" t="s">
        <v>20</v>
      </c>
      <c r="AW1" s="27" t="s">
        <v>20</v>
      </c>
      <c r="AX1" s="27" t="s">
        <v>20</v>
      </c>
      <c r="AY1" s="27" t="s">
        <v>20</v>
      </c>
      <c r="AZ1" s="27" t="s">
        <v>20</v>
      </c>
      <c r="BA1" s="27" t="s">
        <v>20</v>
      </c>
      <c r="BB1" s="27" t="s">
        <v>20</v>
      </c>
      <c r="BC1" s="27" t="s">
        <v>20</v>
      </c>
      <c r="BD1" s="27" t="s">
        <v>20</v>
      </c>
      <c r="BE1" s="27" t="s">
        <v>20</v>
      </c>
      <c r="BF1" s="27" t="s">
        <v>20</v>
      </c>
      <c r="BG1" s="32" t="s">
        <v>20</v>
      </c>
      <c r="BH1" s="32" t="s">
        <v>20</v>
      </c>
      <c r="BI1" s="32" t="s">
        <v>20</v>
      </c>
      <c r="BJ1" s="32" t="s">
        <v>20</v>
      </c>
      <c r="BK1" s="32" t="s">
        <v>20</v>
      </c>
      <c r="BL1" s="32" t="s">
        <v>20</v>
      </c>
      <c r="BM1" s="32" t="s">
        <v>20</v>
      </c>
      <c r="BN1" s="32" t="s">
        <v>20</v>
      </c>
      <c r="BO1" s="32" t="s">
        <v>20</v>
      </c>
      <c r="BP1" s="32" t="s">
        <v>20</v>
      </c>
      <c r="BQ1" s="32" t="s">
        <v>20</v>
      </c>
      <c r="BR1" s="32" t="s">
        <v>20</v>
      </c>
      <c r="BS1" s="32" t="s">
        <v>20</v>
      </c>
      <c r="BT1" s="32" t="s">
        <v>20</v>
      </c>
      <c r="BU1" s="32" t="s">
        <v>20</v>
      </c>
      <c r="BV1" s="32" t="s">
        <v>20</v>
      </c>
      <c r="BW1" s="32" t="s">
        <v>20</v>
      </c>
      <c r="BX1" s="32" t="s">
        <v>20</v>
      </c>
      <c r="BY1" s="32" t="s">
        <v>20</v>
      </c>
      <c r="BZ1" s="32" t="s">
        <v>20</v>
      </c>
      <c r="CA1" s="32" t="s">
        <v>20</v>
      </c>
      <c r="CB1" s="32" t="s">
        <v>20</v>
      </c>
      <c r="CC1" s="32" t="s">
        <v>20</v>
      </c>
      <c r="CD1" s="32" t="s">
        <v>20</v>
      </c>
      <c r="CE1" s="32" t="s">
        <v>20</v>
      </c>
      <c r="CF1" s="32" t="s">
        <v>20</v>
      </c>
      <c r="CG1" s="32" t="s">
        <v>20</v>
      </c>
      <c r="CH1" s="32" t="s">
        <v>20</v>
      </c>
      <c r="CI1" s="32" t="s">
        <v>20</v>
      </c>
      <c r="CJ1" s="32" t="s">
        <v>20</v>
      </c>
      <c r="CK1" s="32" t="s">
        <v>20</v>
      </c>
      <c r="CL1" s="32" t="s">
        <v>20</v>
      </c>
      <c r="CM1" s="32" t="s">
        <v>20</v>
      </c>
      <c r="CN1" s="32" t="s">
        <v>20</v>
      </c>
      <c r="CO1" s="32" t="s">
        <v>20</v>
      </c>
      <c r="CP1" s="32" t="s">
        <v>20</v>
      </c>
      <c r="CQ1" s="32" t="s">
        <v>20</v>
      </c>
      <c r="CR1" s="32" t="s">
        <v>20</v>
      </c>
      <c r="CS1" s="32" t="s">
        <v>20</v>
      </c>
      <c r="CT1" s="32" t="s">
        <v>20</v>
      </c>
      <c r="CU1" s="32" t="s">
        <v>20</v>
      </c>
      <c r="CV1" s="32" t="s">
        <v>20</v>
      </c>
      <c r="CW1" s="32" t="s">
        <v>20</v>
      </c>
      <c r="CX1" s="32" t="s">
        <v>20</v>
      </c>
      <c r="CY1" s="32" t="s">
        <v>20</v>
      </c>
      <c r="CZ1" s="32" t="s">
        <v>20</v>
      </c>
      <c r="DA1" s="32" t="s">
        <v>20</v>
      </c>
      <c r="DB1" s="32" t="s">
        <v>20</v>
      </c>
      <c r="DC1" s="32" t="s">
        <v>20</v>
      </c>
      <c r="DD1" s="32" t="s">
        <v>20</v>
      </c>
      <c r="DE1" s="32" t="s">
        <v>20</v>
      </c>
      <c r="DF1" s="32" t="s">
        <v>20</v>
      </c>
      <c r="DG1" s="32" t="s">
        <v>20</v>
      </c>
    </row>
    <row r="2" spans="1:111" ht="21" x14ac:dyDescent="0.5">
      <c r="B2" s="28" t="s">
        <v>21</v>
      </c>
      <c r="C2" s="15" t="s">
        <v>19</v>
      </c>
      <c r="D2" s="15" t="s">
        <v>16</v>
      </c>
      <c r="E2" s="15"/>
      <c r="F2" s="16">
        <v>2021</v>
      </c>
      <c r="G2" s="16">
        <v>2021</v>
      </c>
      <c r="H2" s="16">
        <v>2021</v>
      </c>
      <c r="I2" s="16">
        <v>2021</v>
      </c>
      <c r="J2" s="16">
        <v>2021</v>
      </c>
      <c r="K2" s="16">
        <v>2021</v>
      </c>
      <c r="L2" s="16">
        <v>2021</v>
      </c>
      <c r="M2" s="16">
        <v>2021</v>
      </c>
      <c r="N2" s="16">
        <v>2021</v>
      </c>
      <c r="O2" s="16">
        <v>2021</v>
      </c>
      <c r="P2" s="16">
        <v>2021</v>
      </c>
      <c r="Q2" s="16">
        <v>2021</v>
      </c>
      <c r="R2" s="16">
        <v>2021</v>
      </c>
      <c r="S2" s="16">
        <v>2021</v>
      </c>
      <c r="T2" s="16">
        <v>2021</v>
      </c>
      <c r="U2" s="16">
        <v>2021</v>
      </c>
      <c r="V2" s="16">
        <v>2021</v>
      </c>
      <c r="W2" s="16">
        <v>2021</v>
      </c>
      <c r="X2" s="16">
        <v>2021</v>
      </c>
      <c r="Y2" s="16">
        <v>2021</v>
      </c>
      <c r="Z2" s="16">
        <v>2021</v>
      </c>
      <c r="AA2" s="16">
        <v>2021</v>
      </c>
      <c r="AB2" s="16">
        <v>2021</v>
      </c>
      <c r="AC2" s="16">
        <v>2021</v>
      </c>
      <c r="AD2" s="16">
        <v>2021</v>
      </c>
      <c r="AE2" s="16">
        <v>2021</v>
      </c>
      <c r="AF2" s="16">
        <v>2021</v>
      </c>
      <c r="AG2" s="16">
        <v>2021</v>
      </c>
      <c r="AH2" s="16">
        <v>2021</v>
      </c>
      <c r="AI2" s="16">
        <v>2021</v>
      </c>
      <c r="AJ2" s="16">
        <v>2021</v>
      </c>
      <c r="AK2" s="16">
        <v>2021</v>
      </c>
      <c r="AL2" s="16">
        <v>2021</v>
      </c>
      <c r="AM2" s="16">
        <v>2021</v>
      </c>
      <c r="AN2" s="16">
        <v>2021</v>
      </c>
      <c r="AO2" s="16">
        <v>2021</v>
      </c>
      <c r="AP2" s="16">
        <v>2021</v>
      </c>
      <c r="AQ2" s="16">
        <v>2021</v>
      </c>
      <c r="AR2" s="16">
        <v>2021</v>
      </c>
      <c r="AS2" s="16">
        <v>2021</v>
      </c>
      <c r="AT2" s="16">
        <v>2021</v>
      </c>
      <c r="AU2" s="16">
        <v>2021</v>
      </c>
      <c r="AV2" s="16">
        <v>2021</v>
      </c>
      <c r="AW2" s="16">
        <v>2021</v>
      </c>
      <c r="AX2" s="16">
        <v>2021</v>
      </c>
      <c r="AY2" s="16">
        <v>2021</v>
      </c>
      <c r="AZ2" s="16">
        <v>2021</v>
      </c>
      <c r="BA2" s="16">
        <v>2021</v>
      </c>
      <c r="BB2" s="16">
        <v>2021</v>
      </c>
      <c r="BC2" s="16">
        <v>2021</v>
      </c>
      <c r="BD2" s="16">
        <v>2021</v>
      </c>
      <c r="BE2" s="16">
        <v>2021</v>
      </c>
      <c r="BF2" s="16">
        <v>2021</v>
      </c>
      <c r="BG2" s="33">
        <v>2020</v>
      </c>
      <c r="BH2" s="33">
        <v>2020</v>
      </c>
      <c r="BI2" s="33">
        <v>2020</v>
      </c>
      <c r="BJ2" s="33">
        <v>2020</v>
      </c>
      <c r="BK2" s="33">
        <v>2020</v>
      </c>
      <c r="BL2" s="33">
        <v>2020</v>
      </c>
      <c r="BM2" s="33">
        <v>2020</v>
      </c>
      <c r="BN2" s="33">
        <v>2020</v>
      </c>
      <c r="BO2" s="33">
        <v>2020</v>
      </c>
      <c r="BP2" s="33">
        <v>2020</v>
      </c>
      <c r="BQ2" s="33">
        <v>2020</v>
      </c>
      <c r="BR2" s="33">
        <v>2020</v>
      </c>
      <c r="BS2" s="33">
        <v>2020</v>
      </c>
      <c r="BT2" s="33">
        <v>2020</v>
      </c>
      <c r="BU2" s="33">
        <v>2020</v>
      </c>
      <c r="BV2" s="33">
        <v>2020</v>
      </c>
      <c r="BW2" s="33">
        <v>2020</v>
      </c>
      <c r="BX2" s="33">
        <v>2020</v>
      </c>
      <c r="BY2" s="33">
        <v>2020</v>
      </c>
      <c r="BZ2" s="33">
        <v>2020</v>
      </c>
      <c r="CA2" s="33">
        <v>2020</v>
      </c>
      <c r="CB2" s="33">
        <v>2020</v>
      </c>
      <c r="CC2" s="33">
        <v>2020</v>
      </c>
      <c r="CD2" s="33">
        <v>2020</v>
      </c>
      <c r="CE2" s="33">
        <v>2020</v>
      </c>
      <c r="CF2" s="33">
        <v>2020</v>
      </c>
      <c r="CG2" s="33">
        <v>2020</v>
      </c>
      <c r="CH2" s="33">
        <v>2020</v>
      </c>
      <c r="CI2" s="33">
        <v>2020</v>
      </c>
      <c r="CJ2" s="33">
        <v>2020</v>
      </c>
      <c r="CK2" s="33">
        <v>2020</v>
      </c>
      <c r="CL2" s="33">
        <v>2020</v>
      </c>
      <c r="CM2" s="33">
        <v>2020</v>
      </c>
      <c r="CN2" s="33">
        <v>2020</v>
      </c>
      <c r="CO2" s="33">
        <v>2020</v>
      </c>
      <c r="CP2" s="33">
        <v>2020</v>
      </c>
      <c r="CQ2" s="33">
        <v>2020</v>
      </c>
      <c r="CR2" s="33">
        <v>2020</v>
      </c>
      <c r="CS2" s="33">
        <v>2020</v>
      </c>
      <c r="CT2" s="33">
        <v>2020</v>
      </c>
      <c r="CU2" s="33">
        <v>2020</v>
      </c>
      <c r="CV2" s="33">
        <v>2020</v>
      </c>
      <c r="CW2" s="33">
        <v>2020</v>
      </c>
      <c r="CX2" s="33">
        <v>2020</v>
      </c>
      <c r="CY2" s="33">
        <v>2020</v>
      </c>
      <c r="CZ2" s="33">
        <v>2020</v>
      </c>
      <c r="DA2" s="33">
        <v>2020</v>
      </c>
      <c r="DB2" s="33">
        <v>2020</v>
      </c>
      <c r="DC2" s="33">
        <v>2020</v>
      </c>
      <c r="DD2" s="33">
        <v>2020</v>
      </c>
      <c r="DE2" s="33">
        <v>2020</v>
      </c>
      <c r="DF2" s="33">
        <v>2020</v>
      </c>
      <c r="DG2" s="33">
        <v>2020</v>
      </c>
    </row>
    <row r="3" spans="1:111" s="17" customFormat="1" ht="48" customHeight="1" x14ac:dyDescent="0.35">
      <c r="A3" s="29"/>
      <c r="B3" s="29"/>
      <c r="C3" s="18" t="s">
        <v>18</v>
      </c>
      <c r="D3" s="18" t="s">
        <v>17</v>
      </c>
      <c r="E3" s="18"/>
      <c r="F3" s="19">
        <v>52</v>
      </c>
      <c r="G3" s="19">
        <v>51</v>
      </c>
      <c r="H3" s="19">
        <v>50</v>
      </c>
      <c r="I3" s="19">
        <v>49</v>
      </c>
      <c r="J3" s="19">
        <v>48</v>
      </c>
      <c r="K3" s="19">
        <v>47</v>
      </c>
      <c r="L3" s="19">
        <v>46</v>
      </c>
      <c r="M3" s="19">
        <v>45</v>
      </c>
      <c r="N3" s="19">
        <v>44</v>
      </c>
      <c r="O3" s="19">
        <v>43</v>
      </c>
      <c r="P3" s="19">
        <v>42</v>
      </c>
      <c r="Q3" s="19">
        <v>41</v>
      </c>
      <c r="R3" s="19">
        <v>40</v>
      </c>
      <c r="S3" s="19">
        <v>39</v>
      </c>
      <c r="T3" s="19">
        <v>38</v>
      </c>
      <c r="U3" s="19">
        <v>37</v>
      </c>
      <c r="V3" s="19">
        <v>36</v>
      </c>
      <c r="W3" s="19">
        <f t="shared" ref="W3" si="0">X3+1</f>
        <v>36</v>
      </c>
      <c r="X3" s="19">
        <v>35</v>
      </c>
      <c r="Y3" s="19">
        <v>34</v>
      </c>
      <c r="Z3" s="19">
        <f t="shared" ref="Z3" si="1">AA3+1</f>
        <v>34</v>
      </c>
      <c r="AA3" s="19">
        <v>33</v>
      </c>
      <c r="AB3" s="19">
        <v>32</v>
      </c>
      <c r="AC3" s="19">
        <f t="shared" ref="AC3" si="2">AD3+1</f>
        <v>32</v>
      </c>
      <c r="AD3" s="19">
        <v>31</v>
      </c>
      <c r="AE3" s="19">
        <v>30</v>
      </c>
      <c r="AF3" s="19">
        <f t="shared" ref="AF3" si="3">AG3+1</f>
        <v>30</v>
      </c>
      <c r="AG3" s="19">
        <v>29</v>
      </c>
      <c r="AH3" s="19">
        <v>28</v>
      </c>
      <c r="AI3" s="19">
        <f t="shared" ref="AI3" si="4">AJ3+1</f>
        <v>28</v>
      </c>
      <c r="AJ3" s="19">
        <v>27</v>
      </c>
      <c r="AK3" s="19">
        <v>26</v>
      </c>
      <c r="AL3" s="19">
        <f t="shared" ref="AL3" si="5">AM3+1</f>
        <v>26</v>
      </c>
      <c r="AM3" s="19">
        <v>25</v>
      </c>
      <c r="AN3" s="19">
        <v>24</v>
      </c>
      <c r="AO3" s="19">
        <f t="shared" ref="AO3" si="6">AP3+1</f>
        <v>24</v>
      </c>
      <c r="AP3" s="19">
        <v>23</v>
      </c>
      <c r="AQ3" s="19">
        <v>22</v>
      </c>
      <c r="AR3" s="19">
        <f t="shared" ref="AR3" si="7">AS3+1</f>
        <v>22</v>
      </c>
      <c r="AS3" s="19">
        <v>21</v>
      </c>
      <c r="AT3" s="19">
        <v>20</v>
      </c>
      <c r="AU3" s="19">
        <f t="shared" ref="AU3" si="8">AV3+1</f>
        <v>20</v>
      </c>
      <c r="AV3" s="19">
        <v>19</v>
      </c>
      <c r="AW3" s="19">
        <v>18</v>
      </c>
      <c r="AX3" s="19">
        <f t="shared" ref="AX3" si="9">AY3+1</f>
        <v>18</v>
      </c>
      <c r="AY3" s="19">
        <v>17</v>
      </c>
      <c r="AZ3" s="19">
        <v>16</v>
      </c>
      <c r="BA3" s="19">
        <f t="shared" ref="BA3" si="10">BB3+1</f>
        <v>16</v>
      </c>
      <c r="BB3" s="19">
        <v>15</v>
      </c>
      <c r="BC3" s="19">
        <v>14</v>
      </c>
      <c r="BD3" s="19">
        <f t="shared" ref="BD3" si="11">BE3+1</f>
        <v>14</v>
      </c>
      <c r="BE3" s="19">
        <v>13</v>
      </c>
      <c r="BF3" s="19">
        <v>12</v>
      </c>
      <c r="BG3" s="34">
        <v>53</v>
      </c>
      <c r="BH3" s="34">
        <v>52</v>
      </c>
      <c r="BI3" s="34">
        <v>51</v>
      </c>
      <c r="BJ3" s="34">
        <v>50</v>
      </c>
      <c r="BK3" s="34">
        <v>49</v>
      </c>
      <c r="BL3" s="34">
        <v>48</v>
      </c>
      <c r="BM3" s="34">
        <v>47</v>
      </c>
      <c r="BN3" s="34">
        <v>46</v>
      </c>
      <c r="BO3" s="34">
        <v>45</v>
      </c>
      <c r="BP3" s="34">
        <v>44</v>
      </c>
      <c r="BQ3" s="34">
        <v>43</v>
      </c>
      <c r="BR3" s="34">
        <v>42</v>
      </c>
      <c r="BS3" s="34">
        <v>41</v>
      </c>
      <c r="BT3" s="34">
        <v>40</v>
      </c>
      <c r="BU3" s="34">
        <v>39</v>
      </c>
      <c r="BV3" s="34">
        <v>38</v>
      </c>
      <c r="BW3" s="34">
        <v>37</v>
      </c>
      <c r="BX3" s="34">
        <v>36</v>
      </c>
      <c r="BY3" s="34">
        <v>35</v>
      </c>
      <c r="BZ3" s="34">
        <v>34</v>
      </c>
      <c r="CA3" s="34">
        <v>33</v>
      </c>
      <c r="CB3" s="34">
        <v>32</v>
      </c>
      <c r="CC3" s="34">
        <v>31</v>
      </c>
      <c r="CD3" s="34">
        <v>30</v>
      </c>
      <c r="CE3" s="34">
        <v>29</v>
      </c>
      <c r="CF3" s="34">
        <v>28</v>
      </c>
      <c r="CG3" s="34">
        <v>27</v>
      </c>
      <c r="CH3" s="34">
        <v>26</v>
      </c>
      <c r="CI3" s="34">
        <v>25</v>
      </c>
      <c r="CJ3" s="34">
        <v>24</v>
      </c>
      <c r="CK3" s="34">
        <v>23</v>
      </c>
      <c r="CL3" s="34">
        <v>22</v>
      </c>
      <c r="CM3" s="34">
        <v>21</v>
      </c>
      <c r="CN3" s="34">
        <v>20</v>
      </c>
      <c r="CO3" s="34">
        <v>19</v>
      </c>
      <c r="CP3" s="34">
        <v>18</v>
      </c>
      <c r="CQ3" s="34">
        <v>17</v>
      </c>
      <c r="CR3" s="34">
        <v>16</v>
      </c>
      <c r="CS3" s="34">
        <v>15</v>
      </c>
      <c r="CT3" s="34">
        <v>14</v>
      </c>
      <c r="CU3" s="34">
        <v>13</v>
      </c>
      <c r="CV3" s="34">
        <v>12</v>
      </c>
      <c r="CW3" s="34">
        <v>11</v>
      </c>
      <c r="CX3" s="34">
        <v>10</v>
      </c>
      <c r="CY3" s="34">
        <v>9</v>
      </c>
      <c r="CZ3" s="34">
        <v>8</v>
      </c>
      <c r="DA3" s="34">
        <v>7</v>
      </c>
      <c r="DB3" s="34">
        <v>6</v>
      </c>
      <c r="DC3" s="34">
        <v>5</v>
      </c>
      <c r="DD3" s="34">
        <v>4</v>
      </c>
      <c r="DE3" s="34">
        <v>3</v>
      </c>
      <c r="DF3" s="34">
        <v>2</v>
      </c>
      <c r="DG3" s="34">
        <v>1</v>
      </c>
    </row>
    <row r="4" spans="1:111" s="20" customFormat="1" ht="8.15" customHeight="1" x14ac:dyDescent="0.35">
      <c r="A4" s="2"/>
      <c r="B4" s="2"/>
      <c r="C4" s="21"/>
      <c r="D4" s="21"/>
      <c r="E4" s="21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  <c r="AY4" s="22"/>
      <c r="AZ4" s="22"/>
      <c r="BA4" s="22"/>
      <c r="BB4" s="22"/>
      <c r="BC4" s="22"/>
      <c r="BD4" s="22"/>
      <c r="BE4" s="22"/>
      <c r="BF4" s="22"/>
      <c r="BG4" s="35"/>
      <c r="BH4" s="35"/>
      <c r="BI4" s="35"/>
      <c r="BJ4" s="35"/>
      <c r="BK4" s="35"/>
      <c r="BL4" s="35"/>
      <c r="BM4" s="35"/>
      <c r="BN4" s="35"/>
      <c r="BO4" s="35"/>
      <c r="BP4" s="35"/>
      <c r="BQ4" s="35"/>
      <c r="BR4" s="35"/>
      <c r="BS4" s="35"/>
      <c r="BT4" s="35"/>
      <c r="BU4" s="35"/>
      <c r="BV4" s="35"/>
      <c r="BW4" s="35"/>
      <c r="BX4" s="35"/>
      <c r="BY4" s="35"/>
      <c r="BZ4" s="35"/>
      <c r="CA4" s="35"/>
      <c r="CB4" s="35"/>
      <c r="CC4" s="35"/>
      <c r="CD4" s="35"/>
      <c r="CE4" s="35"/>
      <c r="CF4" s="35"/>
      <c r="CG4" s="35"/>
      <c r="CH4" s="35"/>
      <c r="CI4" s="35"/>
      <c r="CJ4" s="35"/>
      <c r="CK4" s="35"/>
      <c r="CL4" s="35"/>
      <c r="CM4" s="35"/>
      <c r="CN4" s="35"/>
      <c r="CO4" s="35"/>
      <c r="CP4" s="35"/>
      <c r="CQ4" s="35"/>
      <c r="CR4" s="35"/>
      <c r="CS4" s="35"/>
      <c r="CT4" s="35"/>
      <c r="CU4" s="35"/>
      <c r="CV4" s="35"/>
      <c r="CW4" s="35"/>
      <c r="CX4" s="35"/>
      <c r="CY4" s="35"/>
      <c r="CZ4" s="35"/>
      <c r="DA4" s="35"/>
      <c r="DB4" s="35"/>
      <c r="DC4" s="35"/>
      <c r="DD4" s="35"/>
      <c r="DE4" s="35"/>
      <c r="DF4" s="35"/>
      <c r="DG4" s="35"/>
    </row>
    <row r="5" spans="1:111" s="20" customFormat="1" ht="8.15" customHeight="1" x14ac:dyDescent="0.35">
      <c r="A5" s="2"/>
      <c r="B5" s="2"/>
      <c r="C5" s="21"/>
      <c r="D5" s="21"/>
      <c r="E5" s="21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35"/>
      <c r="BH5" s="35"/>
      <c r="BI5" s="35"/>
      <c r="BJ5" s="35"/>
      <c r="BK5" s="35"/>
      <c r="BL5" s="35"/>
      <c r="BM5" s="35"/>
      <c r="BN5" s="35"/>
      <c r="BO5" s="35"/>
      <c r="BP5" s="35"/>
      <c r="BQ5" s="35"/>
      <c r="BR5" s="35"/>
      <c r="BS5" s="35"/>
      <c r="BT5" s="35"/>
      <c r="BU5" s="35"/>
      <c r="BV5" s="35"/>
      <c r="BW5" s="35"/>
      <c r="BX5" s="35"/>
      <c r="BY5" s="35"/>
      <c r="BZ5" s="35"/>
      <c r="CA5" s="35"/>
      <c r="CB5" s="35"/>
      <c r="CC5" s="35"/>
      <c r="CD5" s="35"/>
      <c r="CE5" s="35"/>
      <c r="CF5" s="35"/>
      <c r="CG5" s="35"/>
      <c r="CH5" s="35"/>
      <c r="CI5" s="35"/>
      <c r="CJ5" s="35"/>
      <c r="CK5" s="35"/>
      <c r="CL5" s="35"/>
      <c r="CM5" s="35"/>
      <c r="CN5" s="35"/>
      <c r="CO5" s="35"/>
      <c r="CP5" s="35"/>
      <c r="CQ5" s="35"/>
      <c r="CR5" s="35"/>
      <c r="CS5" s="35"/>
      <c r="CT5" s="35"/>
      <c r="CU5" s="35"/>
      <c r="CV5" s="35"/>
      <c r="CW5" s="35"/>
      <c r="CX5" s="35"/>
      <c r="CY5" s="35"/>
      <c r="CZ5" s="35"/>
      <c r="DA5" s="35"/>
      <c r="DB5" s="35"/>
      <c r="DC5" s="35"/>
      <c r="DD5" s="35"/>
      <c r="DE5" s="35"/>
      <c r="DF5" s="35"/>
      <c r="DG5" s="35"/>
    </row>
    <row r="6" spans="1:111" x14ac:dyDescent="0.35">
      <c r="B6" s="30" t="s">
        <v>22</v>
      </c>
      <c r="U6" s="14">
        <v>2</v>
      </c>
      <c r="V6" s="14">
        <v>0</v>
      </c>
      <c r="W6" s="14">
        <v>0</v>
      </c>
      <c r="X6" s="14">
        <v>0</v>
      </c>
      <c r="Y6" s="14">
        <v>0</v>
      </c>
      <c r="Z6" s="14">
        <v>0</v>
      </c>
      <c r="AA6" s="14">
        <v>0</v>
      </c>
      <c r="AB6" s="14">
        <v>0</v>
      </c>
      <c r="AC6" s="14">
        <v>0</v>
      </c>
      <c r="AD6" s="14">
        <v>0</v>
      </c>
      <c r="AE6" s="14">
        <v>0</v>
      </c>
      <c r="AF6" s="14">
        <v>0</v>
      </c>
      <c r="AG6" s="14">
        <v>3</v>
      </c>
      <c r="AH6" s="14">
        <v>0</v>
      </c>
      <c r="AI6" s="14">
        <v>1</v>
      </c>
      <c r="AJ6" s="14">
        <v>2</v>
      </c>
      <c r="AK6" s="14">
        <v>1</v>
      </c>
      <c r="AL6" s="14">
        <v>0</v>
      </c>
      <c r="AM6" s="14">
        <v>0</v>
      </c>
      <c r="AN6" s="14">
        <v>0</v>
      </c>
      <c r="AO6" s="14">
        <v>0</v>
      </c>
      <c r="AP6" s="14">
        <v>2</v>
      </c>
      <c r="AQ6" s="14">
        <v>0</v>
      </c>
      <c r="AR6" s="14">
        <v>0</v>
      </c>
      <c r="AS6" s="14">
        <v>0</v>
      </c>
      <c r="AT6" s="14">
        <v>0</v>
      </c>
      <c r="AU6" s="14">
        <v>0</v>
      </c>
      <c r="AV6" s="14">
        <v>0</v>
      </c>
      <c r="AW6" s="14">
        <v>0</v>
      </c>
      <c r="AX6" s="14">
        <v>0</v>
      </c>
      <c r="AY6" s="14">
        <v>0</v>
      </c>
      <c r="AZ6" s="14">
        <v>0</v>
      </c>
      <c r="BA6" s="14">
        <v>0</v>
      </c>
      <c r="BB6" s="14">
        <v>3</v>
      </c>
      <c r="BC6" s="14">
        <v>0</v>
      </c>
      <c r="BD6" s="14">
        <v>1</v>
      </c>
      <c r="BE6" s="14">
        <v>1</v>
      </c>
      <c r="BF6" s="14">
        <v>1</v>
      </c>
      <c r="BG6" s="36">
        <v>0</v>
      </c>
      <c r="BH6" s="36">
        <v>0</v>
      </c>
      <c r="BI6" s="36">
        <v>2</v>
      </c>
      <c r="BJ6" s="36">
        <v>0</v>
      </c>
      <c r="BK6" s="36">
        <v>0</v>
      </c>
      <c r="BL6" s="36">
        <v>0</v>
      </c>
      <c r="BM6" s="36">
        <v>0</v>
      </c>
      <c r="BN6" s="36">
        <v>0</v>
      </c>
      <c r="BO6" s="36">
        <v>0</v>
      </c>
      <c r="BP6" s="36">
        <v>0</v>
      </c>
      <c r="BQ6" s="36">
        <v>0</v>
      </c>
      <c r="BR6" s="36">
        <v>0</v>
      </c>
      <c r="BS6" s="36">
        <v>0</v>
      </c>
      <c r="BT6" s="36">
        <v>0</v>
      </c>
      <c r="BU6" s="36">
        <v>3</v>
      </c>
      <c r="BV6" s="36">
        <v>0</v>
      </c>
      <c r="BW6" s="36">
        <v>1</v>
      </c>
      <c r="BX6" s="36">
        <v>1</v>
      </c>
      <c r="BY6" s="36">
        <v>1</v>
      </c>
      <c r="BZ6" s="36">
        <v>0</v>
      </c>
      <c r="CA6" s="36">
        <v>0</v>
      </c>
      <c r="CB6" s="36">
        <v>2</v>
      </c>
      <c r="CC6" s="36">
        <v>0</v>
      </c>
      <c r="CD6" s="36">
        <v>0</v>
      </c>
      <c r="CE6" s="36">
        <v>0</v>
      </c>
      <c r="CF6" s="36">
        <v>0</v>
      </c>
      <c r="CG6" s="36">
        <v>0</v>
      </c>
      <c r="CH6" s="36">
        <v>0</v>
      </c>
      <c r="CI6" s="36">
        <v>0</v>
      </c>
      <c r="CJ6" s="36">
        <v>0</v>
      </c>
      <c r="CK6" s="36">
        <v>0</v>
      </c>
      <c r="CL6" s="36">
        <v>0</v>
      </c>
      <c r="CM6" s="36">
        <v>0</v>
      </c>
      <c r="CN6" s="36">
        <v>3</v>
      </c>
      <c r="CO6" s="36">
        <v>0</v>
      </c>
      <c r="CP6" s="36">
        <v>1</v>
      </c>
      <c r="CQ6" s="36">
        <v>1</v>
      </c>
      <c r="CR6" s="36">
        <v>1</v>
      </c>
      <c r="CS6" s="36">
        <v>0</v>
      </c>
      <c r="CT6" s="36">
        <v>0</v>
      </c>
      <c r="CU6" s="36">
        <v>2</v>
      </c>
      <c r="CV6" s="36">
        <v>0</v>
      </c>
      <c r="CW6" s="36">
        <v>0</v>
      </c>
      <c r="CX6" s="36">
        <v>0</v>
      </c>
      <c r="CY6" s="36">
        <v>0</v>
      </c>
      <c r="CZ6" s="36">
        <v>0</v>
      </c>
      <c r="DA6" s="36">
        <v>0</v>
      </c>
      <c r="DB6" s="36">
        <v>0</v>
      </c>
      <c r="DC6" s="36">
        <v>0</v>
      </c>
      <c r="DD6" s="36">
        <v>0</v>
      </c>
      <c r="DE6" s="36">
        <v>0</v>
      </c>
      <c r="DF6" s="36">
        <v>0</v>
      </c>
      <c r="DG6" s="36">
        <v>3</v>
      </c>
    </row>
    <row r="7" spans="1:111" x14ac:dyDescent="0.35">
      <c r="B7" s="30" t="s">
        <v>23</v>
      </c>
      <c r="U7" s="14">
        <v>0</v>
      </c>
      <c r="V7" s="14">
        <v>2</v>
      </c>
      <c r="W7" s="14">
        <v>0</v>
      </c>
      <c r="X7" s="14">
        <v>0</v>
      </c>
      <c r="Y7" s="14">
        <v>0</v>
      </c>
      <c r="Z7" s="14">
        <v>0</v>
      </c>
      <c r="AA7" s="14">
        <v>0</v>
      </c>
      <c r="AB7" s="14">
        <v>0</v>
      </c>
      <c r="AC7" s="14">
        <v>0</v>
      </c>
      <c r="AD7" s="14">
        <v>0</v>
      </c>
      <c r="AE7" s="14">
        <v>1</v>
      </c>
      <c r="AF7" s="14">
        <v>0</v>
      </c>
      <c r="AG7" s="14">
        <v>0</v>
      </c>
      <c r="AH7" s="14">
        <v>1</v>
      </c>
      <c r="AI7" s="14">
        <v>1</v>
      </c>
      <c r="AJ7" s="14">
        <v>0</v>
      </c>
      <c r="AK7" s="14">
        <v>0</v>
      </c>
      <c r="AL7" s="14">
        <v>0</v>
      </c>
      <c r="AM7" s="14">
        <v>0</v>
      </c>
      <c r="AN7" s="14">
        <v>0</v>
      </c>
      <c r="AO7" s="14">
        <v>0</v>
      </c>
      <c r="AP7" s="14">
        <v>0</v>
      </c>
      <c r="AQ7" s="14">
        <v>2</v>
      </c>
      <c r="AR7" s="14">
        <v>0</v>
      </c>
      <c r="AS7" s="14">
        <v>0</v>
      </c>
      <c r="AT7" s="14">
        <v>0</v>
      </c>
      <c r="AU7" s="14">
        <v>0</v>
      </c>
      <c r="AV7" s="14">
        <v>0</v>
      </c>
      <c r="AW7" s="14">
        <v>0</v>
      </c>
      <c r="AX7" s="14">
        <v>0</v>
      </c>
      <c r="AY7" s="14">
        <v>0</v>
      </c>
      <c r="AZ7" s="14">
        <v>1</v>
      </c>
      <c r="BA7" s="14">
        <v>0</v>
      </c>
      <c r="BB7" s="14">
        <v>0</v>
      </c>
      <c r="BC7" s="14">
        <v>1</v>
      </c>
      <c r="BD7" s="14">
        <v>1</v>
      </c>
      <c r="BE7" s="14">
        <v>1</v>
      </c>
      <c r="BF7" s="14">
        <v>1</v>
      </c>
      <c r="BG7" s="36">
        <v>0</v>
      </c>
      <c r="BH7" s="36">
        <v>0</v>
      </c>
      <c r="BI7" s="36">
        <v>0</v>
      </c>
      <c r="BJ7" s="36">
        <v>2</v>
      </c>
      <c r="BK7" s="36">
        <v>0</v>
      </c>
      <c r="BL7" s="36">
        <v>0</v>
      </c>
      <c r="BM7" s="36">
        <v>0</v>
      </c>
      <c r="BN7" s="36">
        <v>0</v>
      </c>
      <c r="BO7" s="36">
        <v>0</v>
      </c>
      <c r="BP7" s="36">
        <v>0</v>
      </c>
      <c r="BQ7" s="36">
        <v>0</v>
      </c>
      <c r="BR7" s="36">
        <v>0</v>
      </c>
      <c r="BS7" s="36">
        <v>1</v>
      </c>
      <c r="BT7" s="36">
        <v>0</v>
      </c>
      <c r="BU7" s="36">
        <v>0</v>
      </c>
      <c r="BV7" s="36">
        <v>1</v>
      </c>
      <c r="BW7" s="36">
        <v>1</v>
      </c>
      <c r="BX7" s="36">
        <v>1</v>
      </c>
      <c r="BY7" s="36">
        <v>1</v>
      </c>
      <c r="BZ7" s="36">
        <v>0</v>
      </c>
      <c r="CA7" s="36">
        <v>0</v>
      </c>
      <c r="CB7" s="36">
        <v>0</v>
      </c>
      <c r="CC7" s="36">
        <v>2</v>
      </c>
      <c r="CD7" s="36">
        <v>0</v>
      </c>
      <c r="CE7" s="36">
        <v>0</v>
      </c>
      <c r="CF7" s="36">
        <v>0</v>
      </c>
      <c r="CG7" s="36">
        <v>0</v>
      </c>
      <c r="CH7" s="36">
        <v>0</v>
      </c>
      <c r="CI7" s="36">
        <v>0</v>
      </c>
      <c r="CJ7" s="36">
        <v>0</v>
      </c>
      <c r="CK7" s="36">
        <v>0</v>
      </c>
      <c r="CL7" s="36">
        <v>1</v>
      </c>
      <c r="CM7" s="36">
        <v>0</v>
      </c>
      <c r="CN7" s="36">
        <v>0</v>
      </c>
      <c r="CO7" s="36">
        <v>1</v>
      </c>
      <c r="CP7" s="36">
        <v>1</v>
      </c>
      <c r="CQ7" s="36">
        <v>1</v>
      </c>
      <c r="CR7" s="36">
        <v>1</v>
      </c>
      <c r="CS7" s="36">
        <v>0</v>
      </c>
      <c r="CT7" s="36">
        <v>0</v>
      </c>
      <c r="CU7" s="36">
        <v>0</v>
      </c>
      <c r="CV7" s="36">
        <v>2</v>
      </c>
      <c r="CW7" s="36">
        <v>0</v>
      </c>
      <c r="CX7" s="36">
        <v>0</v>
      </c>
      <c r="CY7" s="36">
        <v>0</v>
      </c>
      <c r="CZ7" s="36">
        <v>0</v>
      </c>
      <c r="DA7" s="36">
        <v>0</v>
      </c>
      <c r="DB7" s="36">
        <v>0</v>
      </c>
      <c r="DC7" s="36">
        <v>0</v>
      </c>
      <c r="DD7" s="36">
        <v>0</v>
      </c>
      <c r="DE7" s="36">
        <v>1</v>
      </c>
      <c r="DF7" s="36">
        <v>0</v>
      </c>
      <c r="DG7" s="36">
        <v>0</v>
      </c>
    </row>
    <row r="8" spans="1:111" x14ac:dyDescent="0.35">
      <c r="B8" s="30" t="s">
        <v>24</v>
      </c>
      <c r="U8" s="14">
        <v>0</v>
      </c>
      <c r="V8" s="14">
        <v>0</v>
      </c>
      <c r="W8" s="14">
        <v>2</v>
      </c>
      <c r="X8" s="14">
        <v>0</v>
      </c>
      <c r="Y8" s="14">
        <v>0</v>
      </c>
      <c r="Z8" s="14">
        <v>0</v>
      </c>
      <c r="AA8" s="14">
        <v>0</v>
      </c>
      <c r="AB8" s="14">
        <v>0</v>
      </c>
      <c r="AC8" s="14">
        <v>0</v>
      </c>
      <c r="AD8" s="14">
        <v>0</v>
      </c>
      <c r="AE8" s="14">
        <v>0</v>
      </c>
      <c r="AF8" s="14">
        <v>0</v>
      </c>
      <c r="AG8" s="14">
        <v>0</v>
      </c>
      <c r="AH8" s="14">
        <v>0</v>
      </c>
      <c r="AI8" s="14">
        <v>0</v>
      </c>
      <c r="AJ8" s="14">
        <v>0</v>
      </c>
      <c r="AK8" s="14">
        <v>0</v>
      </c>
      <c r="AL8" s="14">
        <v>0</v>
      </c>
      <c r="AM8" s="14">
        <v>0</v>
      </c>
      <c r="AN8" s="14">
        <v>0</v>
      </c>
      <c r="AO8" s="14">
        <v>0</v>
      </c>
      <c r="AP8" s="14">
        <v>0</v>
      </c>
      <c r="AQ8" s="14">
        <v>0</v>
      </c>
      <c r="AR8" s="14">
        <v>2</v>
      </c>
      <c r="AS8" s="14">
        <v>0</v>
      </c>
      <c r="AT8" s="14">
        <v>0</v>
      </c>
      <c r="AU8" s="14">
        <v>0</v>
      </c>
      <c r="AV8" s="14">
        <v>0</v>
      </c>
      <c r="AW8" s="14">
        <v>0</v>
      </c>
      <c r="AX8" s="14">
        <v>0</v>
      </c>
      <c r="AY8" s="14">
        <v>0</v>
      </c>
      <c r="AZ8" s="14">
        <v>0</v>
      </c>
      <c r="BA8" s="14">
        <v>0</v>
      </c>
      <c r="BB8" s="14">
        <v>0</v>
      </c>
      <c r="BC8" s="14">
        <v>0</v>
      </c>
      <c r="BD8" s="14">
        <v>0</v>
      </c>
      <c r="BE8" s="14">
        <v>0</v>
      </c>
      <c r="BF8" s="14">
        <v>0</v>
      </c>
      <c r="BG8" s="36">
        <v>0</v>
      </c>
      <c r="BH8" s="36">
        <v>0</v>
      </c>
      <c r="BI8" s="36">
        <v>0</v>
      </c>
      <c r="BJ8" s="36">
        <v>0</v>
      </c>
      <c r="BK8" s="36">
        <v>2</v>
      </c>
      <c r="BL8" s="36">
        <v>0</v>
      </c>
      <c r="BM8" s="36">
        <v>0</v>
      </c>
      <c r="BN8" s="36">
        <v>0</v>
      </c>
      <c r="BO8" s="36">
        <v>0</v>
      </c>
      <c r="BP8" s="36">
        <v>0</v>
      </c>
      <c r="BQ8" s="36">
        <v>0</v>
      </c>
      <c r="BR8" s="36">
        <v>0</v>
      </c>
      <c r="BS8" s="36">
        <v>0</v>
      </c>
      <c r="BT8" s="36">
        <v>0</v>
      </c>
      <c r="BU8" s="36">
        <v>0</v>
      </c>
      <c r="BV8" s="36">
        <v>0</v>
      </c>
      <c r="BW8" s="36">
        <v>0</v>
      </c>
      <c r="BX8" s="36">
        <v>0</v>
      </c>
      <c r="BY8" s="36">
        <v>0</v>
      </c>
      <c r="BZ8" s="36">
        <v>0</v>
      </c>
      <c r="CA8" s="36">
        <v>0</v>
      </c>
      <c r="CB8" s="36">
        <v>0</v>
      </c>
      <c r="CC8" s="36">
        <v>0</v>
      </c>
      <c r="CD8" s="36">
        <v>2</v>
      </c>
      <c r="CE8" s="36">
        <v>0</v>
      </c>
      <c r="CF8" s="36">
        <v>0</v>
      </c>
      <c r="CG8" s="36">
        <v>0</v>
      </c>
      <c r="CH8" s="36">
        <v>0</v>
      </c>
      <c r="CI8" s="36">
        <v>0</v>
      </c>
      <c r="CJ8" s="36">
        <v>0</v>
      </c>
      <c r="CK8" s="36">
        <v>0</v>
      </c>
      <c r="CL8" s="36">
        <v>0</v>
      </c>
      <c r="CM8" s="36">
        <v>0</v>
      </c>
      <c r="CN8" s="36">
        <v>0</v>
      </c>
      <c r="CO8" s="36">
        <v>0</v>
      </c>
      <c r="CP8" s="36">
        <v>0</v>
      </c>
      <c r="CQ8" s="36">
        <v>0</v>
      </c>
      <c r="CR8" s="36">
        <v>0</v>
      </c>
      <c r="CS8" s="36">
        <v>0</v>
      </c>
      <c r="CT8" s="36">
        <v>0</v>
      </c>
      <c r="CU8" s="36">
        <v>0</v>
      </c>
      <c r="CV8" s="36">
        <v>0</v>
      </c>
      <c r="CW8" s="36">
        <v>2</v>
      </c>
      <c r="CX8" s="36">
        <v>0</v>
      </c>
      <c r="CY8" s="36">
        <v>0</v>
      </c>
      <c r="CZ8" s="36">
        <v>0</v>
      </c>
      <c r="DA8" s="36">
        <v>0</v>
      </c>
      <c r="DB8" s="36">
        <v>0</v>
      </c>
      <c r="DC8" s="36">
        <v>0</v>
      </c>
      <c r="DD8" s="36">
        <v>0</v>
      </c>
      <c r="DE8" s="36">
        <v>0</v>
      </c>
      <c r="DF8" s="36">
        <v>0</v>
      </c>
      <c r="DG8" s="36">
        <v>0</v>
      </c>
    </row>
    <row r="9" spans="1:111" x14ac:dyDescent="0.35">
      <c r="B9" s="30" t="s">
        <v>25</v>
      </c>
      <c r="U9" s="14">
        <v>0</v>
      </c>
      <c r="V9" s="14">
        <v>0</v>
      </c>
      <c r="W9" s="14">
        <v>0</v>
      </c>
      <c r="X9" s="14">
        <v>2</v>
      </c>
      <c r="Y9" s="14">
        <v>2</v>
      </c>
      <c r="Z9" s="14">
        <v>0</v>
      </c>
      <c r="AA9" s="14">
        <v>0</v>
      </c>
      <c r="AB9" s="14">
        <v>0</v>
      </c>
      <c r="AC9" s="14">
        <v>0</v>
      </c>
      <c r="AD9" s="14">
        <v>0</v>
      </c>
      <c r="AE9" s="14">
        <v>0</v>
      </c>
      <c r="AF9" s="14">
        <v>0</v>
      </c>
      <c r="AG9" s="14">
        <v>0</v>
      </c>
      <c r="AH9" s="14">
        <v>0</v>
      </c>
      <c r="AI9" s="14">
        <v>0</v>
      </c>
      <c r="AJ9" s="14">
        <v>0</v>
      </c>
      <c r="AK9" s="14">
        <v>0</v>
      </c>
      <c r="AL9" s="14">
        <v>0</v>
      </c>
      <c r="AM9" s="14">
        <v>0</v>
      </c>
      <c r="AN9" s="14">
        <v>0</v>
      </c>
      <c r="AO9" s="14">
        <v>0</v>
      </c>
      <c r="AP9" s="14">
        <v>0</v>
      </c>
      <c r="AQ9" s="14">
        <v>0</v>
      </c>
      <c r="AR9" s="14">
        <v>0</v>
      </c>
      <c r="AS9" s="14">
        <v>2</v>
      </c>
      <c r="AT9" s="14">
        <v>2</v>
      </c>
      <c r="AU9" s="14">
        <v>0</v>
      </c>
      <c r="AV9" s="14">
        <v>0</v>
      </c>
      <c r="AW9" s="14">
        <v>0</v>
      </c>
      <c r="AX9" s="14">
        <v>0</v>
      </c>
      <c r="AY9" s="14">
        <v>0</v>
      </c>
      <c r="AZ9" s="14">
        <v>0</v>
      </c>
      <c r="BA9" s="14">
        <v>0</v>
      </c>
      <c r="BB9" s="14">
        <v>0</v>
      </c>
      <c r="BC9" s="14">
        <v>0</v>
      </c>
      <c r="BD9" s="14">
        <v>0</v>
      </c>
      <c r="BE9" s="14">
        <v>0</v>
      </c>
      <c r="BF9" s="14">
        <v>0</v>
      </c>
      <c r="BG9" s="36">
        <v>0</v>
      </c>
      <c r="BH9" s="36">
        <v>0</v>
      </c>
      <c r="BI9" s="36">
        <v>0</v>
      </c>
      <c r="BJ9" s="36">
        <v>0</v>
      </c>
      <c r="BK9" s="36">
        <v>0</v>
      </c>
      <c r="BL9" s="36">
        <v>2</v>
      </c>
      <c r="BM9" s="36">
        <v>2</v>
      </c>
      <c r="BN9" s="36">
        <v>0</v>
      </c>
      <c r="BO9" s="36">
        <v>0</v>
      </c>
      <c r="BP9" s="36">
        <v>0</v>
      </c>
      <c r="BQ9" s="36">
        <v>0</v>
      </c>
      <c r="BR9" s="36">
        <v>0</v>
      </c>
      <c r="BS9" s="36">
        <v>0</v>
      </c>
      <c r="BT9" s="36">
        <v>0</v>
      </c>
      <c r="BU9" s="36">
        <v>0</v>
      </c>
      <c r="BV9" s="36">
        <v>0</v>
      </c>
      <c r="BW9" s="36">
        <v>0</v>
      </c>
      <c r="BX9" s="36">
        <v>0</v>
      </c>
      <c r="BY9" s="36">
        <v>0</v>
      </c>
      <c r="BZ9" s="36">
        <v>0</v>
      </c>
      <c r="CA9" s="36">
        <v>0</v>
      </c>
      <c r="CB9" s="36">
        <v>0</v>
      </c>
      <c r="CC9" s="36">
        <v>0</v>
      </c>
      <c r="CD9" s="36">
        <v>0</v>
      </c>
      <c r="CE9" s="36">
        <v>2</v>
      </c>
      <c r="CF9" s="36">
        <v>2</v>
      </c>
      <c r="CG9" s="36">
        <v>0</v>
      </c>
      <c r="CH9" s="36">
        <v>0</v>
      </c>
      <c r="CI9" s="36">
        <v>0</v>
      </c>
      <c r="CJ9" s="36">
        <v>0</v>
      </c>
      <c r="CK9" s="36">
        <v>0</v>
      </c>
      <c r="CL9" s="36">
        <v>0</v>
      </c>
      <c r="CM9" s="36">
        <v>0</v>
      </c>
      <c r="CN9" s="36">
        <v>0</v>
      </c>
      <c r="CO9" s="36">
        <v>0</v>
      </c>
      <c r="CP9" s="36">
        <v>0</v>
      </c>
      <c r="CQ9" s="36">
        <v>0</v>
      </c>
      <c r="CR9" s="36">
        <v>0</v>
      </c>
      <c r="CS9" s="36">
        <v>0</v>
      </c>
      <c r="CT9" s="36">
        <v>0</v>
      </c>
      <c r="CU9" s="36">
        <v>0</v>
      </c>
      <c r="CV9" s="36">
        <v>0</v>
      </c>
      <c r="CW9" s="36">
        <v>0</v>
      </c>
      <c r="CX9" s="36">
        <v>2</v>
      </c>
      <c r="CY9" s="36">
        <v>2</v>
      </c>
      <c r="CZ9" s="36">
        <v>0</v>
      </c>
      <c r="DA9" s="36">
        <v>0</v>
      </c>
      <c r="DB9" s="36">
        <v>0</v>
      </c>
      <c r="DC9" s="36">
        <v>0</v>
      </c>
      <c r="DD9" s="36">
        <v>0</v>
      </c>
      <c r="DE9" s="36">
        <v>0</v>
      </c>
      <c r="DF9" s="36">
        <v>0</v>
      </c>
      <c r="DG9" s="36">
        <v>0</v>
      </c>
    </row>
    <row r="10" spans="1:111" x14ac:dyDescent="0.35">
      <c r="B10" s="30" t="s">
        <v>26</v>
      </c>
      <c r="U10" s="14">
        <v>0</v>
      </c>
      <c r="V10" s="14">
        <v>0</v>
      </c>
      <c r="W10" s="14">
        <v>0</v>
      </c>
      <c r="X10" s="14">
        <v>0</v>
      </c>
      <c r="Y10" s="14">
        <v>0</v>
      </c>
      <c r="Z10" s="14">
        <v>0</v>
      </c>
      <c r="AA10" s="14">
        <v>0</v>
      </c>
      <c r="AB10" s="14">
        <v>0</v>
      </c>
      <c r="AC10" s="14">
        <v>0</v>
      </c>
      <c r="AD10" s="14">
        <v>0</v>
      </c>
      <c r="AE10" s="14">
        <f>IFERROR(VLOOKUP($B10,#REF!,11,FALSE),0)</f>
        <v>0</v>
      </c>
      <c r="AF10" s="14">
        <v>0</v>
      </c>
      <c r="AG10" s="14">
        <v>0</v>
      </c>
      <c r="AH10" s="14">
        <v>0</v>
      </c>
      <c r="AI10" s="14">
        <v>0</v>
      </c>
      <c r="AJ10" s="14">
        <v>0</v>
      </c>
      <c r="AK10" s="14">
        <v>0</v>
      </c>
      <c r="AL10" s="14">
        <v>0</v>
      </c>
      <c r="AM10" s="14">
        <v>0</v>
      </c>
      <c r="AN10" s="14">
        <v>0</v>
      </c>
      <c r="AO10" s="14">
        <v>0</v>
      </c>
      <c r="AP10" s="14">
        <v>0</v>
      </c>
      <c r="AQ10" s="14">
        <v>0</v>
      </c>
      <c r="AR10" s="14">
        <v>0</v>
      </c>
      <c r="AS10" s="14">
        <v>0</v>
      </c>
      <c r="AT10" s="14">
        <v>0</v>
      </c>
      <c r="AU10" s="14">
        <v>0</v>
      </c>
      <c r="AV10" s="14">
        <v>0</v>
      </c>
      <c r="AW10" s="14">
        <v>0</v>
      </c>
      <c r="AX10" s="14">
        <v>0</v>
      </c>
      <c r="AY10" s="14">
        <v>0</v>
      </c>
      <c r="AZ10" s="14">
        <f>IFERROR(VLOOKUP($B10,#REF!,11,FALSE),0)</f>
        <v>0</v>
      </c>
      <c r="BA10" s="14">
        <v>0</v>
      </c>
      <c r="BB10" s="14">
        <v>0</v>
      </c>
      <c r="BC10" s="14">
        <v>0</v>
      </c>
      <c r="BD10" s="14">
        <v>0</v>
      </c>
      <c r="BE10" s="14">
        <v>0</v>
      </c>
      <c r="BF10" s="14">
        <v>0</v>
      </c>
      <c r="BG10" s="36">
        <v>0</v>
      </c>
      <c r="BH10" s="36">
        <v>0</v>
      </c>
      <c r="BI10" s="36">
        <v>0</v>
      </c>
      <c r="BJ10" s="36">
        <v>0</v>
      </c>
      <c r="BK10" s="36">
        <v>0</v>
      </c>
      <c r="BL10" s="36">
        <v>0</v>
      </c>
      <c r="BM10" s="36">
        <v>0</v>
      </c>
      <c r="BN10" s="36">
        <v>0</v>
      </c>
      <c r="BO10" s="36">
        <v>0</v>
      </c>
      <c r="BP10" s="36">
        <v>0</v>
      </c>
      <c r="BQ10" s="36">
        <v>0</v>
      </c>
      <c r="BR10" s="36">
        <v>0</v>
      </c>
      <c r="BS10" s="36">
        <f>IFERROR(VLOOKUP($B10,#REF!,11,FALSE),0)</f>
        <v>0</v>
      </c>
      <c r="BT10" s="36">
        <v>0</v>
      </c>
      <c r="BU10" s="36">
        <v>0</v>
      </c>
      <c r="BV10" s="36">
        <v>0</v>
      </c>
      <c r="BW10" s="36">
        <v>0</v>
      </c>
      <c r="BX10" s="36">
        <v>0</v>
      </c>
      <c r="BY10" s="36">
        <v>0</v>
      </c>
      <c r="BZ10" s="36">
        <v>0</v>
      </c>
      <c r="CA10" s="36">
        <v>0</v>
      </c>
      <c r="CB10" s="36">
        <v>0</v>
      </c>
      <c r="CC10" s="36">
        <v>0</v>
      </c>
      <c r="CD10" s="36">
        <v>0</v>
      </c>
      <c r="CE10" s="36">
        <v>0</v>
      </c>
      <c r="CF10" s="36">
        <v>0</v>
      </c>
      <c r="CG10" s="36">
        <v>0</v>
      </c>
      <c r="CH10" s="36">
        <v>0</v>
      </c>
      <c r="CI10" s="36">
        <v>0</v>
      </c>
      <c r="CJ10" s="36">
        <v>0</v>
      </c>
      <c r="CK10" s="36">
        <v>0</v>
      </c>
      <c r="CL10" s="36">
        <f>IFERROR(VLOOKUP($B10,#REF!,11,FALSE),0)</f>
        <v>0</v>
      </c>
      <c r="CM10" s="36">
        <v>0</v>
      </c>
      <c r="CN10" s="36">
        <v>0</v>
      </c>
      <c r="CO10" s="36">
        <v>0</v>
      </c>
      <c r="CP10" s="36">
        <v>0</v>
      </c>
      <c r="CQ10" s="36">
        <v>0</v>
      </c>
      <c r="CR10" s="36">
        <v>0</v>
      </c>
      <c r="CS10" s="36">
        <v>0</v>
      </c>
      <c r="CT10" s="36">
        <v>0</v>
      </c>
      <c r="CU10" s="36">
        <v>0</v>
      </c>
      <c r="CV10" s="36">
        <v>0</v>
      </c>
      <c r="CW10" s="36">
        <v>0</v>
      </c>
      <c r="CX10" s="36">
        <v>0</v>
      </c>
      <c r="CY10" s="36">
        <v>0</v>
      </c>
      <c r="CZ10" s="36">
        <v>0</v>
      </c>
      <c r="DA10" s="36">
        <v>0</v>
      </c>
      <c r="DB10" s="36">
        <v>0</v>
      </c>
      <c r="DC10" s="36">
        <v>0</v>
      </c>
      <c r="DD10" s="36">
        <v>0</v>
      </c>
      <c r="DE10" s="36">
        <f>IFERROR(VLOOKUP($B10,#REF!,11,FALSE),0)</f>
        <v>0</v>
      </c>
      <c r="DF10" s="36">
        <v>0</v>
      </c>
      <c r="DG10" s="36">
        <v>0</v>
      </c>
    </row>
    <row r="11" spans="1:111" x14ac:dyDescent="0.35">
      <c r="B11" s="30" t="s">
        <v>27</v>
      </c>
      <c r="U11" s="14">
        <v>0</v>
      </c>
      <c r="V11" s="14">
        <v>0</v>
      </c>
      <c r="W11" s="14">
        <v>0</v>
      </c>
      <c r="X11" s="14">
        <v>0</v>
      </c>
      <c r="Y11" s="14">
        <v>0</v>
      </c>
      <c r="Z11" s="14">
        <v>0</v>
      </c>
      <c r="AA11" s="14">
        <v>2</v>
      </c>
      <c r="AB11" s="14">
        <v>0</v>
      </c>
      <c r="AC11" s="14">
        <v>0</v>
      </c>
      <c r="AD11" s="14">
        <v>0</v>
      </c>
      <c r="AE11" s="14">
        <v>0</v>
      </c>
      <c r="AF11" s="14">
        <v>1</v>
      </c>
      <c r="AG11" s="14">
        <v>0</v>
      </c>
      <c r="AH11" s="14">
        <v>0</v>
      </c>
      <c r="AI11" s="14">
        <v>0</v>
      </c>
      <c r="AJ11" s="14">
        <v>0</v>
      </c>
      <c r="AK11" s="14">
        <v>0</v>
      </c>
      <c r="AL11" s="14">
        <v>0</v>
      </c>
      <c r="AM11" s="14">
        <v>0</v>
      </c>
      <c r="AN11" s="14">
        <v>0</v>
      </c>
      <c r="AO11" s="14">
        <v>0</v>
      </c>
      <c r="AP11" s="14">
        <v>0</v>
      </c>
      <c r="AQ11" s="14">
        <v>0</v>
      </c>
      <c r="AR11" s="14">
        <v>0</v>
      </c>
      <c r="AS11" s="14">
        <v>0</v>
      </c>
      <c r="AT11" s="14">
        <v>0</v>
      </c>
      <c r="AU11" s="14">
        <v>0</v>
      </c>
      <c r="AV11" s="14">
        <v>2</v>
      </c>
      <c r="AW11" s="14">
        <v>0</v>
      </c>
      <c r="AX11" s="14">
        <v>0</v>
      </c>
      <c r="AY11" s="14">
        <v>0</v>
      </c>
      <c r="AZ11" s="14">
        <v>0</v>
      </c>
      <c r="BA11" s="14">
        <v>1</v>
      </c>
      <c r="BB11" s="14">
        <v>0</v>
      </c>
      <c r="BC11" s="14">
        <v>0</v>
      </c>
      <c r="BD11" s="14">
        <v>0</v>
      </c>
      <c r="BE11" s="14">
        <v>0</v>
      </c>
      <c r="BF11" s="14">
        <v>0</v>
      </c>
      <c r="BG11" s="36">
        <v>0</v>
      </c>
      <c r="BH11" s="36">
        <v>0</v>
      </c>
      <c r="BI11" s="36">
        <v>0</v>
      </c>
      <c r="BJ11" s="36">
        <v>0</v>
      </c>
      <c r="BK11" s="36">
        <v>0</v>
      </c>
      <c r="BL11" s="36">
        <v>0</v>
      </c>
      <c r="BM11" s="36">
        <v>0</v>
      </c>
      <c r="BN11" s="36">
        <v>0</v>
      </c>
      <c r="BO11" s="36">
        <v>2</v>
      </c>
      <c r="BP11" s="36">
        <v>0</v>
      </c>
      <c r="BQ11" s="36">
        <v>0</v>
      </c>
      <c r="BR11" s="36">
        <v>0</v>
      </c>
      <c r="BS11" s="36">
        <v>0</v>
      </c>
      <c r="BT11" s="36">
        <v>1</v>
      </c>
      <c r="BU11" s="36">
        <v>0</v>
      </c>
      <c r="BV11" s="36">
        <v>0</v>
      </c>
      <c r="BW11" s="36">
        <v>0</v>
      </c>
      <c r="BX11" s="36">
        <v>0</v>
      </c>
      <c r="BY11" s="36">
        <v>0</v>
      </c>
      <c r="BZ11" s="36">
        <v>0</v>
      </c>
      <c r="CA11" s="36">
        <v>0</v>
      </c>
      <c r="CB11" s="36">
        <v>0</v>
      </c>
      <c r="CC11" s="36">
        <v>0</v>
      </c>
      <c r="CD11" s="36">
        <v>0</v>
      </c>
      <c r="CE11" s="36">
        <v>0</v>
      </c>
      <c r="CF11" s="36">
        <v>0</v>
      </c>
      <c r="CG11" s="36">
        <v>0</v>
      </c>
      <c r="CH11" s="36">
        <v>2</v>
      </c>
      <c r="CI11" s="36">
        <v>0</v>
      </c>
      <c r="CJ11" s="36">
        <v>0</v>
      </c>
      <c r="CK11" s="36">
        <v>0</v>
      </c>
      <c r="CL11" s="36">
        <v>0</v>
      </c>
      <c r="CM11" s="36">
        <v>1</v>
      </c>
      <c r="CN11" s="36">
        <v>0</v>
      </c>
      <c r="CO11" s="36">
        <v>0</v>
      </c>
      <c r="CP11" s="36">
        <v>0</v>
      </c>
      <c r="CQ11" s="36">
        <v>0</v>
      </c>
      <c r="CR11" s="36">
        <v>0</v>
      </c>
      <c r="CS11" s="36">
        <v>0</v>
      </c>
      <c r="CT11" s="36">
        <v>0</v>
      </c>
      <c r="CU11" s="36">
        <v>0</v>
      </c>
      <c r="CV11" s="36">
        <v>0</v>
      </c>
      <c r="CW11" s="36">
        <v>0</v>
      </c>
      <c r="CX11" s="36">
        <v>0</v>
      </c>
      <c r="CY11" s="36">
        <v>0</v>
      </c>
      <c r="CZ11" s="36">
        <v>0</v>
      </c>
      <c r="DA11" s="36">
        <v>2</v>
      </c>
      <c r="DB11" s="36">
        <v>0</v>
      </c>
      <c r="DC11" s="36">
        <v>0</v>
      </c>
      <c r="DD11" s="36">
        <v>0</v>
      </c>
      <c r="DE11" s="36">
        <v>0</v>
      </c>
      <c r="DF11" s="36">
        <v>1</v>
      </c>
      <c r="DG11" s="36">
        <v>0</v>
      </c>
    </row>
    <row r="12" spans="1:111" x14ac:dyDescent="0.35">
      <c r="B12" s="30" t="s">
        <v>28</v>
      </c>
      <c r="U12" s="14">
        <v>1</v>
      </c>
      <c r="V12" s="14">
        <v>1</v>
      </c>
      <c r="W12" s="14">
        <v>1</v>
      </c>
      <c r="X12" s="14">
        <v>1</v>
      </c>
      <c r="Y12" s="14">
        <v>1</v>
      </c>
      <c r="Z12" s="14">
        <v>1</v>
      </c>
      <c r="AA12" s="14">
        <v>1</v>
      </c>
      <c r="AB12" s="14">
        <v>1</v>
      </c>
      <c r="AC12" s="14">
        <v>1</v>
      </c>
      <c r="AD12" s="14">
        <v>1</v>
      </c>
      <c r="AE12" s="14">
        <v>2</v>
      </c>
      <c r="AF12" s="14">
        <v>0</v>
      </c>
      <c r="AG12" s="14">
        <v>0</v>
      </c>
      <c r="AH12" s="14">
        <v>0</v>
      </c>
      <c r="AI12" s="14">
        <v>0</v>
      </c>
      <c r="AJ12" s="14">
        <v>0</v>
      </c>
      <c r="AK12" s="14">
        <v>0</v>
      </c>
      <c r="AL12" s="14">
        <v>0</v>
      </c>
      <c r="AM12" s="14">
        <v>1</v>
      </c>
      <c r="AN12" s="14">
        <v>1</v>
      </c>
      <c r="AO12" s="14">
        <v>1</v>
      </c>
      <c r="AP12" s="14">
        <v>1</v>
      </c>
      <c r="AQ12" s="14">
        <v>1</v>
      </c>
      <c r="AR12" s="14">
        <v>1</v>
      </c>
      <c r="AS12" s="14">
        <v>1</v>
      </c>
      <c r="AT12" s="14">
        <v>1</v>
      </c>
      <c r="AU12" s="14">
        <v>1</v>
      </c>
      <c r="AV12" s="14">
        <v>1</v>
      </c>
      <c r="AW12" s="14">
        <v>1</v>
      </c>
      <c r="AX12" s="14">
        <v>1</v>
      </c>
      <c r="AY12" s="14">
        <v>1</v>
      </c>
      <c r="AZ12" s="14">
        <v>2</v>
      </c>
      <c r="BA12" s="14">
        <v>0</v>
      </c>
      <c r="BB12" s="14">
        <v>0</v>
      </c>
      <c r="BC12" s="14">
        <v>0</v>
      </c>
      <c r="BD12" s="14">
        <v>0</v>
      </c>
      <c r="BE12" s="14">
        <v>0</v>
      </c>
      <c r="BF12" s="14">
        <v>0</v>
      </c>
      <c r="BG12" s="36">
        <v>1</v>
      </c>
      <c r="BH12" s="36">
        <v>1</v>
      </c>
      <c r="BI12" s="36">
        <v>1</v>
      </c>
      <c r="BJ12" s="36">
        <v>1</v>
      </c>
      <c r="BK12" s="36">
        <v>1</v>
      </c>
      <c r="BL12" s="36">
        <v>1</v>
      </c>
      <c r="BM12" s="36">
        <v>1</v>
      </c>
      <c r="BN12" s="36">
        <v>1</v>
      </c>
      <c r="BO12" s="36">
        <v>1</v>
      </c>
      <c r="BP12" s="36">
        <v>1</v>
      </c>
      <c r="BQ12" s="36">
        <v>1</v>
      </c>
      <c r="BR12" s="36">
        <v>1</v>
      </c>
      <c r="BS12" s="36">
        <v>2</v>
      </c>
      <c r="BT12" s="36">
        <v>0</v>
      </c>
      <c r="BU12" s="36">
        <v>0</v>
      </c>
      <c r="BV12" s="36">
        <v>0</v>
      </c>
      <c r="BW12" s="36">
        <v>0</v>
      </c>
      <c r="BX12" s="36">
        <v>0</v>
      </c>
      <c r="BY12" s="36">
        <v>0</v>
      </c>
      <c r="BZ12" s="36">
        <v>1</v>
      </c>
      <c r="CA12" s="36">
        <v>1</v>
      </c>
      <c r="CB12" s="36">
        <v>1</v>
      </c>
      <c r="CC12" s="36">
        <v>1</v>
      </c>
      <c r="CD12" s="36">
        <v>1</v>
      </c>
      <c r="CE12" s="36">
        <v>1</v>
      </c>
      <c r="CF12" s="36">
        <v>1</v>
      </c>
      <c r="CG12" s="36">
        <v>1</v>
      </c>
      <c r="CH12" s="36">
        <v>1</v>
      </c>
      <c r="CI12" s="36">
        <v>1</v>
      </c>
      <c r="CJ12" s="36">
        <v>1</v>
      </c>
      <c r="CK12" s="36">
        <v>1</v>
      </c>
      <c r="CL12" s="36">
        <v>2</v>
      </c>
      <c r="CM12" s="36">
        <v>0</v>
      </c>
      <c r="CN12" s="36">
        <v>0</v>
      </c>
      <c r="CO12" s="36">
        <v>0</v>
      </c>
      <c r="CP12" s="36">
        <v>0</v>
      </c>
      <c r="CQ12" s="36">
        <v>0</v>
      </c>
      <c r="CR12" s="36">
        <v>0</v>
      </c>
      <c r="CS12" s="36">
        <v>1</v>
      </c>
      <c r="CT12" s="36">
        <v>1</v>
      </c>
      <c r="CU12" s="36">
        <v>1</v>
      </c>
      <c r="CV12" s="36">
        <v>1</v>
      </c>
      <c r="CW12" s="36">
        <v>1</v>
      </c>
      <c r="CX12" s="36">
        <v>1</v>
      </c>
      <c r="CY12" s="36">
        <v>1</v>
      </c>
      <c r="CZ12" s="36">
        <v>1</v>
      </c>
      <c r="DA12" s="36">
        <v>1</v>
      </c>
      <c r="DB12" s="36">
        <v>1</v>
      </c>
      <c r="DC12" s="36">
        <v>1</v>
      </c>
      <c r="DD12" s="36">
        <v>1</v>
      </c>
      <c r="DE12" s="36">
        <v>2</v>
      </c>
      <c r="DF12" s="36">
        <v>0</v>
      </c>
      <c r="DG12" s="36">
        <v>0</v>
      </c>
    </row>
    <row r="13" spans="1:111" x14ac:dyDescent="0.35">
      <c r="B13" s="30" t="s">
        <v>29</v>
      </c>
      <c r="U13" s="14">
        <v>0</v>
      </c>
      <c r="V13" s="14">
        <v>0</v>
      </c>
      <c r="W13" s="14">
        <v>0</v>
      </c>
      <c r="X13" s="14">
        <v>0</v>
      </c>
      <c r="Y13" s="14">
        <v>0</v>
      </c>
      <c r="Z13" s="14">
        <v>0</v>
      </c>
      <c r="AA13" s="14">
        <v>0</v>
      </c>
      <c r="AB13" s="14">
        <v>0</v>
      </c>
      <c r="AC13" s="14">
        <v>0</v>
      </c>
      <c r="AD13" s="14">
        <v>0</v>
      </c>
      <c r="AE13" s="14">
        <v>0</v>
      </c>
      <c r="AF13" s="14">
        <v>0</v>
      </c>
      <c r="AG13" s="14">
        <v>0</v>
      </c>
      <c r="AH13" s="14">
        <v>0</v>
      </c>
      <c r="AI13" s="14">
        <v>10</v>
      </c>
      <c r="AJ13" s="14">
        <v>0</v>
      </c>
      <c r="AK13" s="14">
        <v>0</v>
      </c>
      <c r="AL13" s="14">
        <v>0</v>
      </c>
      <c r="AM13" s="14">
        <v>0</v>
      </c>
      <c r="AN13" s="14">
        <v>0</v>
      </c>
      <c r="AO13" s="14">
        <v>0</v>
      </c>
      <c r="AP13" s="14">
        <v>0</v>
      </c>
      <c r="AQ13" s="14">
        <v>0</v>
      </c>
      <c r="AR13" s="14">
        <v>0</v>
      </c>
      <c r="AS13" s="14">
        <v>0</v>
      </c>
      <c r="AT13" s="14">
        <v>0</v>
      </c>
      <c r="AU13" s="14">
        <v>0</v>
      </c>
      <c r="AV13" s="14">
        <v>0</v>
      </c>
      <c r="AW13" s="14">
        <v>0</v>
      </c>
      <c r="AX13" s="14">
        <v>0</v>
      </c>
      <c r="AY13" s="14">
        <v>0</v>
      </c>
      <c r="AZ13" s="14">
        <v>0</v>
      </c>
      <c r="BA13" s="14">
        <v>0</v>
      </c>
      <c r="BB13" s="14">
        <v>0</v>
      </c>
      <c r="BC13" s="14">
        <v>0</v>
      </c>
      <c r="BD13" s="14">
        <v>10</v>
      </c>
      <c r="BE13" s="14">
        <v>10</v>
      </c>
      <c r="BF13" s="14">
        <v>10</v>
      </c>
      <c r="BG13" s="36">
        <v>0</v>
      </c>
      <c r="BH13" s="36">
        <v>0</v>
      </c>
      <c r="BI13" s="36">
        <v>0</v>
      </c>
      <c r="BJ13" s="36">
        <v>0</v>
      </c>
      <c r="BK13" s="36">
        <v>0</v>
      </c>
      <c r="BL13" s="36">
        <v>0</v>
      </c>
      <c r="BM13" s="36">
        <v>0</v>
      </c>
      <c r="BN13" s="36">
        <v>0</v>
      </c>
      <c r="BO13" s="36">
        <v>0</v>
      </c>
      <c r="BP13" s="36">
        <v>0</v>
      </c>
      <c r="BQ13" s="36">
        <v>0</v>
      </c>
      <c r="BR13" s="36">
        <v>0</v>
      </c>
      <c r="BS13" s="36">
        <v>0</v>
      </c>
      <c r="BT13" s="36">
        <v>0</v>
      </c>
      <c r="BU13" s="36">
        <v>0</v>
      </c>
      <c r="BV13" s="36">
        <v>0</v>
      </c>
      <c r="BW13" s="36">
        <v>10</v>
      </c>
      <c r="BX13" s="36">
        <v>10</v>
      </c>
      <c r="BY13" s="36">
        <v>10</v>
      </c>
      <c r="BZ13" s="36">
        <v>0</v>
      </c>
      <c r="CA13" s="36">
        <v>0</v>
      </c>
      <c r="CB13" s="36">
        <v>0</v>
      </c>
      <c r="CC13" s="36">
        <v>0</v>
      </c>
      <c r="CD13" s="36">
        <v>0</v>
      </c>
      <c r="CE13" s="36">
        <v>0</v>
      </c>
      <c r="CF13" s="36">
        <v>0</v>
      </c>
      <c r="CG13" s="36">
        <v>0</v>
      </c>
      <c r="CH13" s="36">
        <v>0</v>
      </c>
      <c r="CI13" s="36">
        <v>0</v>
      </c>
      <c r="CJ13" s="36">
        <v>0</v>
      </c>
      <c r="CK13" s="36">
        <v>0</v>
      </c>
      <c r="CL13" s="36">
        <v>0</v>
      </c>
      <c r="CM13" s="36">
        <v>0</v>
      </c>
      <c r="CN13" s="36">
        <v>0</v>
      </c>
      <c r="CO13" s="36">
        <v>0</v>
      </c>
      <c r="CP13" s="36">
        <v>10</v>
      </c>
      <c r="CQ13" s="36">
        <v>10</v>
      </c>
      <c r="CR13" s="36">
        <v>10</v>
      </c>
      <c r="CS13" s="36">
        <v>0</v>
      </c>
      <c r="CT13" s="36">
        <v>0</v>
      </c>
      <c r="CU13" s="36">
        <v>0</v>
      </c>
      <c r="CV13" s="36">
        <v>0</v>
      </c>
      <c r="CW13" s="36">
        <v>0</v>
      </c>
      <c r="CX13" s="36">
        <v>0</v>
      </c>
      <c r="CY13" s="36">
        <v>0</v>
      </c>
      <c r="CZ13" s="36">
        <v>0</v>
      </c>
      <c r="DA13" s="36">
        <v>0</v>
      </c>
      <c r="DB13" s="36">
        <v>0</v>
      </c>
      <c r="DC13" s="36">
        <v>0</v>
      </c>
      <c r="DD13" s="36">
        <v>0</v>
      </c>
      <c r="DE13" s="36">
        <v>0</v>
      </c>
      <c r="DF13" s="36">
        <v>0</v>
      </c>
      <c r="DG13" s="36">
        <v>0</v>
      </c>
    </row>
    <row r="14" spans="1:111" x14ac:dyDescent="0.35">
      <c r="B14" s="30" t="s">
        <v>30</v>
      </c>
      <c r="U14" s="14">
        <v>0</v>
      </c>
      <c r="V14" s="14">
        <v>0</v>
      </c>
      <c r="W14" s="14">
        <v>0</v>
      </c>
      <c r="X14" s="14">
        <v>0</v>
      </c>
      <c r="Y14" s="14">
        <v>0</v>
      </c>
      <c r="Z14" s="14">
        <v>0</v>
      </c>
      <c r="AA14" s="14">
        <v>0</v>
      </c>
      <c r="AB14" s="14">
        <v>0</v>
      </c>
      <c r="AC14" s="14">
        <v>0</v>
      </c>
      <c r="AD14" s="14">
        <v>0</v>
      </c>
      <c r="AE14" s="14">
        <v>0</v>
      </c>
      <c r="AF14" s="14">
        <v>0</v>
      </c>
      <c r="AG14" s="14">
        <v>2</v>
      </c>
      <c r="AH14" s="14">
        <v>0</v>
      </c>
      <c r="AI14" s="14">
        <v>24</v>
      </c>
      <c r="AJ14" s="14">
        <v>0</v>
      </c>
      <c r="AK14" s="14">
        <v>0</v>
      </c>
      <c r="AL14" s="14">
        <v>0</v>
      </c>
      <c r="AM14" s="14">
        <v>0</v>
      </c>
      <c r="AN14" s="14">
        <v>0</v>
      </c>
      <c r="AO14" s="14">
        <v>0</v>
      </c>
      <c r="AP14" s="14">
        <v>0</v>
      </c>
      <c r="AQ14" s="14">
        <v>0</v>
      </c>
      <c r="AR14" s="14">
        <v>0</v>
      </c>
      <c r="AS14" s="14">
        <v>0</v>
      </c>
      <c r="AT14" s="14">
        <v>0</v>
      </c>
      <c r="AU14" s="14">
        <v>0</v>
      </c>
      <c r="AV14" s="14">
        <v>0</v>
      </c>
      <c r="AW14" s="14">
        <v>0</v>
      </c>
      <c r="AX14" s="14">
        <v>0</v>
      </c>
      <c r="AY14" s="14">
        <v>0</v>
      </c>
      <c r="AZ14" s="14">
        <v>0</v>
      </c>
      <c r="BA14" s="14">
        <v>0</v>
      </c>
      <c r="BB14" s="14">
        <v>2</v>
      </c>
      <c r="BC14" s="14">
        <v>0</v>
      </c>
      <c r="BD14" s="14">
        <v>24</v>
      </c>
      <c r="BE14" s="14">
        <v>24</v>
      </c>
      <c r="BF14" s="14">
        <v>24</v>
      </c>
      <c r="BG14" s="36">
        <v>0</v>
      </c>
      <c r="BH14" s="36">
        <v>0</v>
      </c>
      <c r="BI14" s="36">
        <v>0</v>
      </c>
      <c r="BJ14" s="36">
        <v>0</v>
      </c>
      <c r="BK14" s="36">
        <v>0</v>
      </c>
      <c r="BL14" s="36">
        <v>0</v>
      </c>
      <c r="BM14" s="36">
        <v>0</v>
      </c>
      <c r="BN14" s="36">
        <v>0</v>
      </c>
      <c r="BO14" s="36">
        <v>0</v>
      </c>
      <c r="BP14" s="36">
        <v>0</v>
      </c>
      <c r="BQ14" s="36">
        <v>0</v>
      </c>
      <c r="BR14" s="36">
        <v>0</v>
      </c>
      <c r="BS14" s="36">
        <v>0</v>
      </c>
      <c r="BT14" s="36">
        <v>0</v>
      </c>
      <c r="BU14" s="36">
        <v>2</v>
      </c>
      <c r="BV14" s="36">
        <v>0</v>
      </c>
      <c r="BW14" s="36">
        <v>24</v>
      </c>
      <c r="BX14" s="36">
        <v>24</v>
      </c>
      <c r="BY14" s="36">
        <v>24</v>
      </c>
      <c r="BZ14" s="36">
        <v>0</v>
      </c>
      <c r="CA14" s="36">
        <v>0</v>
      </c>
      <c r="CB14" s="36">
        <v>0</v>
      </c>
      <c r="CC14" s="36">
        <v>0</v>
      </c>
      <c r="CD14" s="36">
        <v>0</v>
      </c>
      <c r="CE14" s="36">
        <v>0</v>
      </c>
      <c r="CF14" s="36">
        <v>0</v>
      </c>
      <c r="CG14" s="36">
        <v>0</v>
      </c>
      <c r="CH14" s="36">
        <v>0</v>
      </c>
      <c r="CI14" s="36">
        <v>0</v>
      </c>
      <c r="CJ14" s="36">
        <v>0</v>
      </c>
      <c r="CK14" s="36">
        <v>0</v>
      </c>
      <c r="CL14" s="36">
        <v>0</v>
      </c>
      <c r="CM14" s="36">
        <v>0</v>
      </c>
      <c r="CN14" s="36">
        <v>2</v>
      </c>
      <c r="CO14" s="36">
        <v>0</v>
      </c>
      <c r="CP14" s="36">
        <v>24</v>
      </c>
      <c r="CQ14" s="36">
        <v>24</v>
      </c>
      <c r="CR14" s="36">
        <v>24</v>
      </c>
      <c r="CS14" s="36">
        <v>0</v>
      </c>
      <c r="CT14" s="36">
        <v>0</v>
      </c>
      <c r="CU14" s="36">
        <v>0</v>
      </c>
      <c r="CV14" s="36">
        <v>0</v>
      </c>
      <c r="CW14" s="36">
        <v>0</v>
      </c>
      <c r="CX14" s="36">
        <v>0</v>
      </c>
      <c r="CY14" s="36">
        <v>0</v>
      </c>
      <c r="CZ14" s="36">
        <v>0</v>
      </c>
      <c r="DA14" s="36">
        <v>0</v>
      </c>
      <c r="DB14" s="36">
        <v>0</v>
      </c>
      <c r="DC14" s="36">
        <v>0</v>
      </c>
      <c r="DD14" s="36">
        <v>0</v>
      </c>
      <c r="DE14" s="36">
        <v>0</v>
      </c>
      <c r="DF14" s="36">
        <v>0</v>
      </c>
      <c r="DG14" s="36">
        <v>2</v>
      </c>
    </row>
    <row r="15" spans="1:111" x14ac:dyDescent="0.35">
      <c r="B15" s="30" t="s">
        <v>31</v>
      </c>
      <c r="U15" s="14">
        <v>0</v>
      </c>
      <c r="V15" s="14">
        <v>0</v>
      </c>
      <c r="W15" s="14">
        <v>0</v>
      </c>
      <c r="X15" s="14">
        <v>0</v>
      </c>
      <c r="Y15" s="14">
        <v>0</v>
      </c>
      <c r="Z15" s="14">
        <v>0</v>
      </c>
      <c r="AA15" s="14">
        <v>0</v>
      </c>
      <c r="AB15" s="14">
        <v>0</v>
      </c>
      <c r="AC15" s="14">
        <v>0</v>
      </c>
      <c r="AD15" s="14">
        <v>0</v>
      </c>
      <c r="AE15" s="14">
        <v>0</v>
      </c>
      <c r="AF15" s="14">
        <v>0</v>
      </c>
      <c r="AG15" s="14">
        <v>0</v>
      </c>
      <c r="AH15" s="14">
        <v>5</v>
      </c>
      <c r="AI15" s="14">
        <v>0</v>
      </c>
      <c r="AJ15" s="14">
        <v>0</v>
      </c>
      <c r="AK15" s="14">
        <v>0</v>
      </c>
      <c r="AL15" s="14">
        <v>0</v>
      </c>
      <c r="AM15" s="14">
        <v>0</v>
      </c>
      <c r="AN15" s="14">
        <v>0</v>
      </c>
      <c r="AO15" s="14">
        <v>0</v>
      </c>
      <c r="AP15" s="14">
        <v>0</v>
      </c>
      <c r="AQ15" s="14">
        <v>0</v>
      </c>
      <c r="AR15" s="14">
        <v>0</v>
      </c>
      <c r="AS15" s="14">
        <v>0</v>
      </c>
      <c r="AT15" s="14">
        <v>0</v>
      </c>
      <c r="AU15" s="14">
        <v>0</v>
      </c>
      <c r="AV15" s="14">
        <v>0</v>
      </c>
      <c r="AW15" s="14">
        <v>0</v>
      </c>
      <c r="AX15" s="14">
        <v>0</v>
      </c>
      <c r="AY15" s="14">
        <v>0</v>
      </c>
      <c r="AZ15" s="14">
        <v>0</v>
      </c>
      <c r="BA15" s="14">
        <v>0</v>
      </c>
      <c r="BB15" s="14">
        <v>0</v>
      </c>
      <c r="BC15" s="14">
        <v>5</v>
      </c>
      <c r="BD15" s="14">
        <v>0</v>
      </c>
      <c r="BE15" s="14">
        <v>0</v>
      </c>
      <c r="BF15" s="14">
        <v>0</v>
      </c>
      <c r="BG15" s="36">
        <v>0</v>
      </c>
      <c r="BH15" s="36">
        <v>0</v>
      </c>
      <c r="BI15" s="36">
        <v>0</v>
      </c>
      <c r="BJ15" s="36">
        <v>0</v>
      </c>
      <c r="BK15" s="36">
        <v>0</v>
      </c>
      <c r="BL15" s="36">
        <v>0</v>
      </c>
      <c r="BM15" s="36">
        <v>0</v>
      </c>
      <c r="BN15" s="36">
        <v>0</v>
      </c>
      <c r="BO15" s="36">
        <v>0</v>
      </c>
      <c r="BP15" s="36">
        <v>0</v>
      </c>
      <c r="BQ15" s="36">
        <v>0</v>
      </c>
      <c r="BR15" s="36">
        <v>0</v>
      </c>
      <c r="BS15" s="36">
        <v>0</v>
      </c>
      <c r="BT15" s="36">
        <v>0</v>
      </c>
      <c r="BU15" s="36">
        <v>0</v>
      </c>
      <c r="BV15" s="36">
        <v>5</v>
      </c>
      <c r="BW15" s="36">
        <v>0</v>
      </c>
      <c r="BX15" s="36">
        <v>0</v>
      </c>
      <c r="BY15" s="36">
        <v>0</v>
      </c>
      <c r="BZ15" s="36">
        <v>0</v>
      </c>
      <c r="CA15" s="36">
        <v>0</v>
      </c>
      <c r="CB15" s="36">
        <v>0</v>
      </c>
      <c r="CC15" s="36">
        <v>0</v>
      </c>
      <c r="CD15" s="36">
        <v>0</v>
      </c>
      <c r="CE15" s="36">
        <v>0</v>
      </c>
      <c r="CF15" s="36">
        <v>0</v>
      </c>
      <c r="CG15" s="36">
        <v>0</v>
      </c>
      <c r="CH15" s="36">
        <v>0</v>
      </c>
      <c r="CI15" s="36">
        <v>0</v>
      </c>
      <c r="CJ15" s="36">
        <v>0</v>
      </c>
      <c r="CK15" s="36">
        <v>0</v>
      </c>
      <c r="CL15" s="36">
        <v>0</v>
      </c>
      <c r="CM15" s="36">
        <v>0</v>
      </c>
      <c r="CN15" s="36">
        <v>0</v>
      </c>
      <c r="CO15" s="36">
        <v>5</v>
      </c>
      <c r="CP15" s="36">
        <v>0</v>
      </c>
      <c r="CQ15" s="36">
        <v>0</v>
      </c>
      <c r="CR15" s="36">
        <v>0</v>
      </c>
      <c r="CS15" s="36">
        <v>0</v>
      </c>
      <c r="CT15" s="36">
        <v>0</v>
      </c>
      <c r="CU15" s="36">
        <v>0</v>
      </c>
      <c r="CV15" s="36">
        <v>0</v>
      </c>
      <c r="CW15" s="36">
        <v>0</v>
      </c>
      <c r="CX15" s="36">
        <v>0</v>
      </c>
      <c r="CY15" s="36">
        <v>0</v>
      </c>
      <c r="CZ15" s="36">
        <v>0</v>
      </c>
      <c r="DA15" s="36">
        <v>0</v>
      </c>
      <c r="DB15" s="36">
        <v>0</v>
      </c>
      <c r="DC15" s="36">
        <v>0</v>
      </c>
      <c r="DD15" s="36">
        <v>0</v>
      </c>
      <c r="DE15" s="36">
        <v>0</v>
      </c>
      <c r="DF15" s="36">
        <v>0</v>
      </c>
      <c r="DG15" s="36">
        <v>0</v>
      </c>
    </row>
    <row r="16" spans="1:111" x14ac:dyDescent="0.35">
      <c r="B16" s="30" t="s">
        <v>32</v>
      </c>
      <c r="U16" s="14">
        <v>0</v>
      </c>
      <c r="V16" s="14">
        <v>0</v>
      </c>
      <c r="W16" s="14">
        <v>0</v>
      </c>
      <c r="X16" s="14">
        <v>0</v>
      </c>
      <c r="Y16" s="14">
        <v>0</v>
      </c>
      <c r="Z16" s="14">
        <v>0</v>
      </c>
      <c r="AA16" s="14">
        <v>0</v>
      </c>
      <c r="AB16" s="14">
        <v>0</v>
      </c>
      <c r="AC16" s="14">
        <v>0</v>
      </c>
      <c r="AD16" s="14">
        <v>0</v>
      </c>
      <c r="AE16" s="14">
        <v>0</v>
      </c>
      <c r="AF16" s="14">
        <v>0</v>
      </c>
      <c r="AG16" s="14">
        <v>0</v>
      </c>
      <c r="AH16" s="14">
        <v>0</v>
      </c>
      <c r="AI16" s="14">
        <v>6</v>
      </c>
      <c r="AJ16" s="14">
        <v>23</v>
      </c>
      <c r="AK16" s="14">
        <v>0</v>
      </c>
      <c r="AL16" s="14">
        <v>0</v>
      </c>
      <c r="AM16" s="14">
        <v>0</v>
      </c>
      <c r="AN16" s="14">
        <v>0</v>
      </c>
      <c r="AO16" s="14">
        <v>0</v>
      </c>
      <c r="AP16" s="14">
        <v>0</v>
      </c>
      <c r="AQ16" s="14">
        <v>0</v>
      </c>
      <c r="AR16" s="14">
        <v>0</v>
      </c>
      <c r="AS16" s="14">
        <v>0</v>
      </c>
      <c r="AT16" s="14">
        <v>0</v>
      </c>
      <c r="AU16" s="14">
        <v>0</v>
      </c>
      <c r="AV16" s="14">
        <v>0</v>
      </c>
      <c r="AW16" s="14">
        <v>0</v>
      </c>
      <c r="AX16" s="14">
        <v>0</v>
      </c>
      <c r="AY16" s="14">
        <v>0</v>
      </c>
      <c r="AZ16" s="14">
        <v>0</v>
      </c>
      <c r="BA16" s="14">
        <v>0</v>
      </c>
      <c r="BB16" s="14">
        <v>0</v>
      </c>
      <c r="BC16" s="14">
        <v>0</v>
      </c>
      <c r="BD16" s="14">
        <v>6</v>
      </c>
      <c r="BE16" s="14">
        <v>6</v>
      </c>
      <c r="BF16" s="14">
        <v>6</v>
      </c>
      <c r="BG16" s="36">
        <v>0</v>
      </c>
      <c r="BH16" s="36">
        <v>0</v>
      </c>
      <c r="BI16" s="36">
        <v>0</v>
      </c>
      <c r="BJ16" s="36">
        <v>0</v>
      </c>
      <c r="BK16" s="36">
        <v>0</v>
      </c>
      <c r="BL16" s="36">
        <v>0</v>
      </c>
      <c r="BM16" s="36">
        <v>0</v>
      </c>
      <c r="BN16" s="36">
        <v>0</v>
      </c>
      <c r="BO16" s="36">
        <v>0</v>
      </c>
      <c r="BP16" s="36">
        <v>0</v>
      </c>
      <c r="BQ16" s="36">
        <v>0</v>
      </c>
      <c r="BR16" s="36">
        <v>0</v>
      </c>
      <c r="BS16" s="36">
        <v>0</v>
      </c>
      <c r="BT16" s="36">
        <v>0</v>
      </c>
      <c r="BU16" s="36">
        <v>0</v>
      </c>
      <c r="BV16" s="36">
        <v>0</v>
      </c>
      <c r="BW16" s="36">
        <v>6</v>
      </c>
      <c r="BX16" s="36">
        <v>6</v>
      </c>
      <c r="BY16" s="36">
        <v>6</v>
      </c>
      <c r="BZ16" s="36">
        <v>0</v>
      </c>
      <c r="CA16" s="36">
        <v>0</v>
      </c>
      <c r="CB16" s="36">
        <v>0</v>
      </c>
      <c r="CC16" s="36">
        <v>0</v>
      </c>
      <c r="CD16" s="36">
        <v>0</v>
      </c>
      <c r="CE16" s="36">
        <v>0</v>
      </c>
      <c r="CF16" s="36">
        <v>0</v>
      </c>
      <c r="CG16" s="36">
        <v>0</v>
      </c>
      <c r="CH16" s="36">
        <v>0</v>
      </c>
      <c r="CI16" s="36">
        <v>0</v>
      </c>
      <c r="CJ16" s="36">
        <v>0</v>
      </c>
      <c r="CK16" s="36">
        <v>0</v>
      </c>
      <c r="CL16" s="36">
        <v>0</v>
      </c>
      <c r="CM16" s="36">
        <v>0</v>
      </c>
      <c r="CN16" s="36">
        <v>0</v>
      </c>
      <c r="CO16" s="36">
        <v>0</v>
      </c>
      <c r="CP16" s="36">
        <v>6</v>
      </c>
      <c r="CQ16" s="36">
        <v>6</v>
      </c>
      <c r="CR16" s="36">
        <v>6</v>
      </c>
      <c r="CS16" s="36">
        <v>0</v>
      </c>
      <c r="CT16" s="36">
        <v>0</v>
      </c>
      <c r="CU16" s="36">
        <v>0</v>
      </c>
      <c r="CV16" s="36">
        <v>0</v>
      </c>
      <c r="CW16" s="36">
        <v>0</v>
      </c>
      <c r="CX16" s="36">
        <v>0</v>
      </c>
      <c r="CY16" s="36">
        <v>0</v>
      </c>
      <c r="CZ16" s="36">
        <v>0</v>
      </c>
      <c r="DA16" s="36">
        <v>0</v>
      </c>
      <c r="DB16" s="36">
        <v>0</v>
      </c>
      <c r="DC16" s="36">
        <v>0</v>
      </c>
      <c r="DD16" s="36">
        <v>0</v>
      </c>
      <c r="DE16" s="36">
        <v>0</v>
      </c>
      <c r="DF16" s="36">
        <v>0</v>
      </c>
      <c r="DG16" s="36">
        <v>0</v>
      </c>
    </row>
    <row r="17" spans="1:111" x14ac:dyDescent="0.35">
      <c r="B17" s="30" t="s">
        <v>33</v>
      </c>
      <c r="U17" s="14">
        <v>1</v>
      </c>
      <c r="V17" s="14">
        <v>1</v>
      </c>
      <c r="W17" s="14">
        <v>1</v>
      </c>
      <c r="X17" s="14">
        <v>1</v>
      </c>
      <c r="Y17" s="14">
        <v>1</v>
      </c>
      <c r="Z17" s="14">
        <v>1</v>
      </c>
      <c r="AA17" s="14">
        <v>1</v>
      </c>
      <c r="AB17" s="14">
        <v>1</v>
      </c>
      <c r="AC17" s="14">
        <v>1</v>
      </c>
      <c r="AD17" s="14">
        <v>1</v>
      </c>
      <c r="AE17" s="14">
        <v>0</v>
      </c>
      <c r="AF17" s="14">
        <v>0</v>
      </c>
      <c r="AG17" s="14">
        <v>0</v>
      </c>
      <c r="AH17" s="14">
        <v>0</v>
      </c>
      <c r="AI17" s="14">
        <v>0</v>
      </c>
      <c r="AJ17" s="14">
        <v>0</v>
      </c>
      <c r="AK17" s="14">
        <v>0</v>
      </c>
      <c r="AL17" s="14">
        <v>23</v>
      </c>
      <c r="AM17" s="14">
        <v>1</v>
      </c>
      <c r="AN17" s="14">
        <v>1</v>
      </c>
      <c r="AO17" s="14">
        <v>1</v>
      </c>
      <c r="AP17" s="14">
        <v>1</v>
      </c>
      <c r="AQ17" s="14">
        <v>1</v>
      </c>
      <c r="AR17" s="14">
        <v>1</v>
      </c>
      <c r="AS17" s="14">
        <v>1</v>
      </c>
      <c r="AT17" s="14">
        <v>1</v>
      </c>
      <c r="AU17" s="14">
        <v>1</v>
      </c>
      <c r="AV17" s="14">
        <v>1</v>
      </c>
      <c r="AW17" s="14">
        <v>1</v>
      </c>
      <c r="AX17" s="14">
        <v>1</v>
      </c>
      <c r="AY17" s="14">
        <v>1</v>
      </c>
      <c r="AZ17" s="14">
        <v>0</v>
      </c>
      <c r="BA17" s="14">
        <v>0</v>
      </c>
      <c r="BB17" s="14">
        <v>0</v>
      </c>
      <c r="BC17" s="14">
        <v>0</v>
      </c>
      <c r="BD17" s="14">
        <v>0</v>
      </c>
      <c r="BE17" s="14">
        <v>0</v>
      </c>
      <c r="BF17" s="14">
        <v>0</v>
      </c>
      <c r="BG17" s="36">
        <v>1</v>
      </c>
      <c r="BH17" s="36">
        <v>1</v>
      </c>
      <c r="BI17" s="36">
        <v>1</v>
      </c>
      <c r="BJ17" s="36">
        <v>1</v>
      </c>
      <c r="BK17" s="36">
        <v>1</v>
      </c>
      <c r="BL17" s="36">
        <v>1</v>
      </c>
      <c r="BM17" s="36">
        <v>1</v>
      </c>
      <c r="BN17" s="36">
        <v>1</v>
      </c>
      <c r="BO17" s="36">
        <v>1</v>
      </c>
      <c r="BP17" s="36">
        <v>1</v>
      </c>
      <c r="BQ17" s="36">
        <v>1</v>
      </c>
      <c r="BR17" s="36">
        <v>1</v>
      </c>
      <c r="BS17" s="36">
        <v>0</v>
      </c>
      <c r="BT17" s="36">
        <v>0</v>
      </c>
      <c r="BU17" s="36">
        <v>0</v>
      </c>
      <c r="BV17" s="36">
        <v>0</v>
      </c>
      <c r="BW17" s="36">
        <v>0</v>
      </c>
      <c r="BX17" s="36">
        <v>0</v>
      </c>
      <c r="BY17" s="36">
        <v>0</v>
      </c>
      <c r="BZ17" s="36">
        <v>1</v>
      </c>
      <c r="CA17" s="36">
        <v>1</v>
      </c>
      <c r="CB17" s="36">
        <v>1</v>
      </c>
      <c r="CC17" s="36">
        <v>1</v>
      </c>
      <c r="CD17" s="36">
        <v>1</v>
      </c>
      <c r="CE17" s="36">
        <v>1</v>
      </c>
      <c r="CF17" s="36">
        <v>1</v>
      </c>
      <c r="CG17" s="36">
        <v>1</v>
      </c>
      <c r="CH17" s="36">
        <v>1</v>
      </c>
      <c r="CI17" s="36">
        <v>1</v>
      </c>
      <c r="CJ17" s="36">
        <v>1</v>
      </c>
      <c r="CK17" s="36">
        <v>1</v>
      </c>
      <c r="CL17" s="36">
        <v>0</v>
      </c>
      <c r="CM17" s="36">
        <v>0</v>
      </c>
      <c r="CN17" s="36">
        <v>0</v>
      </c>
      <c r="CO17" s="36">
        <v>0</v>
      </c>
      <c r="CP17" s="36">
        <v>0</v>
      </c>
      <c r="CQ17" s="36">
        <v>0</v>
      </c>
      <c r="CR17" s="36">
        <v>0</v>
      </c>
      <c r="CS17" s="36">
        <v>1</v>
      </c>
      <c r="CT17" s="36">
        <v>1</v>
      </c>
      <c r="CU17" s="36">
        <v>1</v>
      </c>
      <c r="CV17" s="36">
        <v>1</v>
      </c>
      <c r="CW17" s="36">
        <v>1</v>
      </c>
      <c r="CX17" s="36">
        <v>1</v>
      </c>
      <c r="CY17" s="36">
        <v>1</v>
      </c>
      <c r="CZ17" s="36">
        <v>1</v>
      </c>
      <c r="DA17" s="36">
        <v>1</v>
      </c>
      <c r="DB17" s="36">
        <v>1</v>
      </c>
      <c r="DC17" s="36">
        <v>1</v>
      </c>
      <c r="DD17" s="36">
        <v>1</v>
      </c>
      <c r="DE17" s="36">
        <v>0</v>
      </c>
      <c r="DF17" s="36">
        <v>0</v>
      </c>
      <c r="DG17" s="36">
        <v>0</v>
      </c>
    </row>
    <row r="18" spans="1:111" x14ac:dyDescent="0.35">
      <c r="B18" s="30" t="s">
        <v>34</v>
      </c>
      <c r="U18" s="14">
        <v>0</v>
      </c>
      <c r="V18" s="14">
        <v>0</v>
      </c>
      <c r="W18" s="14">
        <v>0</v>
      </c>
      <c r="X18" s="14">
        <v>0</v>
      </c>
      <c r="Y18" s="14">
        <v>0</v>
      </c>
      <c r="Z18" s="14">
        <v>0</v>
      </c>
      <c r="AA18" s="14">
        <v>0</v>
      </c>
      <c r="AB18" s="14">
        <v>0</v>
      </c>
      <c r="AC18" s="14">
        <v>0</v>
      </c>
      <c r="AD18" s="14">
        <v>0</v>
      </c>
      <c r="AE18" s="14">
        <v>0</v>
      </c>
      <c r="AF18" s="14">
        <v>0</v>
      </c>
      <c r="AG18" s="14">
        <v>0</v>
      </c>
      <c r="AH18" s="14">
        <v>0</v>
      </c>
      <c r="AI18" s="14">
        <v>0</v>
      </c>
      <c r="AJ18" s="14">
        <v>0</v>
      </c>
      <c r="AK18" s="14">
        <v>23</v>
      </c>
      <c r="AL18" s="14">
        <v>0</v>
      </c>
      <c r="AM18" s="14">
        <v>0</v>
      </c>
      <c r="AN18" s="14">
        <v>0</v>
      </c>
      <c r="AO18" s="14">
        <v>0</v>
      </c>
      <c r="AP18" s="14">
        <v>0</v>
      </c>
      <c r="AQ18" s="14">
        <v>0</v>
      </c>
      <c r="AR18" s="14">
        <v>0</v>
      </c>
      <c r="AS18" s="14">
        <v>0</v>
      </c>
      <c r="AT18" s="14">
        <v>0</v>
      </c>
      <c r="AU18" s="14">
        <v>0</v>
      </c>
      <c r="AV18" s="14">
        <v>0</v>
      </c>
      <c r="AW18" s="14">
        <v>0</v>
      </c>
      <c r="AX18" s="14">
        <v>0</v>
      </c>
      <c r="AY18" s="14">
        <v>0</v>
      </c>
      <c r="AZ18" s="14">
        <v>0</v>
      </c>
      <c r="BA18" s="14">
        <v>0</v>
      </c>
      <c r="BB18" s="14">
        <v>0</v>
      </c>
      <c r="BC18" s="14">
        <v>0</v>
      </c>
      <c r="BD18" s="14">
        <v>0</v>
      </c>
      <c r="BE18" s="14">
        <v>0</v>
      </c>
      <c r="BF18" s="14">
        <v>0</v>
      </c>
      <c r="BG18" s="36">
        <v>0</v>
      </c>
      <c r="BH18" s="36">
        <v>0</v>
      </c>
      <c r="BI18" s="36">
        <v>0</v>
      </c>
      <c r="BJ18" s="36">
        <v>0</v>
      </c>
      <c r="BK18" s="36">
        <v>0</v>
      </c>
      <c r="BL18" s="36">
        <v>0</v>
      </c>
      <c r="BM18" s="36">
        <v>0</v>
      </c>
      <c r="BN18" s="36">
        <v>0</v>
      </c>
      <c r="BO18" s="36">
        <v>0</v>
      </c>
      <c r="BP18" s="36">
        <v>0</v>
      </c>
      <c r="BQ18" s="36">
        <v>0</v>
      </c>
      <c r="BR18" s="36">
        <v>0</v>
      </c>
      <c r="BS18" s="36">
        <v>0</v>
      </c>
      <c r="BT18" s="36">
        <v>0</v>
      </c>
      <c r="BU18" s="36">
        <v>0</v>
      </c>
      <c r="BV18" s="36">
        <v>0</v>
      </c>
      <c r="BW18" s="36">
        <v>0</v>
      </c>
      <c r="BX18" s="36">
        <v>0</v>
      </c>
      <c r="BY18" s="36">
        <v>0</v>
      </c>
      <c r="BZ18" s="36">
        <v>0</v>
      </c>
      <c r="CA18" s="36">
        <v>0</v>
      </c>
      <c r="CB18" s="36">
        <v>0</v>
      </c>
      <c r="CC18" s="36">
        <v>0</v>
      </c>
      <c r="CD18" s="36">
        <v>0</v>
      </c>
      <c r="CE18" s="36">
        <v>0</v>
      </c>
      <c r="CF18" s="36">
        <v>0</v>
      </c>
      <c r="CG18" s="36">
        <v>0</v>
      </c>
      <c r="CH18" s="36">
        <v>0</v>
      </c>
      <c r="CI18" s="36">
        <v>0</v>
      </c>
      <c r="CJ18" s="36">
        <v>0</v>
      </c>
      <c r="CK18" s="36">
        <v>0</v>
      </c>
      <c r="CL18" s="36">
        <v>0</v>
      </c>
      <c r="CM18" s="36">
        <v>0</v>
      </c>
      <c r="CN18" s="36">
        <v>0</v>
      </c>
      <c r="CO18" s="36">
        <v>0</v>
      </c>
      <c r="CP18" s="36">
        <v>0</v>
      </c>
      <c r="CQ18" s="36">
        <v>0</v>
      </c>
      <c r="CR18" s="36">
        <v>0</v>
      </c>
      <c r="CS18" s="36">
        <v>0</v>
      </c>
      <c r="CT18" s="36">
        <v>0</v>
      </c>
      <c r="CU18" s="36">
        <v>0</v>
      </c>
      <c r="CV18" s="36">
        <v>0</v>
      </c>
      <c r="CW18" s="36">
        <v>0</v>
      </c>
      <c r="CX18" s="36">
        <v>0</v>
      </c>
      <c r="CY18" s="36">
        <v>0</v>
      </c>
      <c r="CZ18" s="36">
        <v>0</v>
      </c>
      <c r="DA18" s="36">
        <v>0</v>
      </c>
      <c r="DB18" s="36">
        <v>0</v>
      </c>
      <c r="DC18" s="36">
        <v>0</v>
      </c>
      <c r="DD18" s="36">
        <v>0</v>
      </c>
      <c r="DE18" s="36">
        <v>0</v>
      </c>
      <c r="DF18" s="36">
        <v>0</v>
      </c>
      <c r="DG18" s="36">
        <v>0</v>
      </c>
    </row>
    <row r="19" spans="1:111" x14ac:dyDescent="0.35">
      <c r="B19" s="30" t="s">
        <v>35</v>
      </c>
      <c r="U19" s="14">
        <v>0</v>
      </c>
      <c r="V19" s="14">
        <v>0</v>
      </c>
      <c r="W19" s="14">
        <v>0</v>
      </c>
      <c r="X19" s="14">
        <v>0</v>
      </c>
      <c r="Y19" s="14">
        <v>0</v>
      </c>
      <c r="Z19" s="14">
        <v>0</v>
      </c>
      <c r="AA19" s="14">
        <v>0</v>
      </c>
      <c r="AB19" s="14">
        <v>0</v>
      </c>
      <c r="AC19" s="14">
        <v>0</v>
      </c>
      <c r="AD19" s="14">
        <v>0</v>
      </c>
      <c r="AE19" s="14">
        <v>0</v>
      </c>
      <c r="AF19" s="14">
        <v>1</v>
      </c>
      <c r="AG19" s="14">
        <v>0</v>
      </c>
      <c r="AH19" s="14">
        <v>1</v>
      </c>
      <c r="AI19" s="14">
        <v>0</v>
      </c>
      <c r="AJ19" s="14">
        <v>0</v>
      </c>
      <c r="AK19" s="14">
        <v>0</v>
      </c>
      <c r="AL19" s="14">
        <v>26</v>
      </c>
      <c r="AM19" s="14">
        <v>0</v>
      </c>
      <c r="AN19" s="14">
        <v>0</v>
      </c>
      <c r="AO19" s="14">
        <v>0</v>
      </c>
      <c r="AP19" s="14">
        <v>0</v>
      </c>
      <c r="AQ19" s="14">
        <v>0</v>
      </c>
      <c r="AR19" s="14">
        <v>0</v>
      </c>
      <c r="AS19" s="14">
        <v>0</v>
      </c>
      <c r="AT19" s="14">
        <v>0</v>
      </c>
      <c r="AU19" s="14">
        <v>0</v>
      </c>
      <c r="AV19" s="14">
        <v>0</v>
      </c>
      <c r="AW19" s="14">
        <v>0</v>
      </c>
      <c r="AX19" s="14">
        <v>0</v>
      </c>
      <c r="AY19" s="14">
        <v>0</v>
      </c>
      <c r="AZ19" s="14">
        <v>0</v>
      </c>
      <c r="BA19" s="14">
        <v>1</v>
      </c>
      <c r="BB19" s="14">
        <v>0</v>
      </c>
      <c r="BC19" s="14">
        <v>1</v>
      </c>
      <c r="BD19" s="14">
        <v>0</v>
      </c>
      <c r="BE19" s="14">
        <v>0</v>
      </c>
      <c r="BF19" s="14">
        <v>0</v>
      </c>
      <c r="BG19" s="36">
        <v>0</v>
      </c>
      <c r="BH19" s="36">
        <v>0</v>
      </c>
      <c r="BI19" s="36">
        <v>0</v>
      </c>
      <c r="BJ19" s="36">
        <v>0</v>
      </c>
      <c r="BK19" s="36">
        <v>0</v>
      </c>
      <c r="BL19" s="36">
        <v>0</v>
      </c>
      <c r="BM19" s="36">
        <v>0</v>
      </c>
      <c r="BN19" s="36">
        <v>0</v>
      </c>
      <c r="BO19" s="36">
        <v>0</v>
      </c>
      <c r="BP19" s="36">
        <v>0</v>
      </c>
      <c r="BQ19" s="36">
        <v>0</v>
      </c>
      <c r="BR19" s="36">
        <v>0</v>
      </c>
      <c r="BS19" s="36">
        <v>0</v>
      </c>
      <c r="BT19" s="36">
        <v>1</v>
      </c>
      <c r="BU19" s="36">
        <v>0</v>
      </c>
      <c r="BV19" s="36">
        <v>1</v>
      </c>
      <c r="BW19" s="36">
        <v>0</v>
      </c>
      <c r="BX19" s="36">
        <v>0</v>
      </c>
      <c r="BY19" s="36">
        <v>0</v>
      </c>
      <c r="BZ19" s="36">
        <v>0</v>
      </c>
      <c r="CA19" s="36">
        <v>0</v>
      </c>
      <c r="CB19" s="36">
        <v>0</v>
      </c>
      <c r="CC19" s="36">
        <v>0</v>
      </c>
      <c r="CD19" s="36">
        <v>0</v>
      </c>
      <c r="CE19" s="36">
        <v>0</v>
      </c>
      <c r="CF19" s="36">
        <v>0</v>
      </c>
      <c r="CG19" s="36">
        <v>0</v>
      </c>
      <c r="CH19" s="36">
        <v>0</v>
      </c>
      <c r="CI19" s="36">
        <v>0</v>
      </c>
      <c r="CJ19" s="36">
        <v>0</v>
      </c>
      <c r="CK19" s="36">
        <v>0</v>
      </c>
      <c r="CL19" s="36">
        <v>0</v>
      </c>
      <c r="CM19" s="36">
        <v>1</v>
      </c>
      <c r="CN19" s="36">
        <v>0</v>
      </c>
      <c r="CO19" s="36">
        <v>1</v>
      </c>
      <c r="CP19" s="36">
        <v>0</v>
      </c>
      <c r="CQ19" s="36">
        <v>0</v>
      </c>
      <c r="CR19" s="36">
        <v>0</v>
      </c>
      <c r="CS19" s="36">
        <v>0</v>
      </c>
      <c r="CT19" s="36">
        <v>0</v>
      </c>
      <c r="CU19" s="36">
        <v>0</v>
      </c>
      <c r="CV19" s="36">
        <v>0</v>
      </c>
      <c r="CW19" s="36">
        <v>0</v>
      </c>
      <c r="CX19" s="36">
        <v>0</v>
      </c>
      <c r="CY19" s="36">
        <v>0</v>
      </c>
      <c r="CZ19" s="36">
        <v>0</v>
      </c>
      <c r="DA19" s="36">
        <v>0</v>
      </c>
      <c r="DB19" s="36">
        <v>0</v>
      </c>
      <c r="DC19" s="36">
        <v>0</v>
      </c>
      <c r="DD19" s="36">
        <v>0</v>
      </c>
      <c r="DE19" s="36">
        <v>0</v>
      </c>
      <c r="DF19" s="36">
        <v>1</v>
      </c>
      <c r="DG19" s="36">
        <v>0</v>
      </c>
    </row>
    <row r="20" spans="1:111" x14ac:dyDescent="0.35">
      <c r="B20" s="30" t="s">
        <v>36</v>
      </c>
      <c r="U20" s="14">
        <v>1</v>
      </c>
      <c r="V20" s="14">
        <v>1</v>
      </c>
      <c r="W20" s="14">
        <v>1</v>
      </c>
      <c r="X20" s="14">
        <v>1</v>
      </c>
      <c r="Y20" s="14">
        <v>1</v>
      </c>
      <c r="Z20" s="14">
        <v>1</v>
      </c>
      <c r="AA20" s="14">
        <v>1</v>
      </c>
      <c r="AB20" s="14">
        <v>1</v>
      </c>
      <c r="AC20" s="14">
        <v>1</v>
      </c>
      <c r="AD20" s="14">
        <v>1</v>
      </c>
      <c r="AE20" s="14">
        <v>2</v>
      </c>
      <c r="AF20" s="14">
        <v>1</v>
      </c>
      <c r="AG20" s="14">
        <v>0</v>
      </c>
      <c r="AH20" s="14">
        <v>0</v>
      </c>
      <c r="AI20" s="14">
        <v>1</v>
      </c>
      <c r="AJ20" s="14">
        <v>1</v>
      </c>
      <c r="AK20" s="14">
        <v>0</v>
      </c>
      <c r="AL20" s="14">
        <v>0</v>
      </c>
      <c r="AM20" s="14">
        <v>1</v>
      </c>
      <c r="AN20" s="14">
        <v>1</v>
      </c>
      <c r="AO20" s="14">
        <v>1</v>
      </c>
      <c r="AP20" s="14">
        <v>1</v>
      </c>
      <c r="AQ20" s="14">
        <v>1</v>
      </c>
      <c r="AR20" s="14">
        <v>1</v>
      </c>
      <c r="AS20" s="14">
        <v>1</v>
      </c>
      <c r="AT20" s="14">
        <v>1</v>
      </c>
      <c r="AU20" s="14">
        <v>1</v>
      </c>
      <c r="AV20" s="14">
        <v>1</v>
      </c>
      <c r="AW20" s="14">
        <v>1</v>
      </c>
      <c r="AX20" s="14">
        <v>1</v>
      </c>
      <c r="AY20" s="14">
        <v>1</v>
      </c>
      <c r="AZ20" s="14">
        <v>2</v>
      </c>
      <c r="BA20" s="14">
        <v>1</v>
      </c>
      <c r="BB20" s="14">
        <v>0</v>
      </c>
      <c r="BC20" s="14">
        <v>0</v>
      </c>
      <c r="BD20" s="14">
        <v>1</v>
      </c>
      <c r="BE20" s="14">
        <v>1</v>
      </c>
      <c r="BF20" s="14">
        <v>1</v>
      </c>
      <c r="BG20" s="36">
        <v>1</v>
      </c>
      <c r="BH20" s="36">
        <v>1</v>
      </c>
      <c r="BI20" s="36">
        <v>1</v>
      </c>
      <c r="BJ20" s="36">
        <v>1</v>
      </c>
      <c r="BK20" s="36">
        <v>1</v>
      </c>
      <c r="BL20" s="36">
        <v>1</v>
      </c>
      <c r="BM20" s="36">
        <v>1</v>
      </c>
      <c r="BN20" s="36">
        <v>1</v>
      </c>
      <c r="BO20" s="36">
        <v>1</v>
      </c>
      <c r="BP20" s="36">
        <v>1</v>
      </c>
      <c r="BQ20" s="36">
        <v>1</v>
      </c>
      <c r="BR20" s="36">
        <v>1</v>
      </c>
      <c r="BS20" s="36">
        <v>2</v>
      </c>
      <c r="BT20" s="36">
        <v>1</v>
      </c>
      <c r="BU20" s="36">
        <v>0</v>
      </c>
      <c r="BV20" s="36">
        <v>0</v>
      </c>
      <c r="BW20" s="36">
        <v>1</v>
      </c>
      <c r="BX20" s="36">
        <v>1</v>
      </c>
      <c r="BY20" s="36">
        <v>1</v>
      </c>
      <c r="BZ20" s="36">
        <v>1</v>
      </c>
      <c r="CA20" s="36">
        <v>1</v>
      </c>
      <c r="CB20" s="36">
        <v>1</v>
      </c>
      <c r="CC20" s="36">
        <v>1</v>
      </c>
      <c r="CD20" s="36">
        <v>1</v>
      </c>
      <c r="CE20" s="36">
        <v>1</v>
      </c>
      <c r="CF20" s="36">
        <v>1</v>
      </c>
      <c r="CG20" s="36">
        <v>1</v>
      </c>
      <c r="CH20" s="36">
        <v>1</v>
      </c>
      <c r="CI20" s="36">
        <v>1</v>
      </c>
      <c r="CJ20" s="36">
        <v>1</v>
      </c>
      <c r="CK20" s="36">
        <v>1</v>
      </c>
      <c r="CL20" s="36">
        <v>2</v>
      </c>
      <c r="CM20" s="36">
        <v>1</v>
      </c>
      <c r="CN20" s="36">
        <v>0</v>
      </c>
      <c r="CO20" s="36">
        <v>0</v>
      </c>
      <c r="CP20" s="36">
        <v>1</v>
      </c>
      <c r="CQ20" s="36">
        <v>1</v>
      </c>
      <c r="CR20" s="36">
        <v>1</v>
      </c>
      <c r="CS20" s="36">
        <v>1</v>
      </c>
      <c r="CT20" s="36">
        <v>1</v>
      </c>
      <c r="CU20" s="36">
        <v>1</v>
      </c>
      <c r="CV20" s="36">
        <v>1</v>
      </c>
      <c r="CW20" s="36">
        <v>1</v>
      </c>
      <c r="CX20" s="36">
        <v>1</v>
      </c>
      <c r="CY20" s="36">
        <v>1</v>
      </c>
      <c r="CZ20" s="36">
        <v>1</v>
      </c>
      <c r="DA20" s="36">
        <v>1</v>
      </c>
      <c r="DB20" s="36">
        <v>1</v>
      </c>
      <c r="DC20" s="36">
        <v>1</v>
      </c>
      <c r="DD20" s="36">
        <v>1</v>
      </c>
      <c r="DE20" s="36">
        <v>2</v>
      </c>
      <c r="DF20" s="36">
        <v>1</v>
      </c>
      <c r="DG20" s="36">
        <v>0</v>
      </c>
    </row>
    <row r="21" spans="1:111" x14ac:dyDescent="0.35">
      <c r="B21" s="30" t="s">
        <v>37</v>
      </c>
      <c r="U21" s="14">
        <v>6</v>
      </c>
      <c r="V21" s="14">
        <v>6</v>
      </c>
      <c r="W21" s="14">
        <v>6</v>
      </c>
      <c r="X21" s="14">
        <v>6</v>
      </c>
      <c r="Y21" s="14">
        <v>6</v>
      </c>
      <c r="Z21" s="14">
        <v>6</v>
      </c>
      <c r="AA21" s="14">
        <v>6</v>
      </c>
      <c r="AB21" s="14">
        <v>6</v>
      </c>
      <c r="AC21" s="14">
        <v>6</v>
      </c>
      <c r="AD21" s="14">
        <v>6</v>
      </c>
      <c r="AE21" s="14">
        <v>12</v>
      </c>
      <c r="AF21" s="14">
        <v>5</v>
      </c>
      <c r="AG21" s="14">
        <v>3</v>
      </c>
      <c r="AH21" s="14">
        <v>6</v>
      </c>
      <c r="AI21" s="14">
        <v>5</v>
      </c>
      <c r="AJ21" s="14">
        <v>4</v>
      </c>
      <c r="AK21" s="14">
        <v>4</v>
      </c>
      <c r="AL21" s="14">
        <v>6</v>
      </c>
      <c r="AM21" s="14">
        <v>6</v>
      </c>
      <c r="AN21" s="14">
        <v>6</v>
      </c>
      <c r="AO21" s="14">
        <v>6</v>
      </c>
      <c r="AP21" s="14">
        <v>6</v>
      </c>
      <c r="AQ21" s="14">
        <v>6</v>
      </c>
      <c r="AR21" s="14">
        <v>6</v>
      </c>
      <c r="AS21" s="14">
        <v>6</v>
      </c>
      <c r="AT21" s="14">
        <v>6</v>
      </c>
      <c r="AU21" s="14">
        <v>6</v>
      </c>
      <c r="AV21" s="14">
        <v>6</v>
      </c>
      <c r="AW21" s="14">
        <v>6</v>
      </c>
      <c r="AX21" s="14">
        <v>6</v>
      </c>
      <c r="AY21" s="14">
        <v>6</v>
      </c>
      <c r="AZ21" s="14">
        <v>12</v>
      </c>
      <c r="BA21" s="14">
        <v>5</v>
      </c>
      <c r="BB21" s="14">
        <v>3</v>
      </c>
      <c r="BC21" s="14">
        <v>6</v>
      </c>
      <c r="BD21" s="14">
        <v>5</v>
      </c>
      <c r="BE21" s="14">
        <v>5</v>
      </c>
      <c r="BF21" s="14">
        <v>5</v>
      </c>
      <c r="BG21" s="36">
        <v>6</v>
      </c>
      <c r="BH21" s="36">
        <v>6</v>
      </c>
      <c r="BI21" s="36">
        <v>6</v>
      </c>
      <c r="BJ21" s="36">
        <v>6</v>
      </c>
      <c r="BK21" s="36">
        <v>6</v>
      </c>
      <c r="BL21" s="36">
        <v>6</v>
      </c>
      <c r="BM21" s="36">
        <v>6</v>
      </c>
      <c r="BN21" s="36">
        <v>6</v>
      </c>
      <c r="BO21" s="36">
        <v>6</v>
      </c>
      <c r="BP21" s="36">
        <v>6</v>
      </c>
      <c r="BQ21" s="36">
        <v>6</v>
      </c>
      <c r="BR21" s="36">
        <v>6</v>
      </c>
      <c r="BS21" s="36">
        <v>12</v>
      </c>
      <c r="BT21" s="36">
        <v>5</v>
      </c>
      <c r="BU21" s="36">
        <v>3</v>
      </c>
      <c r="BV21" s="36">
        <v>6</v>
      </c>
      <c r="BW21" s="36">
        <v>5</v>
      </c>
      <c r="BX21" s="36">
        <v>5</v>
      </c>
      <c r="BY21" s="36">
        <v>5</v>
      </c>
      <c r="BZ21" s="36">
        <v>6</v>
      </c>
      <c r="CA21" s="36">
        <v>6</v>
      </c>
      <c r="CB21" s="36">
        <v>6</v>
      </c>
      <c r="CC21" s="36">
        <v>6</v>
      </c>
      <c r="CD21" s="36">
        <v>6</v>
      </c>
      <c r="CE21" s="36">
        <v>6</v>
      </c>
      <c r="CF21" s="36">
        <v>6</v>
      </c>
      <c r="CG21" s="36">
        <v>6</v>
      </c>
      <c r="CH21" s="36">
        <v>6</v>
      </c>
      <c r="CI21" s="36">
        <v>6</v>
      </c>
      <c r="CJ21" s="36">
        <v>6</v>
      </c>
      <c r="CK21" s="36">
        <v>6</v>
      </c>
      <c r="CL21" s="36">
        <v>12</v>
      </c>
      <c r="CM21" s="36">
        <v>5</v>
      </c>
      <c r="CN21" s="36">
        <v>3</v>
      </c>
      <c r="CO21" s="36">
        <v>6</v>
      </c>
      <c r="CP21" s="36">
        <v>5</v>
      </c>
      <c r="CQ21" s="36">
        <v>5</v>
      </c>
      <c r="CR21" s="36">
        <v>5</v>
      </c>
      <c r="CS21" s="36">
        <v>6</v>
      </c>
      <c r="CT21" s="36">
        <v>6</v>
      </c>
      <c r="CU21" s="36">
        <v>6</v>
      </c>
      <c r="CV21" s="36">
        <v>6</v>
      </c>
      <c r="CW21" s="36">
        <v>6</v>
      </c>
      <c r="CX21" s="36">
        <v>6</v>
      </c>
      <c r="CY21" s="36">
        <v>6</v>
      </c>
      <c r="CZ21" s="36">
        <v>6</v>
      </c>
      <c r="DA21" s="36">
        <v>6</v>
      </c>
      <c r="DB21" s="36">
        <v>6</v>
      </c>
      <c r="DC21" s="36">
        <v>6</v>
      </c>
      <c r="DD21" s="36">
        <v>6</v>
      </c>
      <c r="DE21" s="36">
        <v>12</v>
      </c>
      <c r="DF21" s="36">
        <v>5</v>
      </c>
      <c r="DG21" s="36">
        <v>3</v>
      </c>
    </row>
    <row r="22" spans="1:111" s="23" customFormat="1" ht="15.5" x14ac:dyDescent="0.35">
      <c r="A22" s="2"/>
      <c r="B22" s="31" t="s">
        <v>14</v>
      </c>
      <c r="C22" s="40">
        <f>U22/BW22-1</f>
        <v>-0.77083333333333337</v>
      </c>
      <c r="D22" s="40">
        <f>U22/V22-1</f>
        <v>0</v>
      </c>
      <c r="E22" s="24"/>
      <c r="F22" s="39"/>
      <c r="G22" s="39"/>
      <c r="H22" s="39"/>
      <c r="I22" s="39"/>
      <c r="J22" s="39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>
        <f t="shared" ref="U22:AM22" si="12">SUM(U6:U21)</f>
        <v>11</v>
      </c>
      <c r="V22" s="25">
        <f t="shared" si="12"/>
        <v>11</v>
      </c>
      <c r="W22" s="25">
        <f t="shared" si="12"/>
        <v>11</v>
      </c>
      <c r="X22" s="25">
        <f t="shared" si="12"/>
        <v>11</v>
      </c>
      <c r="Y22" s="25">
        <f t="shared" si="12"/>
        <v>11</v>
      </c>
      <c r="Z22" s="25">
        <f t="shared" si="12"/>
        <v>9</v>
      </c>
      <c r="AA22" s="25">
        <f t="shared" si="12"/>
        <v>11</v>
      </c>
      <c r="AB22" s="25">
        <f t="shared" si="12"/>
        <v>9</v>
      </c>
      <c r="AC22" s="25">
        <f t="shared" si="12"/>
        <v>9</v>
      </c>
      <c r="AD22" s="25">
        <f t="shared" si="12"/>
        <v>9</v>
      </c>
      <c r="AE22" s="25">
        <f t="shared" si="12"/>
        <v>17</v>
      </c>
      <c r="AF22" s="25">
        <f t="shared" si="12"/>
        <v>8</v>
      </c>
      <c r="AG22" s="25">
        <f t="shared" si="12"/>
        <v>8</v>
      </c>
      <c r="AH22" s="25">
        <f t="shared" si="12"/>
        <v>13</v>
      </c>
      <c r="AI22" s="25">
        <f t="shared" si="12"/>
        <v>48</v>
      </c>
      <c r="AJ22" s="25">
        <f t="shared" si="12"/>
        <v>30</v>
      </c>
      <c r="AK22" s="25">
        <f t="shared" si="12"/>
        <v>28</v>
      </c>
      <c r="AL22" s="25">
        <f t="shared" si="12"/>
        <v>55</v>
      </c>
      <c r="AM22" s="25">
        <f t="shared" si="12"/>
        <v>9</v>
      </c>
      <c r="AN22" s="25">
        <f t="shared" ref="AN22" si="13">SUM(AN6:AN21)</f>
        <v>9</v>
      </c>
      <c r="AO22" s="25">
        <f t="shared" ref="AO22" si="14">SUM(AO6:AO21)</f>
        <v>9</v>
      </c>
      <c r="AP22" s="25">
        <f t="shared" ref="AP22" si="15">SUM(AP6:AP21)</f>
        <v>11</v>
      </c>
      <c r="AQ22" s="25">
        <f t="shared" ref="AQ22" si="16">SUM(AQ6:AQ21)</f>
        <v>11</v>
      </c>
      <c r="AR22" s="25">
        <f t="shared" ref="AR22" si="17">SUM(AR6:AR21)</f>
        <v>11</v>
      </c>
      <c r="AS22" s="25">
        <f t="shared" ref="AS22" si="18">SUM(AS6:AS21)</f>
        <v>11</v>
      </c>
      <c r="AT22" s="25">
        <f t="shared" ref="AT22" si="19">SUM(AT6:AT21)</f>
        <v>11</v>
      </c>
      <c r="AU22" s="25">
        <f t="shared" ref="AU22" si="20">SUM(AU6:AU21)</f>
        <v>9</v>
      </c>
      <c r="AV22" s="25">
        <f t="shared" ref="AV22" si="21">SUM(AV6:AV21)</f>
        <v>11</v>
      </c>
      <c r="AW22" s="25">
        <f t="shared" ref="AW22" si="22">SUM(AW6:AW21)</f>
        <v>9</v>
      </c>
      <c r="AX22" s="25">
        <f t="shared" ref="AX22" si="23">SUM(AX6:AX21)</f>
        <v>9</v>
      </c>
      <c r="AY22" s="25">
        <f t="shared" ref="AY22" si="24">SUM(AY6:AY21)</f>
        <v>9</v>
      </c>
      <c r="AZ22" s="25">
        <f t="shared" ref="AZ22" si="25">SUM(AZ6:AZ21)</f>
        <v>17</v>
      </c>
      <c r="BA22" s="25">
        <f t="shared" ref="BA22" si="26">SUM(BA6:BA21)</f>
        <v>8</v>
      </c>
      <c r="BB22" s="25">
        <f t="shared" ref="BB22" si="27">SUM(BB6:BB21)</f>
        <v>8</v>
      </c>
      <c r="BC22" s="25">
        <f t="shared" ref="BC22" si="28">SUM(BC6:BC21)</f>
        <v>13</v>
      </c>
      <c r="BD22" s="25">
        <f t="shared" ref="BD22" si="29">SUM(BD6:BD21)</f>
        <v>48</v>
      </c>
      <c r="BE22" s="25">
        <f t="shared" ref="BE22" si="30">SUM(BE6:BE21)</f>
        <v>48</v>
      </c>
      <c r="BF22" s="25">
        <f t="shared" ref="BF22" si="31">SUM(BF6:BF21)</f>
        <v>48</v>
      </c>
      <c r="BG22" s="37">
        <f t="shared" ref="BG22" si="32">SUM(BG6:BG21)</f>
        <v>9</v>
      </c>
      <c r="BH22" s="37">
        <f t="shared" ref="BH22" si="33">SUM(BH6:BH21)</f>
        <v>9</v>
      </c>
      <c r="BI22" s="37">
        <f t="shared" ref="BI22" si="34">SUM(BI6:BI21)</f>
        <v>11</v>
      </c>
      <c r="BJ22" s="37">
        <f t="shared" ref="BJ22" si="35">SUM(BJ6:BJ21)</f>
        <v>11</v>
      </c>
      <c r="BK22" s="37">
        <f t="shared" ref="BK22" si="36">SUM(BK6:BK21)</f>
        <v>11</v>
      </c>
      <c r="BL22" s="37">
        <f t="shared" ref="BL22" si="37">SUM(BL6:BL21)</f>
        <v>11</v>
      </c>
      <c r="BM22" s="37">
        <f t="shared" ref="BM22" si="38">SUM(BM6:BM21)</f>
        <v>11</v>
      </c>
      <c r="BN22" s="37">
        <f t="shared" ref="BN22" si="39">SUM(BN6:BN21)</f>
        <v>9</v>
      </c>
      <c r="BO22" s="37">
        <f t="shared" ref="BO22" si="40">SUM(BO6:BO21)</f>
        <v>11</v>
      </c>
      <c r="BP22" s="37">
        <f t="shared" ref="BP22" si="41">SUM(BP6:BP21)</f>
        <v>9</v>
      </c>
      <c r="BQ22" s="37">
        <f t="shared" ref="BQ22" si="42">SUM(BQ6:BQ21)</f>
        <v>9</v>
      </c>
      <c r="BR22" s="37">
        <f t="shared" ref="BR22" si="43">SUM(BR6:BR21)</f>
        <v>9</v>
      </c>
      <c r="BS22" s="37">
        <f t="shared" ref="BS22" si="44">SUM(BS6:BS21)</f>
        <v>17</v>
      </c>
      <c r="BT22" s="37">
        <f t="shared" ref="BT22" si="45">SUM(BT6:BT21)</f>
        <v>8</v>
      </c>
      <c r="BU22" s="37">
        <f t="shared" ref="BU22" si="46">SUM(BU6:BU21)</f>
        <v>8</v>
      </c>
      <c r="BV22" s="37">
        <f t="shared" ref="BV22" si="47">SUM(BV6:BV21)</f>
        <v>13</v>
      </c>
      <c r="BW22" s="37">
        <f t="shared" ref="BW22" si="48">SUM(BW6:BW21)</f>
        <v>48</v>
      </c>
      <c r="BX22" s="37">
        <f t="shared" ref="BX22" si="49">SUM(BX6:BX21)</f>
        <v>48</v>
      </c>
      <c r="BY22" s="37">
        <f t="shared" ref="BY22" si="50">SUM(BY6:BY21)</f>
        <v>48</v>
      </c>
      <c r="BZ22" s="37">
        <f t="shared" ref="BZ22" si="51">SUM(BZ6:BZ21)</f>
        <v>9</v>
      </c>
      <c r="CA22" s="37">
        <f t="shared" ref="CA22" si="52">SUM(CA6:CA21)</f>
        <v>9</v>
      </c>
      <c r="CB22" s="37">
        <f t="shared" ref="CB22" si="53">SUM(CB6:CB21)</f>
        <v>11</v>
      </c>
      <c r="CC22" s="37">
        <f t="shared" ref="CC22" si="54">SUM(CC6:CC21)</f>
        <v>11</v>
      </c>
      <c r="CD22" s="37">
        <f t="shared" ref="CD22" si="55">SUM(CD6:CD21)</f>
        <v>11</v>
      </c>
      <c r="CE22" s="37">
        <f t="shared" ref="CE22" si="56">SUM(CE6:CE21)</f>
        <v>11</v>
      </c>
      <c r="CF22" s="37">
        <f t="shared" ref="CF22" si="57">SUM(CF6:CF21)</f>
        <v>11</v>
      </c>
      <c r="CG22" s="37">
        <f t="shared" ref="CG22" si="58">SUM(CG6:CG21)</f>
        <v>9</v>
      </c>
      <c r="CH22" s="37">
        <f t="shared" ref="CH22" si="59">SUM(CH6:CH21)</f>
        <v>11</v>
      </c>
      <c r="CI22" s="37">
        <f t="shared" ref="CI22" si="60">SUM(CI6:CI21)</f>
        <v>9</v>
      </c>
      <c r="CJ22" s="37">
        <f t="shared" ref="CJ22" si="61">SUM(CJ6:CJ21)</f>
        <v>9</v>
      </c>
      <c r="CK22" s="37">
        <f t="shared" ref="CK22" si="62">SUM(CK6:CK21)</f>
        <v>9</v>
      </c>
      <c r="CL22" s="37">
        <f t="shared" ref="CL22" si="63">SUM(CL6:CL21)</f>
        <v>17</v>
      </c>
      <c r="CM22" s="37">
        <f t="shared" ref="CM22" si="64">SUM(CM6:CM21)</f>
        <v>8</v>
      </c>
      <c r="CN22" s="37">
        <f t="shared" ref="CN22" si="65">SUM(CN6:CN21)</f>
        <v>8</v>
      </c>
      <c r="CO22" s="37">
        <f t="shared" ref="CO22" si="66">SUM(CO6:CO21)</f>
        <v>13</v>
      </c>
      <c r="CP22" s="37">
        <f t="shared" ref="CP22" si="67">SUM(CP6:CP21)</f>
        <v>48</v>
      </c>
      <c r="CQ22" s="37">
        <f t="shared" ref="CQ22" si="68">SUM(CQ6:CQ21)</f>
        <v>48</v>
      </c>
      <c r="CR22" s="37">
        <f t="shared" ref="CR22" si="69">SUM(CR6:CR21)</f>
        <v>48</v>
      </c>
      <c r="CS22" s="37">
        <f t="shared" ref="CS22" si="70">SUM(CS6:CS21)</f>
        <v>9</v>
      </c>
      <c r="CT22" s="37">
        <f t="shared" ref="CT22" si="71">SUM(CT6:CT21)</f>
        <v>9</v>
      </c>
      <c r="CU22" s="37">
        <f t="shared" ref="CU22" si="72">SUM(CU6:CU21)</f>
        <v>11</v>
      </c>
      <c r="CV22" s="37">
        <f t="shared" ref="CV22" si="73">SUM(CV6:CV21)</f>
        <v>11</v>
      </c>
      <c r="CW22" s="37">
        <f t="shared" ref="CW22" si="74">SUM(CW6:CW21)</f>
        <v>11</v>
      </c>
      <c r="CX22" s="37">
        <f t="shared" ref="CX22" si="75">SUM(CX6:CX21)</f>
        <v>11</v>
      </c>
      <c r="CY22" s="37">
        <f t="shared" ref="CY22" si="76">SUM(CY6:CY21)</f>
        <v>11</v>
      </c>
      <c r="CZ22" s="37">
        <f t="shared" ref="CZ22" si="77">SUM(CZ6:CZ21)</f>
        <v>9</v>
      </c>
      <c r="DA22" s="37">
        <f t="shared" ref="DA22" si="78">SUM(DA6:DA21)</f>
        <v>11</v>
      </c>
      <c r="DB22" s="37">
        <f t="shared" ref="DB22" si="79">SUM(DB6:DB21)</f>
        <v>9</v>
      </c>
      <c r="DC22" s="37">
        <f t="shared" ref="DC22" si="80">SUM(DC6:DC21)</f>
        <v>9</v>
      </c>
      <c r="DD22" s="37">
        <f t="shared" ref="DD22" si="81">SUM(DD6:DD21)</f>
        <v>9</v>
      </c>
      <c r="DE22" s="37">
        <f t="shared" ref="DE22" si="82">SUM(DE6:DE21)</f>
        <v>17</v>
      </c>
      <c r="DF22" s="37">
        <f t="shared" ref="DF22" si="83">SUM(DF6:DF21)</f>
        <v>8</v>
      </c>
      <c r="DG22" s="37">
        <f t="shared" ref="DG22" si="84">SUM(DG6:DG21)</f>
        <v>8</v>
      </c>
    </row>
  </sheetData>
  <autoFilter ref="A4:WHW22" xr:uid="{1C06BC3F-AB0A-46B0-95B1-E1E21B617532}"/>
  <phoneticPr fontId="47" type="noConversion"/>
  <pageMargins left="0.25" right="0.25" top="0.75" bottom="0.75" header="0.3" footer="0.3"/>
  <pageSetup paperSize="9" scale="26" orientation="landscape" r:id="rId1"/>
  <customProperties>
    <customPr name="_pios_id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B4:L23"/>
  <sheetViews>
    <sheetView showGridLines="0" workbookViewId="0">
      <selection activeCell="G23" sqref="G23"/>
    </sheetView>
  </sheetViews>
  <sheetFormatPr baseColWidth="10" defaultRowHeight="14.5" x14ac:dyDescent="0.35"/>
  <cols>
    <col min="3" max="3" width="11.453125" customWidth="1"/>
    <col min="5" max="5" width="9.54296875" customWidth="1"/>
    <col min="6" max="6" width="1.54296875" customWidth="1"/>
    <col min="7" max="7" width="17" bestFit="1" customWidth="1"/>
    <col min="8" max="8" width="2.1796875" customWidth="1"/>
    <col min="10" max="10" width="1.81640625" customWidth="1"/>
  </cols>
  <sheetData>
    <row r="4" spans="2:12" x14ac:dyDescent="0.35">
      <c r="B4" s="3" t="s">
        <v>4</v>
      </c>
    </row>
    <row r="5" spans="2:12" x14ac:dyDescent="0.35">
      <c r="B5" s="3" t="s">
        <v>5</v>
      </c>
    </row>
    <row r="6" spans="2:12" x14ac:dyDescent="0.35">
      <c r="B6" s="3" t="s">
        <v>6</v>
      </c>
    </row>
    <row r="7" spans="2:12" x14ac:dyDescent="0.35">
      <c r="B7" s="3" t="s">
        <v>7</v>
      </c>
    </row>
    <row r="9" spans="2:12" x14ac:dyDescent="0.35">
      <c r="B9" s="1"/>
      <c r="C9" s="1"/>
      <c r="D9" s="1"/>
      <c r="E9" s="1"/>
      <c r="F9" s="1"/>
      <c r="G9" s="1"/>
      <c r="H9" s="1"/>
      <c r="I9" s="1"/>
    </row>
    <row r="10" spans="2:12" ht="29" x14ac:dyDescent="0.35">
      <c r="B10" s="5"/>
      <c r="C10" s="6" t="s">
        <v>8</v>
      </c>
      <c r="D10" s="6" t="s">
        <v>12</v>
      </c>
      <c r="E10" s="6" t="s">
        <v>11</v>
      </c>
      <c r="F10" s="2"/>
      <c r="G10" s="6" t="s">
        <v>9</v>
      </c>
      <c r="H10" s="2"/>
      <c r="I10" s="6" t="s">
        <v>10</v>
      </c>
      <c r="K10" s="6" t="s">
        <v>13</v>
      </c>
      <c r="L10" s="6" t="s">
        <v>15</v>
      </c>
    </row>
    <row r="11" spans="2:12" x14ac:dyDescent="0.35">
      <c r="B11" s="5" t="s">
        <v>0</v>
      </c>
      <c r="C11" s="7">
        <v>56</v>
      </c>
      <c r="D11" s="7">
        <v>13608</v>
      </c>
      <c r="E11" s="8">
        <f>D11/C11</f>
        <v>243</v>
      </c>
      <c r="F11" s="2"/>
      <c r="G11" s="5" t="e">
        <f>'Analyse Stocks et Ventes Units'!#REF!+'Analyse Stocks et Ventes Units'!#REF!+'Analyse Stocks et Ventes Units'!#REF!+'Analyse Stocks et Ventes Units'!#REF!+'Analyse Stocks et Ventes Units'!#REF!+'Analyse Stocks et Ventes Units'!#REF!+'Analyse Stocks et Ventes Units'!#REF!</f>
        <v>#REF!</v>
      </c>
      <c r="H11" s="2"/>
      <c r="I11" s="9" t="e">
        <f>E11-G11</f>
        <v>#REF!</v>
      </c>
      <c r="K11" s="9" t="e">
        <f>G11*C11</f>
        <v>#REF!</v>
      </c>
      <c r="L11" s="9" t="e">
        <f>D11-K11</f>
        <v>#REF!</v>
      </c>
    </row>
    <row r="12" spans="2:12" x14ac:dyDescent="0.35">
      <c r="B12" s="5" t="s">
        <v>3</v>
      </c>
      <c r="C12" s="7">
        <v>56</v>
      </c>
      <c r="D12" s="7">
        <v>10080</v>
      </c>
      <c r="E12" s="8">
        <f>D12/C12</f>
        <v>180</v>
      </c>
      <c r="F12" s="2"/>
      <c r="G12" s="5" t="e">
        <f>'Analyse Stocks et Ventes Units'!#REF!+'Analyse Stocks et Ventes Units'!#REF!+'Analyse Stocks et Ventes Units'!#REF!+'Analyse Stocks et Ventes Units'!#REF!+'Analyse Stocks et Ventes Units'!#REF!+'Analyse Stocks et Ventes Units'!#REF!+'Analyse Stocks et Ventes Units'!#REF!</f>
        <v>#REF!</v>
      </c>
      <c r="H12" s="2"/>
      <c r="I12" s="9" t="e">
        <f>E12-G12</f>
        <v>#REF!</v>
      </c>
      <c r="K12" s="9" t="e">
        <f>G12*C12</f>
        <v>#REF!</v>
      </c>
      <c r="L12" s="9" t="e">
        <f>D12-K12</f>
        <v>#REF!</v>
      </c>
    </row>
    <row r="13" spans="2:12" x14ac:dyDescent="0.35">
      <c r="B13" s="5" t="s">
        <v>2</v>
      </c>
      <c r="C13" s="7">
        <v>56</v>
      </c>
      <c r="D13" s="7">
        <v>20160</v>
      </c>
      <c r="E13" s="8">
        <f>D13/C13</f>
        <v>360</v>
      </c>
      <c r="F13" s="2"/>
      <c r="G13" s="5" t="e">
        <f>'Analyse Stocks et Ventes Units'!#REF!+'Analyse Stocks et Ventes Units'!#REF!+'Analyse Stocks et Ventes Units'!#REF!+'Analyse Stocks et Ventes Units'!#REF!+'Analyse Stocks et Ventes Units'!#REF!+'Analyse Stocks et Ventes Units'!#REF!+'Analyse Stocks et Ventes Units'!#REF!</f>
        <v>#REF!</v>
      </c>
      <c r="H13" s="2"/>
      <c r="I13" s="9" t="e">
        <f>E13-G13</f>
        <v>#REF!</v>
      </c>
      <c r="K13" s="9" t="e">
        <f>G13*C13</f>
        <v>#REF!</v>
      </c>
      <c r="L13" s="9" t="e">
        <f>D13-K13</f>
        <v>#REF!</v>
      </c>
    </row>
    <row r="14" spans="2:12" x14ac:dyDescent="0.35">
      <c r="B14" s="5" t="s">
        <v>1</v>
      </c>
      <c r="C14" s="7">
        <v>56</v>
      </c>
      <c r="D14" s="7">
        <v>20160</v>
      </c>
      <c r="E14" s="8">
        <f>D14/C14</f>
        <v>360</v>
      </c>
      <c r="F14" s="2"/>
      <c r="G14" s="5" t="e">
        <f>'Analyse Stocks et Ventes Units'!#REF!+'Analyse Stocks et Ventes Units'!#REF!+'Analyse Stocks et Ventes Units'!#REF!+'Analyse Stocks et Ventes Units'!#REF!+'Analyse Stocks et Ventes Units'!#REF!+'Analyse Stocks et Ventes Units'!#REF!+'Analyse Stocks et Ventes Units'!#REF!</f>
        <v>#REF!</v>
      </c>
      <c r="H14" s="2"/>
      <c r="I14" s="9" t="e">
        <f>E14-G14</f>
        <v>#REF!</v>
      </c>
      <c r="K14" s="9" t="e">
        <f>G14*C14</f>
        <v>#REF!</v>
      </c>
      <c r="L14" s="9" t="e">
        <f>D14-K14</f>
        <v>#REF!</v>
      </c>
    </row>
    <row r="15" spans="2:12" x14ac:dyDescent="0.35">
      <c r="B15" s="1" t="s">
        <v>14</v>
      </c>
      <c r="C15" s="1"/>
      <c r="D15" s="4">
        <f>SUM(D11:D14)</f>
        <v>64008</v>
      </c>
      <c r="E15" s="4">
        <f>SUM(E11:E14)</f>
        <v>1143</v>
      </c>
      <c r="F15" s="1"/>
      <c r="G15" s="4" t="e">
        <f>SUM(G11:G14)</f>
        <v>#REF!</v>
      </c>
      <c r="H15" s="1"/>
      <c r="I15" s="11" t="e">
        <f>E15-G15</f>
        <v>#REF!</v>
      </c>
      <c r="J15" s="1"/>
      <c r="K15" s="10" t="e">
        <f>SUM(K11:K14)</f>
        <v>#REF!</v>
      </c>
      <c r="L15" s="10" t="e">
        <f>D15-K15</f>
        <v>#REF!</v>
      </c>
    </row>
    <row r="18" spans="2:12" ht="29" x14ac:dyDescent="0.35">
      <c r="B18" s="5"/>
      <c r="C18" s="6" t="s">
        <v>8</v>
      </c>
      <c r="D18" s="6" t="s">
        <v>12</v>
      </c>
      <c r="E18" s="6" t="s">
        <v>11</v>
      </c>
      <c r="F18" s="2"/>
      <c r="G18" s="6" t="s">
        <v>9</v>
      </c>
      <c r="H18" s="2"/>
      <c r="I18" s="6" t="s">
        <v>10</v>
      </c>
      <c r="J18" s="2"/>
      <c r="K18" s="6" t="s">
        <v>13</v>
      </c>
      <c r="L18" s="6" t="s">
        <v>15</v>
      </c>
    </row>
    <row r="19" spans="2:12" x14ac:dyDescent="0.35">
      <c r="B19" s="5" t="s">
        <v>0</v>
      </c>
      <c r="C19" s="7">
        <v>56</v>
      </c>
      <c r="D19" s="7">
        <v>13608</v>
      </c>
      <c r="E19" s="8">
        <f>D19/C19</f>
        <v>243</v>
      </c>
      <c r="F19" s="2"/>
      <c r="G19" s="5">
        <f>13+34</f>
        <v>47</v>
      </c>
      <c r="H19" s="2"/>
      <c r="I19" s="9">
        <f>E19-G19</f>
        <v>196</v>
      </c>
      <c r="J19" s="2"/>
      <c r="K19" s="9">
        <f>G19*C19</f>
        <v>2632</v>
      </c>
      <c r="L19" s="9">
        <f>D19-K19</f>
        <v>10976</v>
      </c>
    </row>
    <row r="20" spans="2:12" x14ac:dyDescent="0.35">
      <c r="B20" s="5" t="s">
        <v>3</v>
      </c>
      <c r="C20" s="7">
        <v>56</v>
      </c>
      <c r="D20" s="7">
        <v>10080</v>
      </c>
      <c r="E20" s="8">
        <f>D20/C20</f>
        <v>180</v>
      </c>
      <c r="F20" s="2"/>
      <c r="G20" s="5">
        <f>62+43</f>
        <v>105</v>
      </c>
      <c r="H20" s="2"/>
      <c r="I20" s="9">
        <f>E20-G20</f>
        <v>75</v>
      </c>
      <c r="J20" s="2"/>
      <c r="K20" s="9">
        <f>G20*C20</f>
        <v>5880</v>
      </c>
      <c r="L20" s="9">
        <f>D20-K20</f>
        <v>4200</v>
      </c>
    </row>
    <row r="21" spans="2:12" x14ac:dyDescent="0.35">
      <c r="B21" s="5" t="s">
        <v>2</v>
      </c>
      <c r="C21" s="7">
        <v>56</v>
      </c>
      <c r="D21" s="7">
        <v>20160</v>
      </c>
      <c r="E21" s="8">
        <f>D21/C21</f>
        <v>360</v>
      </c>
      <c r="F21" s="2"/>
      <c r="G21" s="5">
        <f>234+137</f>
        <v>371</v>
      </c>
      <c r="H21" s="2"/>
      <c r="I21" s="9">
        <f>E21-G21</f>
        <v>-11</v>
      </c>
      <c r="J21" s="2"/>
      <c r="K21" s="9">
        <f>G21*C21</f>
        <v>20776</v>
      </c>
      <c r="L21" s="9">
        <f>D21-K21</f>
        <v>-616</v>
      </c>
    </row>
    <row r="22" spans="2:12" x14ac:dyDescent="0.35">
      <c r="B22" s="5" t="s">
        <v>1</v>
      </c>
      <c r="C22" s="7">
        <v>56</v>
      </c>
      <c r="D22" s="7">
        <v>20160</v>
      </c>
      <c r="E22" s="8">
        <f>D22/C22</f>
        <v>360</v>
      </c>
      <c r="F22" s="2"/>
      <c r="G22" s="5">
        <f>84+6</f>
        <v>90</v>
      </c>
      <c r="H22" s="2"/>
      <c r="I22" s="9">
        <f>E22-G22</f>
        <v>270</v>
      </c>
      <c r="J22" s="2"/>
      <c r="K22" s="9">
        <f>G22*C22</f>
        <v>5040</v>
      </c>
      <c r="L22" s="9">
        <f>D22-K22</f>
        <v>15120</v>
      </c>
    </row>
    <row r="23" spans="2:12" x14ac:dyDescent="0.35">
      <c r="B23" s="1" t="s">
        <v>14</v>
      </c>
      <c r="C23" s="1"/>
      <c r="D23" s="4">
        <f>SUM(D19:D22)</f>
        <v>64008</v>
      </c>
      <c r="E23" s="4">
        <f>SUM(E19:E22)</f>
        <v>1143</v>
      </c>
      <c r="F23" s="1"/>
      <c r="G23" s="4">
        <f>SUM(G19:G22)</f>
        <v>613</v>
      </c>
      <c r="H23" s="1"/>
      <c r="I23" s="11">
        <f>E23-G23</f>
        <v>530</v>
      </c>
      <c r="J23" s="1"/>
      <c r="K23" s="10">
        <f>SUM(K19:K22)</f>
        <v>34328</v>
      </c>
      <c r="L23" s="10">
        <f>D23-K23</f>
        <v>29680</v>
      </c>
    </row>
  </sheetData>
  <pageMargins left="0.7" right="0.7" top="0.75" bottom="0.75" header="0.3" footer="0.3"/>
  <pageSetup paperSize="9" orientation="portrait" r:id="rId1"/>
  <customProperties>
    <customPr name="_pios_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Analyse Stocks et Ventes Units</vt:lpstr>
      <vt:lpstr>Suivi 84K</vt:lpstr>
      <vt:lpstr>'Analyse Stocks et Ventes Units'!Zone_d_impression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De Sousa (7879710)</dc:creator>
  <cp:lastModifiedBy>Brocard, Vincent</cp:lastModifiedBy>
  <cp:lastPrinted>2017-09-01T08:57:05Z</cp:lastPrinted>
  <dcterms:created xsi:type="dcterms:W3CDTF">2016-06-02T09:27:56Z</dcterms:created>
  <dcterms:modified xsi:type="dcterms:W3CDTF">2021-08-01T20:45:09Z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Analyses Ventes Boulanger 2019.xlsx</vt:lpwstr>
  </property>
  <property fmtid="{D5CDD505-2E9C-101B-9397-08002B2CF9AE}" pid="3" name="CustomUiType">
    <vt:lpwstr>2</vt:lpwstr>
  </property>
</Properties>
</file>