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showInkAnnotation="0" codeName="ThisWorkbook" autoCompressPictures="0"/>
  <bookViews>
    <workbookView xWindow="0" yWindow="0" windowWidth="24240" windowHeight="13740" tabRatio="500"/>
  </bookViews>
  <sheets>
    <sheet name="Feuil1" sheetId="1" r:id="rId1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31" i="1" l="1"/>
  <c r="D4" i="1"/>
  <c r="D32" i="1"/>
  <c r="E32" i="1"/>
  <c r="D6" i="1"/>
  <c r="E6" i="1"/>
  <c r="E4" i="1"/>
  <c r="E31" i="1"/>
  <c r="E35" i="1"/>
  <c r="I34" i="1"/>
  <c r="F39" i="1"/>
  <c r="F38" i="1"/>
  <c r="D5" i="1"/>
  <c r="D7" i="1"/>
  <c r="D8" i="1"/>
  <c r="D9" i="1"/>
  <c r="D35" i="1"/>
  <c r="E5" i="1"/>
  <c r="E7" i="1"/>
  <c r="E8" i="1"/>
  <c r="E9" i="1"/>
  <c r="F35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3" i="1"/>
  <c r="D34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3" i="1"/>
  <c r="E34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D38" i="1"/>
  <c r="D39" i="1"/>
  <c r="G39" i="1"/>
  <c r="G38" i="1"/>
  <c r="G40" i="1"/>
</calcChain>
</file>

<file path=xl/comments1.xml><?xml version="1.0" encoding="utf-8"?>
<comments xmlns="http://schemas.openxmlformats.org/spreadsheetml/2006/main">
  <authors>
    <author>fred wild</author>
  </authors>
  <commentList>
    <comment ref="C35" authorId="0">
      <text>
        <r>
          <rPr>
            <b/>
            <sz val="9"/>
            <color indexed="81"/>
            <rFont val="Calibri"/>
            <family val="2"/>
          </rPr>
          <t>fred wild:</t>
        </r>
        <r>
          <rPr>
            <sz val="9"/>
            <color indexed="81"/>
            <rFont val="Calibri"/>
            <family val="2"/>
          </rPr>
          <t xml:space="preserve">
ici, faire la somme des jours presents.</t>
        </r>
      </text>
    </comment>
  </commentList>
</comments>
</file>

<file path=xl/sharedStrings.xml><?xml version="1.0" encoding="utf-8"?>
<sst xmlns="http://schemas.openxmlformats.org/spreadsheetml/2006/main" count="16" uniqueCount="14">
  <si>
    <t>Année</t>
  </si>
  <si>
    <t>Mois</t>
  </si>
  <si>
    <t>H ARRIVEE</t>
  </si>
  <si>
    <t>H DEPART</t>
  </si>
  <si>
    <t>HEURES SUPP</t>
  </si>
  <si>
    <t>TOTAL</t>
  </si>
  <si>
    <t>ANGELINE</t>
  </si>
  <si>
    <t>ELEONORE</t>
  </si>
  <si>
    <t>BASE</t>
  </si>
  <si>
    <t>IJ TARIF BASE</t>
  </si>
  <si>
    <t>IJ TOTAL</t>
  </si>
  <si>
    <t>HS TARIF BASE</t>
  </si>
  <si>
    <t>HS TOTAL</t>
  </si>
  <si>
    <t xml:space="preserve">Heures de base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</si>
</sst>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;[Red]\-#,##0.00\ &quot;€&quot;"/>
    <numFmt numFmtId="164" formatCode="ddd\ dd\ "/>
    <numFmt numFmtId="165" formatCode="h:mm;@"/>
    <numFmt numFmtId="166" formatCode="[h]:mm:ss;@"/>
    <numFmt numFmtId="167" formatCode="00&quot;:&quot;00"/>
  </numFmts>
  <fonts count="11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Verdana"/>
      <family val="2"/>
    </font>
    <font>
      <b/>
      <sz val="8"/>
      <name val="Verdana"/>
      <family val="2"/>
    </font>
    <font>
      <sz val="11"/>
      <name val="Arial"/>
      <family val="2"/>
    </font>
    <font>
      <b/>
      <sz val="11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theme="1"/>
      <name val="Arial Unicode MS"/>
      <family val="2"/>
    </font>
    <font>
      <sz val="9"/>
      <color indexed="81"/>
      <name val="Calibri"/>
      <family val="2"/>
    </font>
    <font>
      <b/>
      <sz val="9"/>
      <color indexed="8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2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23">
    <xf numFmtId="0" fontId="0" fillId="0" borderId="0" xfId="0"/>
    <xf numFmtId="0" fontId="3" fillId="0" borderId="0" xfId="1" applyFont="1"/>
    <xf numFmtId="0" fontId="2" fillId="0" borderId="0" xfId="1" applyAlignment="1">
      <alignment horizontal="left"/>
    </xf>
    <xf numFmtId="0" fontId="2" fillId="0" borderId="0" xfId="1"/>
    <xf numFmtId="0" fontId="4" fillId="0" borderId="0" xfId="1" applyFont="1"/>
    <xf numFmtId="164" fontId="4" fillId="0" borderId="1" xfId="1" applyNumberFormat="1" applyFont="1" applyBorder="1"/>
    <xf numFmtId="0" fontId="1" fillId="0" borderId="1" xfId="0" applyFont="1" applyBorder="1"/>
    <xf numFmtId="165" fontId="4" fillId="0" borderId="1" xfId="1" applyNumberFormat="1" applyFont="1" applyFill="1" applyBorder="1"/>
    <xf numFmtId="165" fontId="0" fillId="0" borderId="1" xfId="0" applyNumberFormat="1" applyBorder="1"/>
    <xf numFmtId="0" fontId="5" fillId="0" borderId="1" xfId="1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166" fontId="1" fillId="0" borderId="1" xfId="0" applyNumberFormat="1" applyFont="1" applyBorder="1"/>
    <xf numFmtId="8" fontId="1" fillId="0" borderId="1" xfId="0" applyNumberFormat="1" applyFont="1" applyBorder="1"/>
    <xf numFmtId="0" fontId="0" fillId="0" borderId="1" xfId="0" applyFont="1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2" fontId="0" fillId="0" borderId="0" xfId="0" applyNumberFormat="1"/>
    <xf numFmtId="0" fontId="3" fillId="0" borderId="0" xfId="1" applyNumberFormat="1" applyFont="1"/>
    <xf numFmtId="167" fontId="4" fillId="0" borderId="1" xfId="1" applyNumberFormat="1" applyFont="1" applyFill="1" applyBorder="1"/>
    <xf numFmtId="165" fontId="0" fillId="0" borderId="0" xfId="0" applyNumberFormat="1"/>
    <xf numFmtId="0" fontId="2" fillId="0" borderId="0" xfId="1" applyNumberFormat="1"/>
    <xf numFmtId="165" fontId="8" fillId="0" borderId="0" xfId="0" applyNumberFormat="1" applyFont="1"/>
    <xf numFmtId="166" fontId="4" fillId="0" borderId="1" xfId="1" applyNumberFormat="1" applyFont="1" applyFill="1" applyBorder="1"/>
    <xf numFmtId="0" fontId="1" fillId="0" borderId="1" xfId="0" applyNumberFormat="1" applyFont="1" applyBorder="1"/>
  </cellXfs>
  <cellStyles count="8">
    <cellStyle name="Lien hypertexte" xfId="2" builtinId="8" hidden="1"/>
    <cellStyle name="Lien hypertexte" xfId="4" builtinId="8" hidden="1"/>
    <cellStyle name="Lien hypertexte" xfId="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Normal" xfId="0" builtinId="0"/>
    <cellStyle name="Normal 5" xfId="1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I40"/>
  <sheetViews>
    <sheetView tabSelected="1" topLeftCell="A4" workbookViewId="0">
      <selection activeCell="C35" sqref="C35"/>
    </sheetView>
  </sheetViews>
  <sheetFormatPr baseColWidth="10" defaultRowHeight="15" x14ac:dyDescent="0"/>
  <cols>
    <col min="3" max="3" width="12.33203125" bestFit="1" customWidth="1"/>
    <col min="4" max="4" width="8.33203125" bestFit="1" customWidth="1"/>
    <col min="5" max="5" width="12.5" customWidth="1"/>
    <col min="9" max="9" width="10.83203125" hidden="1" customWidth="1"/>
  </cols>
  <sheetData>
    <row r="1" spans="1:8">
      <c r="A1" s="1" t="s">
        <v>0</v>
      </c>
      <c r="B1" s="2">
        <v>2011</v>
      </c>
      <c r="C1" s="3"/>
      <c r="D1" s="3"/>
    </row>
    <row r="2" spans="1:8">
      <c r="A2" s="1" t="s">
        <v>1</v>
      </c>
      <c r="B2" s="2">
        <v>2</v>
      </c>
      <c r="C2" s="16" t="s">
        <v>13</v>
      </c>
      <c r="D2" s="19">
        <v>9</v>
      </c>
    </row>
    <row r="3" spans="1:8">
      <c r="A3" s="4"/>
      <c r="B3" s="9" t="s">
        <v>2</v>
      </c>
      <c r="C3" s="9" t="s">
        <v>3</v>
      </c>
      <c r="D3" s="9" t="s">
        <v>5</v>
      </c>
      <c r="E3" s="6" t="s">
        <v>4</v>
      </c>
      <c r="H3" s="18"/>
    </row>
    <row r="4" spans="1:8">
      <c r="A4" s="5">
        <f>DATE(B1,B2,1)</f>
        <v>40575</v>
      </c>
      <c r="B4" s="17"/>
      <c r="C4" s="17"/>
      <c r="D4" s="7" t="str">
        <f>IF(OR(B4="",C4=""),"",TEXT(C4,"00"":""00")*1-TEXT(B4,"00"":""00")*1)</f>
        <v/>
      </c>
      <c r="E4" s="8" t="str">
        <f>IF(D4="","",MAX(0,D4-($D$2/24)))</f>
        <v/>
      </c>
      <c r="G4" s="20"/>
    </row>
    <row r="5" spans="1:8">
      <c r="A5" s="5">
        <f>IF(A4="","",IF(MONTH(A4+1)=B$2,A4+1,""))</f>
        <v>40576</v>
      </c>
      <c r="B5" s="17"/>
      <c r="C5" s="17"/>
      <c r="D5" s="7" t="str">
        <f t="shared" ref="D5:D34" si="0">IF(OR(B5="",C5=""),"",TEXT(C5,"00"":""00")*1-TEXT(B5,"00"":""00")*1)</f>
        <v/>
      </c>
      <c r="E5" s="8" t="str">
        <f t="shared" ref="E5:E34" si="1">IF(D5="","",MAX(0,D5-($D$2/24)))</f>
        <v/>
      </c>
      <c r="G5" s="20"/>
    </row>
    <row r="6" spans="1:8">
      <c r="A6" s="5">
        <f>IF(A5="","",IF(MONTH(A5+1)=B$2,A5+1,""))</f>
        <v>40577</v>
      </c>
      <c r="B6" s="17"/>
      <c r="C6" s="17"/>
      <c r="D6" s="7" t="str">
        <f t="shared" si="0"/>
        <v/>
      </c>
      <c r="E6" s="8" t="str">
        <f t="shared" si="1"/>
        <v/>
      </c>
      <c r="G6" s="20"/>
    </row>
    <row r="7" spans="1:8">
      <c r="A7" s="5">
        <f>IF(A6="","",IF(MONTH(A6+1)=B$2,A6+1,""))</f>
        <v>40578</v>
      </c>
      <c r="B7" s="17"/>
      <c r="C7" s="17"/>
      <c r="D7" s="7" t="str">
        <f t="shared" si="0"/>
        <v/>
      </c>
      <c r="E7" s="8" t="str">
        <f t="shared" si="1"/>
        <v/>
      </c>
      <c r="G7" s="20"/>
    </row>
    <row r="8" spans="1:8">
      <c r="A8" s="5">
        <f>IF(A7="","",IF(MONTH(A7+1)=B$2,A7+1,""))</f>
        <v>40579</v>
      </c>
      <c r="B8" s="17"/>
      <c r="C8" s="17"/>
      <c r="D8" s="7" t="str">
        <f t="shared" si="0"/>
        <v/>
      </c>
      <c r="E8" s="8" t="str">
        <f t="shared" si="1"/>
        <v/>
      </c>
    </row>
    <row r="9" spans="1:8">
      <c r="A9" s="5">
        <f>IF(A8="","",IF(MONTH(A8+1)=B$2,A8+1,""))</f>
        <v>40580</v>
      </c>
      <c r="B9" s="17"/>
      <c r="C9" s="17"/>
      <c r="D9" s="7" t="str">
        <f t="shared" si="0"/>
        <v/>
      </c>
      <c r="E9" s="8" t="str">
        <f t="shared" si="1"/>
        <v/>
      </c>
    </row>
    <row r="10" spans="1:8">
      <c r="A10" s="5">
        <f t="shared" ref="A10:A34" si="2">IF(A9="","",IF(MONTH(A9+1)=B$2,A9+1,""))</f>
        <v>40581</v>
      </c>
      <c r="B10" s="17"/>
      <c r="C10" s="17"/>
      <c r="D10" s="7" t="str">
        <f t="shared" si="0"/>
        <v/>
      </c>
      <c r="E10" s="8" t="str">
        <f t="shared" si="1"/>
        <v/>
      </c>
    </row>
    <row r="11" spans="1:8">
      <c r="A11" s="5">
        <f t="shared" si="2"/>
        <v>40582</v>
      </c>
      <c r="B11" s="17"/>
      <c r="C11" s="17"/>
      <c r="D11" s="7" t="str">
        <f t="shared" si="0"/>
        <v/>
      </c>
      <c r="E11" s="8" t="str">
        <f t="shared" si="1"/>
        <v/>
      </c>
    </row>
    <row r="12" spans="1:8">
      <c r="A12" s="5">
        <f t="shared" si="2"/>
        <v>40583</v>
      </c>
      <c r="B12" s="17"/>
      <c r="C12" s="17"/>
      <c r="D12" s="7" t="str">
        <f t="shared" si="0"/>
        <v/>
      </c>
      <c r="E12" s="8" t="str">
        <f t="shared" si="1"/>
        <v/>
      </c>
    </row>
    <row r="13" spans="1:8">
      <c r="A13" s="5">
        <f t="shared" si="2"/>
        <v>40584</v>
      </c>
      <c r="B13" s="17"/>
      <c r="C13" s="17"/>
      <c r="D13" s="7" t="str">
        <f t="shared" si="0"/>
        <v/>
      </c>
      <c r="E13" s="8" t="str">
        <f t="shared" si="1"/>
        <v/>
      </c>
    </row>
    <row r="14" spans="1:8">
      <c r="A14" s="5">
        <f t="shared" si="2"/>
        <v>40585</v>
      </c>
      <c r="B14" s="17"/>
      <c r="C14" s="17"/>
      <c r="D14" s="7" t="str">
        <f t="shared" si="0"/>
        <v/>
      </c>
      <c r="E14" s="8" t="str">
        <f t="shared" si="1"/>
        <v/>
      </c>
    </row>
    <row r="15" spans="1:8">
      <c r="A15" s="5">
        <f t="shared" si="2"/>
        <v>40586</v>
      </c>
      <c r="B15" s="17"/>
      <c r="C15" s="17"/>
      <c r="D15" s="7" t="str">
        <f t="shared" si="0"/>
        <v/>
      </c>
      <c r="E15" s="8" t="str">
        <f t="shared" si="1"/>
        <v/>
      </c>
    </row>
    <row r="16" spans="1:8">
      <c r="A16" s="5">
        <f t="shared" si="2"/>
        <v>40587</v>
      </c>
      <c r="B16" s="17"/>
      <c r="C16" s="17"/>
      <c r="D16" s="7" t="str">
        <f t="shared" si="0"/>
        <v/>
      </c>
      <c r="E16" s="8" t="str">
        <f t="shared" si="1"/>
        <v/>
      </c>
    </row>
    <row r="17" spans="1:5">
      <c r="A17" s="5">
        <f t="shared" si="2"/>
        <v>40588</v>
      </c>
      <c r="B17" s="17"/>
      <c r="C17" s="17"/>
      <c r="D17" s="7" t="str">
        <f t="shared" si="0"/>
        <v/>
      </c>
      <c r="E17" s="8" t="str">
        <f t="shared" si="1"/>
        <v/>
      </c>
    </row>
    <row r="18" spans="1:5">
      <c r="A18" s="5">
        <f t="shared" si="2"/>
        <v>40589</v>
      </c>
      <c r="B18" s="17"/>
      <c r="C18" s="17"/>
      <c r="D18" s="7" t="str">
        <f t="shared" si="0"/>
        <v/>
      </c>
      <c r="E18" s="8" t="str">
        <f t="shared" si="1"/>
        <v/>
      </c>
    </row>
    <row r="19" spans="1:5">
      <c r="A19" s="5">
        <f t="shared" si="2"/>
        <v>40590</v>
      </c>
      <c r="B19" s="17"/>
      <c r="C19" s="17"/>
      <c r="D19" s="7" t="str">
        <f t="shared" si="0"/>
        <v/>
      </c>
      <c r="E19" s="8" t="str">
        <f t="shared" si="1"/>
        <v/>
      </c>
    </row>
    <row r="20" spans="1:5">
      <c r="A20" s="5">
        <f t="shared" si="2"/>
        <v>40591</v>
      </c>
      <c r="B20" s="17"/>
      <c r="C20" s="17"/>
      <c r="D20" s="7" t="str">
        <f t="shared" si="0"/>
        <v/>
      </c>
      <c r="E20" s="8" t="str">
        <f t="shared" si="1"/>
        <v/>
      </c>
    </row>
    <row r="21" spans="1:5">
      <c r="A21" s="5">
        <f t="shared" si="2"/>
        <v>40592</v>
      </c>
      <c r="B21" s="17"/>
      <c r="C21" s="17"/>
      <c r="D21" s="7" t="str">
        <f t="shared" si="0"/>
        <v/>
      </c>
      <c r="E21" s="8" t="str">
        <f t="shared" si="1"/>
        <v/>
      </c>
    </row>
    <row r="22" spans="1:5">
      <c r="A22" s="5">
        <f t="shared" si="2"/>
        <v>40593</v>
      </c>
      <c r="B22" s="17"/>
      <c r="C22" s="17"/>
      <c r="D22" s="7" t="str">
        <f t="shared" si="0"/>
        <v/>
      </c>
      <c r="E22" s="8" t="str">
        <f t="shared" si="1"/>
        <v/>
      </c>
    </row>
    <row r="23" spans="1:5">
      <c r="A23" s="5">
        <f t="shared" si="2"/>
        <v>40594</v>
      </c>
      <c r="B23" s="17"/>
      <c r="C23" s="17"/>
      <c r="D23" s="7" t="str">
        <f t="shared" si="0"/>
        <v/>
      </c>
      <c r="E23" s="8" t="str">
        <f t="shared" si="1"/>
        <v/>
      </c>
    </row>
    <row r="24" spans="1:5">
      <c r="A24" s="5">
        <f t="shared" si="2"/>
        <v>40595</v>
      </c>
      <c r="B24" s="17"/>
      <c r="C24" s="17"/>
      <c r="D24" s="7" t="str">
        <f t="shared" si="0"/>
        <v/>
      </c>
      <c r="E24" s="8" t="str">
        <f t="shared" si="1"/>
        <v/>
      </c>
    </row>
    <row r="25" spans="1:5">
      <c r="A25" s="5">
        <f t="shared" si="2"/>
        <v>40596</v>
      </c>
      <c r="B25" s="17"/>
      <c r="C25" s="17"/>
      <c r="D25" s="7" t="str">
        <f t="shared" si="0"/>
        <v/>
      </c>
      <c r="E25" s="8" t="str">
        <f t="shared" si="1"/>
        <v/>
      </c>
    </row>
    <row r="26" spans="1:5">
      <c r="A26" s="5">
        <f t="shared" si="2"/>
        <v>40597</v>
      </c>
      <c r="B26" s="17"/>
      <c r="C26" s="17"/>
      <c r="D26" s="7" t="str">
        <f t="shared" si="0"/>
        <v/>
      </c>
      <c r="E26" s="8" t="str">
        <f t="shared" si="1"/>
        <v/>
      </c>
    </row>
    <row r="27" spans="1:5">
      <c r="A27" s="5">
        <f t="shared" si="2"/>
        <v>40598</v>
      </c>
      <c r="B27" s="17"/>
      <c r="C27" s="17"/>
      <c r="D27" s="7" t="str">
        <f t="shared" si="0"/>
        <v/>
      </c>
      <c r="E27" s="8" t="str">
        <f t="shared" si="1"/>
        <v/>
      </c>
    </row>
    <row r="28" spans="1:5">
      <c r="A28" s="5">
        <f t="shared" si="2"/>
        <v>40599</v>
      </c>
      <c r="B28" s="17"/>
      <c r="C28" s="17"/>
      <c r="D28" s="7" t="str">
        <f t="shared" si="0"/>
        <v/>
      </c>
      <c r="E28" s="8" t="str">
        <f t="shared" si="1"/>
        <v/>
      </c>
    </row>
    <row r="29" spans="1:5">
      <c r="A29" s="5">
        <f t="shared" si="2"/>
        <v>40600</v>
      </c>
      <c r="B29" s="17"/>
      <c r="C29" s="17"/>
      <c r="D29" s="7" t="str">
        <f t="shared" si="0"/>
        <v/>
      </c>
      <c r="E29" s="8" t="str">
        <f t="shared" si="1"/>
        <v/>
      </c>
    </row>
    <row r="30" spans="1:5">
      <c r="A30" s="5">
        <f t="shared" si="2"/>
        <v>40601</v>
      </c>
      <c r="B30" s="17"/>
      <c r="C30" s="17"/>
      <c r="D30" s="7" t="str">
        <f t="shared" si="0"/>
        <v/>
      </c>
      <c r="E30" s="8" t="str">
        <f t="shared" si="1"/>
        <v/>
      </c>
    </row>
    <row r="31" spans="1:5">
      <c r="A31" s="5">
        <f t="shared" si="2"/>
        <v>40602</v>
      </c>
      <c r="B31" s="17">
        <v>1200</v>
      </c>
      <c r="C31" s="17">
        <v>1300</v>
      </c>
      <c r="D31" s="7">
        <f t="shared" si="0"/>
        <v>4.166666666666663E-2</v>
      </c>
      <c r="E31" s="8">
        <f t="shared" si="1"/>
        <v>0</v>
      </c>
    </row>
    <row r="32" spans="1:5">
      <c r="A32" s="5" t="str">
        <f t="shared" si="2"/>
        <v/>
      </c>
      <c r="B32" s="17"/>
      <c r="C32" s="17"/>
      <c r="D32" s="7" t="str">
        <f t="shared" si="0"/>
        <v/>
      </c>
      <c r="E32" s="8" t="str">
        <f t="shared" si="1"/>
        <v/>
      </c>
    </row>
    <row r="33" spans="1:9">
      <c r="A33" s="5" t="str">
        <f t="shared" si="2"/>
        <v/>
      </c>
      <c r="B33" s="17"/>
      <c r="C33" s="17"/>
      <c r="D33" s="7" t="str">
        <f t="shared" si="0"/>
        <v/>
      </c>
      <c r="E33" s="8" t="str">
        <f t="shared" si="1"/>
        <v/>
      </c>
    </row>
    <row r="34" spans="1:9">
      <c r="A34" s="5" t="str">
        <f t="shared" si="2"/>
        <v/>
      </c>
      <c r="B34" s="17"/>
      <c r="C34" s="17"/>
      <c r="D34" s="7" t="str">
        <f t="shared" si="0"/>
        <v/>
      </c>
      <c r="E34" s="8" t="str">
        <f t="shared" si="1"/>
        <v/>
      </c>
      <c r="I34" s="15">
        <f>E35</f>
        <v>0</v>
      </c>
    </row>
    <row r="35" spans="1:9">
      <c r="A35" s="10" t="s">
        <v>5</v>
      </c>
      <c r="B35" s="6"/>
      <c r="C35" s="22"/>
      <c r="D35" s="21">
        <f>SUM(D4:D34)</f>
        <v>4.166666666666663E-2</v>
      </c>
      <c r="E35" s="8">
        <f>SUM(E4:E34)</f>
        <v>0</v>
      </c>
      <c r="F35" s="11">
        <f>D35+E35</f>
        <v>4.166666666666663E-2</v>
      </c>
    </row>
    <row r="37" spans="1:9">
      <c r="A37" s="6"/>
      <c r="B37" s="10" t="s">
        <v>8</v>
      </c>
      <c r="C37" s="13" t="s">
        <v>9</v>
      </c>
      <c r="D37" s="6" t="s">
        <v>10</v>
      </c>
      <c r="E37" s="10" t="s">
        <v>11</v>
      </c>
      <c r="F37" s="10" t="s">
        <v>12</v>
      </c>
      <c r="G37" s="10" t="s">
        <v>5</v>
      </c>
    </row>
    <row r="38" spans="1:9">
      <c r="A38" s="12" t="s">
        <v>6</v>
      </c>
      <c r="B38" s="10">
        <v>635.70000000000005</v>
      </c>
      <c r="C38" s="13">
        <v>6.13</v>
      </c>
      <c r="D38" s="10">
        <f>C38*C35</f>
        <v>0</v>
      </c>
      <c r="E38" s="13">
        <v>3.91</v>
      </c>
      <c r="F38" s="14">
        <f>(I34*E38)/(0.0006944*60)</f>
        <v>0</v>
      </c>
      <c r="G38" s="14">
        <f>F38+D38+B38</f>
        <v>635.70000000000005</v>
      </c>
    </row>
    <row r="39" spans="1:9">
      <c r="A39" s="6" t="s">
        <v>7</v>
      </c>
      <c r="B39" s="10">
        <v>635.70000000000005</v>
      </c>
      <c r="C39" s="13">
        <v>3.13</v>
      </c>
      <c r="D39" s="10">
        <f>C39*C35</f>
        <v>0</v>
      </c>
      <c r="E39" s="13">
        <v>3.91</v>
      </c>
      <c r="F39" s="14">
        <f>(I34*E39)/(0.0006944*60)</f>
        <v>0</v>
      </c>
      <c r="G39" s="14">
        <f>F39+D39+B39</f>
        <v>635.70000000000005</v>
      </c>
    </row>
    <row r="40" spans="1:9">
      <c r="G40" s="15">
        <f>G38+G39</f>
        <v>1271.4000000000001</v>
      </c>
    </row>
  </sheetData>
  <pageMargins left="0.75" right="0.75" top="1" bottom="1" header="0.5" footer="0.5"/>
  <legacy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 wild</dc:creator>
  <cp:lastModifiedBy>fred wild</cp:lastModifiedBy>
  <dcterms:created xsi:type="dcterms:W3CDTF">2011-01-27T20:55:01Z</dcterms:created>
  <dcterms:modified xsi:type="dcterms:W3CDTF">2011-02-04T18:25:21Z</dcterms:modified>
</cp:coreProperties>
</file>