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npparibas-my.sharepoint.com/personal/fabien_herisson_bnpparibas_com/Documents/Documents/Carte BNPP/"/>
    </mc:Choice>
  </mc:AlternateContent>
  <xr:revisionPtr revIDLastSave="321" documentId="8_{66214FE6-338F-490A-A414-C458570856EF}" xr6:coauthVersionLast="45" xr6:coauthVersionMax="47" xr10:uidLastSave="{DBF97590-E40C-4BA1-9DFB-84DE58C34791}"/>
  <bookViews>
    <workbookView xWindow="-28920" yWindow="-120" windowWidth="29040" windowHeight="15840" xr2:uid="{DC250F45-A73D-4BC5-92B5-0038CB95C950}"/>
  </bookViews>
  <sheets>
    <sheet name="Carte" sheetId="1" r:id="rId1"/>
    <sheet name="Données" sheetId="5" r:id="rId2"/>
  </sheets>
  <definedNames>
    <definedName name="BornesA">Données!$F$4:$F$8</definedName>
    <definedName name="BornesB">Données!$J$4:$J$8</definedName>
    <definedName name="BornesC">Données!$N$4:$N$8</definedName>
    <definedName name="ClChoix">Données!$P$3</definedName>
    <definedName name="clNumForme">Carte!$A$4</definedName>
    <definedName name="LegendeA">Données!$E$4:$E$8</definedName>
    <definedName name="LegendeB">Données!$I$4:$I$8</definedName>
    <definedName name="LegendeC">Données!$M$4:$M$8</definedName>
    <definedName name="ListeChoix">Données!$P$4:$P$6</definedName>
    <definedName name="ListeClasse">Données!$B$4:$B$8</definedName>
    <definedName name="PlageDonnées">Données!$A$18:$N$39</definedName>
  </definedNames>
  <calcPr calcId="191029" iterate="1" iterateCount="10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9" i="1" l="1" a="1"/>
  <c r="A43" i="1" s="1"/>
  <c r="A39" i="1" l="1"/>
  <c r="A40" i="1"/>
  <c r="A41" i="1"/>
  <c r="A42" i="1"/>
  <c r="D8" i="1"/>
  <c r="C8" i="1"/>
  <c r="B8" i="1"/>
  <c r="D7" i="1"/>
  <c r="C7" i="1"/>
  <c r="B7" i="1"/>
  <c r="D6" i="1"/>
  <c r="C6" i="1"/>
  <c r="B6" i="1"/>
  <c r="A5" i="1"/>
  <c r="E4" i="5"/>
  <c r="I4" i="5"/>
  <c r="M4" i="5"/>
  <c r="E5" i="5"/>
  <c r="I5" i="5"/>
  <c r="M5" i="5"/>
  <c r="E6" i="5"/>
  <c r="I6" i="5"/>
  <c r="M6" i="5"/>
  <c r="E7" i="5"/>
  <c r="I7" i="5"/>
  <c r="M7" i="5"/>
  <c r="E8" i="5"/>
  <c r="I8" i="5"/>
  <c r="M8" i="5"/>
  <c r="F18" i="5"/>
  <c r="J18" i="5"/>
  <c r="N18" i="5"/>
  <c r="F19" i="5"/>
  <c r="J19" i="5"/>
  <c r="N19" i="5"/>
  <c r="F20" i="5"/>
  <c r="J20" i="5"/>
  <c r="N20" i="5"/>
  <c r="F21" i="5"/>
  <c r="J21" i="5"/>
  <c r="N21" i="5"/>
  <c r="F22" i="5"/>
  <c r="J22" i="5"/>
  <c r="N22" i="5"/>
  <c r="F23" i="5"/>
  <c r="J23" i="5"/>
  <c r="N23" i="5"/>
  <c r="F24" i="5"/>
  <c r="J24" i="5"/>
  <c r="N24" i="5"/>
  <c r="F25" i="5"/>
  <c r="J25" i="5"/>
  <c r="N25" i="5"/>
  <c r="F26" i="5"/>
  <c r="J26" i="5"/>
  <c r="N26" i="5"/>
  <c r="F27" i="5"/>
  <c r="J27" i="5"/>
  <c r="N27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</author>
  </authors>
  <commentList>
    <comment ref="A39" authorId="0" shapeId="0" xr:uid="{EBA2CAFF-98A4-450E-89E9-ED93AF74FB89}">
      <text>
        <r>
          <rPr>
            <b/>
            <sz val="9"/>
            <color indexed="81"/>
            <rFont val="Tahoma"/>
            <family val="2"/>
          </rPr>
          <t>Ici j'aimerais mettre la légende (dispo en feuil1) colorée des bornes en fonction de l'indicateur précédement sélèctionné</t>
        </r>
      </text>
    </comment>
  </commentList>
</comments>
</file>

<file path=xl/sharedStrings.xml><?xml version="1.0" encoding="utf-8"?>
<sst xmlns="http://schemas.openxmlformats.org/spreadsheetml/2006/main" count="54" uniqueCount="45">
  <si>
    <t>=Données!$A$18:$N$51</t>
  </si>
  <si>
    <t>PlageDonnées</t>
  </si>
  <si>
    <t>=Données!$B$4:$B$8</t>
  </si>
  <si>
    <t>ListeClasse</t>
  </si>
  <si>
    <t>=Données!$P$4:$P$6</t>
  </si>
  <si>
    <t>ListeChoix</t>
  </si>
  <si>
    <t>=France!$A$39:$A$43</t>
  </si>
  <si>
    <t>LegendeD</t>
  </si>
  <si>
    <t>=Données!$M$4:$M$8</t>
  </si>
  <si>
    <t>LegendeC</t>
  </si>
  <si>
    <t>=Données!$I$4:$I$8</t>
  </si>
  <si>
    <t>LegendeB</t>
  </si>
  <si>
    <t>=Données!$E$4:$E$8</t>
  </si>
  <si>
    <t>LegendeA</t>
  </si>
  <si>
    <t>=France!$A$4</t>
  </si>
  <si>
    <t>=Données!$P$3</t>
  </si>
  <si>
    <t>ClChoix</t>
  </si>
  <si>
    <t>=Données!$N$4:$N$8</t>
  </si>
  <si>
    <t>BornesC</t>
  </si>
  <si>
    <t>Classe</t>
  </si>
  <si>
    <t>=Données!$J$4:$J$8</t>
  </si>
  <si>
    <t>BornesB</t>
  </si>
  <si>
    <t>Intitulé</t>
  </si>
  <si>
    <t>=Données!$F$4:$F$8</t>
  </si>
  <si>
    <t>BornesA</t>
  </si>
  <si>
    <t>Bornes</t>
  </si>
  <si>
    <t>Légende</t>
  </si>
  <si>
    <t>classe</t>
  </si>
  <si>
    <t>Occitanie</t>
  </si>
  <si>
    <t>Nord</t>
  </si>
  <si>
    <t>Paris</t>
  </si>
  <si>
    <t>Grand-Ouest</t>
  </si>
  <si>
    <t>Nouvelle-Aquitaine</t>
  </si>
  <si>
    <t>Sud-Est</t>
  </si>
  <si>
    <t>Rhone-Alpes-Auvergne</t>
  </si>
  <si>
    <t>Grand-Est</t>
  </si>
  <si>
    <t>IDF-Ouest</t>
  </si>
  <si>
    <t>IDF-Est</t>
  </si>
  <si>
    <t>clNumForme</t>
  </si>
  <si>
    <t>Projet1</t>
  </si>
  <si>
    <t>Projet2</t>
  </si>
  <si>
    <t>Projet3</t>
  </si>
  <si>
    <t>Données1</t>
  </si>
  <si>
    <t>Données2</t>
  </si>
  <si>
    <t>Données3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</si>
</sst>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color indexed="9"/>
      <name val="Verdana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1" xfId="0" applyFill="1" applyBorder="1"/>
    <xf numFmtId="0" fontId="0" fillId="0" borderId="1" xfId="0" applyBorder="1"/>
    <xf numFmtId="49" fontId="0" fillId="0" borderId="1" xfId="0" applyNumberForma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5" fillId="4" borderId="0" xfId="0" applyFont="1" applyFill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16" borderId="15" xfId="0" applyFill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8" xfId="0" applyFont="1" applyBorder="1" applyAlignment="1">
      <alignment horizontal="centerContinuous"/>
    </xf>
    <xf numFmtId="0" fontId="4" fillId="0" borderId="9" xfId="0" applyFont="1" applyBorder="1" applyAlignment="1">
      <alignment horizontal="centerContinuous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16" borderId="18" xfId="0" applyFill="1" applyBorder="1" applyAlignment="1">
      <alignment horizontal="center"/>
    </xf>
    <xf numFmtId="0" fontId="0" fillId="15" borderId="18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7" borderId="1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ClChoix" fmlaRange="ListeChoix" noThreeD="1" sel="3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</xdr:colOff>
      <xdr:row>3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BE174677-6A33-4A8D-A005-3984B6585A63}"/>
            </a:ext>
          </a:extLst>
        </xdr:cNvPr>
        <xdr:cNvSpPr/>
      </xdr:nvSpPr>
      <xdr:spPr>
        <a:xfrm>
          <a:off x="5057776" y="571500"/>
          <a:ext cx="4571999" cy="47625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333375</xdr:colOff>
      <xdr:row>8</xdr:row>
      <xdr:rowOff>114300</xdr:rowOff>
    </xdr:from>
    <xdr:to>
      <xdr:col>9</xdr:col>
      <xdr:colOff>304800</xdr:colOff>
      <xdr:row>16</xdr:row>
      <xdr:rowOff>66675</xdr:rowOff>
    </xdr:to>
    <xdr:pic macro="[0]!Forme_QuandClic">
      <xdr:nvPicPr>
        <xdr:cNvPr id="4" name="Grand-Ouest01">
          <a:extLst>
            <a:ext uri="{FF2B5EF4-FFF2-40B4-BE49-F238E27FC236}">
              <a16:creationId xmlns:a16="http://schemas.microsoft.com/office/drawing/2014/main" id="{6E8485B2-C1FD-41B6-A289-2FB07832A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1150" y="1638300"/>
          <a:ext cx="2257425" cy="1476375"/>
        </a:xfrm>
        <a:custGeom>
          <a:avLst/>
          <a:gdLst>
            <a:gd name="connsiteX0" fmla="*/ 0 w 2257425"/>
            <a:gd name="connsiteY0" fmla="*/ 0 h 1476375"/>
            <a:gd name="connsiteX1" fmla="*/ 2257425 w 2257425"/>
            <a:gd name="connsiteY1" fmla="*/ 0 h 1476375"/>
            <a:gd name="connsiteX2" fmla="*/ 2257425 w 2257425"/>
            <a:gd name="connsiteY2" fmla="*/ 1476375 h 1476375"/>
            <a:gd name="connsiteX3" fmla="*/ 0 w 2257425"/>
            <a:gd name="connsiteY3" fmla="*/ 1476375 h 1476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257425" h="1476375">
              <a:moveTo>
                <a:pt x="0" y="0"/>
              </a:moveTo>
              <a:lnTo>
                <a:pt x="2257425" y="0"/>
              </a:lnTo>
              <a:lnTo>
                <a:pt x="2257425" y="1476375"/>
              </a:lnTo>
              <a:lnTo>
                <a:pt x="0" y="1476375"/>
              </a:lnTo>
              <a:close/>
            </a:path>
          </a:pathLst>
        </a:custGeom>
      </xdr:spPr>
    </xdr:pic>
    <xdr:clientData/>
  </xdr:twoCellAnchor>
  <xdr:twoCellAnchor>
    <xdr:from>
      <xdr:col>8</xdr:col>
      <xdr:colOff>483375</xdr:colOff>
      <xdr:row>10</xdr:row>
      <xdr:rowOff>26175</xdr:rowOff>
    </xdr:from>
    <xdr:to>
      <xdr:col>9</xdr:col>
      <xdr:colOff>321450</xdr:colOff>
      <xdr:row>13</xdr:row>
      <xdr:rowOff>169050</xdr:rowOff>
    </xdr:to>
    <xdr:pic macro="[0]!Forme_QuandClic">
      <xdr:nvPicPr>
        <xdr:cNvPr id="34" name="IDF-Ouest08">
          <a:extLst>
            <a:ext uri="{FF2B5EF4-FFF2-40B4-BE49-F238E27FC236}">
              <a16:creationId xmlns:a16="http://schemas.microsoft.com/office/drawing/2014/main" id="{DEBCAB00-3E37-4988-A839-FA42F20E1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65150" y="1931175"/>
          <a:ext cx="600075" cy="714375"/>
        </a:xfrm>
        <a:custGeom>
          <a:avLst/>
          <a:gdLst>
            <a:gd name="connsiteX0" fmla="*/ 0 w 600075"/>
            <a:gd name="connsiteY0" fmla="*/ 0 h 714375"/>
            <a:gd name="connsiteX1" fmla="*/ 600075 w 600075"/>
            <a:gd name="connsiteY1" fmla="*/ 0 h 714375"/>
            <a:gd name="connsiteX2" fmla="*/ 600075 w 600075"/>
            <a:gd name="connsiteY2" fmla="*/ 714375 h 714375"/>
            <a:gd name="connsiteX3" fmla="*/ 0 w 600075"/>
            <a:gd name="connsiteY3" fmla="*/ 714375 h 714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00075" h="714375">
              <a:moveTo>
                <a:pt x="0" y="0"/>
              </a:moveTo>
              <a:lnTo>
                <a:pt x="600075" y="0"/>
              </a:lnTo>
              <a:lnTo>
                <a:pt x="600075" y="714375"/>
              </a:lnTo>
              <a:lnTo>
                <a:pt x="0" y="714375"/>
              </a:lnTo>
              <a:close/>
            </a:path>
          </a:pathLst>
        </a:custGeom>
      </xdr:spPr>
    </xdr:pic>
    <xdr:clientData/>
  </xdr:twoCellAnchor>
  <xdr:twoCellAnchor>
    <xdr:from>
      <xdr:col>9</xdr:col>
      <xdr:colOff>28575</xdr:colOff>
      <xdr:row>10</xdr:row>
      <xdr:rowOff>85725</xdr:rowOff>
    </xdr:from>
    <xdr:to>
      <xdr:col>9</xdr:col>
      <xdr:colOff>676275</xdr:colOff>
      <xdr:row>14</xdr:row>
      <xdr:rowOff>104775</xdr:rowOff>
    </xdr:to>
    <xdr:pic macro="[0]!Forme_QuandClic">
      <xdr:nvPicPr>
        <xdr:cNvPr id="35" name="IDF-Est10">
          <a:extLst>
            <a:ext uri="{FF2B5EF4-FFF2-40B4-BE49-F238E27FC236}">
              <a16:creationId xmlns:a16="http://schemas.microsoft.com/office/drawing/2014/main" id="{C66758A5-B45D-4D58-AF7A-A7E102292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72350" y="1990725"/>
          <a:ext cx="647700" cy="781050"/>
        </a:xfrm>
        <a:custGeom>
          <a:avLst/>
          <a:gdLst>
            <a:gd name="connsiteX0" fmla="*/ 0 w 647700"/>
            <a:gd name="connsiteY0" fmla="*/ 0 h 781050"/>
            <a:gd name="connsiteX1" fmla="*/ 647700 w 647700"/>
            <a:gd name="connsiteY1" fmla="*/ 0 h 781050"/>
            <a:gd name="connsiteX2" fmla="*/ 647700 w 647700"/>
            <a:gd name="connsiteY2" fmla="*/ 781050 h 781050"/>
            <a:gd name="connsiteX3" fmla="*/ 0 w 647700"/>
            <a:gd name="connsiteY3" fmla="*/ 781050 h 78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47700" h="781050">
              <a:moveTo>
                <a:pt x="0" y="0"/>
              </a:moveTo>
              <a:lnTo>
                <a:pt x="647700" y="0"/>
              </a:lnTo>
              <a:lnTo>
                <a:pt x="647700" y="781050"/>
              </a:lnTo>
              <a:lnTo>
                <a:pt x="0" y="781050"/>
              </a:lnTo>
              <a:close/>
            </a:path>
          </a:pathLst>
        </a:custGeom>
      </xdr:spPr>
    </xdr:pic>
    <xdr:clientData/>
  </xdr:twoCellAnchor>
  <xdr:twoCellAnchor>
    <xdr:from>
      <xdr:col>9</xdr:col>
      <xdr:colOff>409574</xdr:colOff>
      <xdr:row>8</xdr:row>
      <xdr:rowOff>57150</xdr:rowOff>
    </xdr:from>
    <xdr:to>
      <xdr:col>11</xdr:col>
      <xdr:colOff>238124</xdr:colOff>
      <xdr:row>15</xdr:row>
      <xdr:rowOff>104775</xdr:rowOff>
    </xdr:to>
    <xdr:pic macro="[0]!Forme_QuandClic">
      <xdr:nvPicPr>
        <xdr:cNvPr id="28" name="Grand-Est06">
          <a:extLst>
            <a:ext uri="{FF2B5EF4-FFF2-40B4-BE49-F238E27FC236}">
              <a16:creationId xmlns:a16="http://schemas.microsoft.com/office/drawing/2014/main" id="{5E697F3C-9383-4B5E-AB3F-6237D51AA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53349" y="1581150"/>
          <a:ext cx="1352550" cy="1381125"/>
        </a:xfrm>
        <a:custGeom>
          <a:avLst/>
          <a:gdLst>
            <a:gd name="connsiteX0" fmla="*/ 0 w 1352550"/>
            <a:gd name="connsiteY0" fmla="*/ 0 h 1381125"/>
            <a:gd name="connsiteX1" fmla="*/ 1352550 w 1352550"/>
            <a:gd name="connsiteY1" fmla="*/ 0 h 1381125"/>
            <a:gd name="connsiteX2" fmla="*/ 1352550 w 1352550"/>
            <a:gd name="connsiteY2" fmla="*/ 1381125 h 1381125"/>
            <a:gd name="connsiteX3" fmla="*/ 0 w 1352550"/>
            <a:gd name="connsiteY3" fmla="*/ 1381125 h 13811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352550" h="1381125">
              <a:moveTo>
                <a:pt x="0" y="0"/>
              </a:moveTo>
              <a:lnTo>
                <a:pt x="1352550" y="0"/>
              </a:lnTo>
              <a:lnTo>
                <a:pt x="1352550" y="1381125"/>
              </a:lnTo>
              <a:lnTo>
                <a:pt x="0" y="1381125"/>
              </a:lnTo>
              <a:close/>
            </a:path>
          </a:pathLst>
        </a:custGeom>
      </xdr:spPr>
    </xdr:pic>
    <xdr:clientData/>
  </xdr:twoCellAnchor>
  <xdr:twoCellAnchor>
    <xdr:from>
      <xdr:col>8</xdr:col>
      <xdr:colOff>230925</xdr:colOff>
      <xdr:row>5</xdr:row>
      <xdr:rowOff>173775</xdr:rowOff>
    </xdr:from>
    <xdr:to>
      <xdr:col>9</xdr:col>
      <xdr:colOff>688125</xdr:colOff>
      <xdr:row>11</xdr:row>
      <xdr:rowOff>49950</xdr:rowOff>
    </xdr:to>
    <xdr:pic macro="[0]!Forme_QuandClic">
      <xdr:nvPicPr>
        <xdr:cNvPr id="23" name="Nord07">
          <a:extLst>
            <a:ext uri="{FF2B5EF4-FFF2-40B4-BE49-F238E27FC236}">
              <a16:creationId xmlns:a16="http://schemas.microsoft.com/office/drawing/2014/main" id="{87CEA85C-DF91-4DB6-8BE7-B62D3CF00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12700" y="1126275"/>
          <a:ext cx="1219200" cy="1019175"/>
        </a:xfrm>
        <a:custGeom>
          <a:avLst/>
          <a:gdLst>
            <a:gd name="connsiteX0" fmla="*/ 0 w 1219200"/>
            <a:gd name="connsiteY0" fmla="*/ 0 h 1019175"/>
            <a:gd name="connsiteX1" fmla="*/ 1219200 w 1219200"/>
            <a:gd name="connsiteY1" fmla="*/ 0 h 1019175"/>
            <a:gd name="connsiteX2" fmla="*/ 1219200 w 1219200"/>
            <a:gd name="connsiteY2" fmla="*/ 1019175 h 1019175"/>
            <a:gd name="connsiteX3" fmla="*/ 0 w 1219200"/>
            <a:gd name="connsiteY3" fmla="*/ 1019175 h 1019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219200" h="1019175">
              <a:moveTo>
                <a:pt x="0" y="0"/>
              </a:moveTo>
              <a:lnTo>
                <a:pt x="1219200" y="0"/>
              </a:lnTo>
              <a:lnTo>
                <a:pt x="1219200" y="1019175"/>
              </a:lnTo>
              <a:lnTo>
                <a:pt x="0" y="1019175"/>
              </a:lnTo>
              <a:close/>
            </a:path>
          </a:pathLst>
        </a:custGeom>
      </xdr:spPr>
    </xdr:pic>
    <xdr:clientData/>
  </xdr:twoCellAnchor>
  <xdr:twoCellAnchor>
    <xdr:from>
      <xdr:col>7</xdr:col>
      <xdr:colOff>361874</xdr:colOff>
      <xdr:row>14</xdr:row>
      <xdr:rowOff>123750</xdr:rowOff>
    </xdr:from>
    <xdr:to>
      <xdr:col>9</xdr:col>
      <xdr:colOff>152324</xdr:colOff>
      <xdr:row>24</xdr:row>
      <xdr:rowOff>38025</xdr:rowOff>
    </xdr:to>
    <xdr:pic macro="[0]!Forme_QuandClic">
      <xdr:nvPicPr>
        <xdr:cNvPr id="27" name="Nouvelle-Aquitaine02">
          <a:extLst>
            <a:ext uri="{FF2B5EF4-FFF2-40B4-BE49-F238E27FC236}">
              <a16:creationId xmlns:a16="http://schemas.microsoft.com/office/drawing/2014/main" id="{FE9D0A20-EF50-45D4-B7B3-0FFAFA57B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181649" y="2790750"/>
          <a:ext cx="1314450" cy="1819275"/>
        </a:xfrm>
        <a:custGeom>
          <a:avLst/>
          <a:gdLst>
            <a:gd name="connsiteX0" fmla="*/ 0 w 1314450"/>
            <a:gd name="connsiteY0" fmla="*/ 0 h 1819275"/>
            <a:gd name="connsiteX1" fmla="*/ 1314450 w 1314450"/>
            <a:gd name="connsiteY1" fmla="*/ 0 h 1819275"/>
            <a:gd name="connsiteX2" fmla="*/ 1314450 w 1314450"/>
            <a:gd name="connsiteY2" fmla="*/ 1819275 h 1819275"/>
            <a:gd name="connsiteX3" fmla="*/ 0 w 1314450"/>
            <a:gd name="connsiteY3" fmla="*/ 1819275 h 1819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314450" h="1819275">
              <a:moveTo>
                <a:pt x="0" y="0"/>
              </a:moveTo>
              <a:lnTo>
                <a:pt x="1314450" y="0"/>
              </a:lnTo>
              <a:lnTo>
                <a:pt x="1314450" y="1819275"/>
              </a:lnTo>
              <a:lnTo>
                <a:pt x="0" y="1819275"/>
              </a:lnTo>
              <a:close/>
            </a:path>
          </a:pathLst>
        </a:custGeom>
      </xdr:spPr>
    </xdr:pic>
    <xdr:clientData/>
  </xdr:twoCellAnchor>
  <xdr:twoCellAnchor>
    <xdr:from>
      <xdr:col>7</xdr:col>
      <xdr:colOff>673800</xdr:colOff>
      <xdr:row>17</xdr:row>
      <xdr:rowOff>121349</xdr:rowOff>
    </xdr:from>
    <xdr:to>
      <xdr:col>9</xdr:col>
      <xdr:colOff>683325</xdr:colOff>
      <xdr:row>25</xdr:row>
      <xdr:rowOff>83249</xdr:rowOff>
    </xdr:to>
    <xdr:pic macro="[0]!Forme_QuandClic">
      <xdr:nvPicPr>
        <xdr:cNvPr id="25" name="Occitanie03">
          <a:extLst>
            <a:ext uri="{FF2B5EF4-FFF2-40B4-BE49-F238E27FC236}">
              <a16:creationId xmlns:a16="http://schemas.microsoft.com/office/drawing/2014/main" id="{B57D9C15-967F-489F-B4A5-5E5DC1A19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493575" y="3359849"/>
          <a:ext cx="1533525" cy="1485900"/>
        </a:xfrm>
        <a:custGeom>
          <a:avLst/>
          <a:gdLst>
            <a:gd name="connsiteX0" fmla="*/ 0 w 1533525"/>
            <a:gd name="connsiteY0" fmla="*/ 0 h 1485900"/>
            <a:gd name="connsiteX1" fmla="*/ 1533525 w 1533525"/>
            <a:gd name="connsiteY1" fmla="*/ 0 h 1485900"/>
            <a:gd name="connsiteX2" fmla="*/ 1533525 w 1533525"/>
            <a:gd name="connsiteY2" fmla="*/ 1485900 h 1485900"/>
            <a:gd name="connsiteX3" fmla="*/ 0 w 1533525"/>
            <a:gd name="connsiteY3" fmla="*/ 1485900 h 1485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533525" h="1485900">
              <a:moveTo>
                <a:pt x="0" y="0"/>
              </a:moveTo>
              <a:lnTo>
                <a:pt x="1533525" y="0"/>
              </a:lnTo>
              <a:lnTo>
                <a:pt x="1533525" y="1485900"/>
              </a:lnTo>
              <a:lnTo>
                <a:pt x="0" y="1485900"/>
              </a:lnTo>
              <a:close/>
            </a:path>
          </a:pathLst>
        </a:custGeom>
      </xdr:spPr>
    </xdr:pic>
    <xdr:clientData/>
  </xdr:twoCellAnchor>
  <xdr:twoCellAnchor>
    <xdr:from>
      <xdr:col>9</xdr:col>
      <xdr:colOff>157050</xdr:colOff>
      <xdr:row>10</xdr:row>
      <xdr:rowOff>157050</xdr:rowOff>
    </xdr:from>
    <xdr:to>
      <xdr:col>9</xdr:col>
      <xdr:colOff>290400</xdr:colOff>
      <xdr:row>11</xdr:row>
      <xdr:rowOff>99900</xdr:rowOff>
    </xdr:to>
    <xdr:pic macro="[0]!Forme_QuandClic">
      <xdr:nvPicPr>
        <xdr:cNvPr id="29" name="Paris09">
          <a:extLst>
            <a:ext uri="{FF2B5EF4-FFF2-40B4-BE49-F238E27FC236}">
              <a16:creationId xmlns:a16="http://schemas.microsoft.com/office/drawing/2014/main" id="{19EA1183-E110-4DB7-95A3-234480536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500825" y="2062050"/>
          <a:ext cx="133350" cy="133350"/>
        </a:xfrm>
        <a:custGeom>
          <a:avLst/>
          <a:gdLst>
            <a:gd name="connsiteX0" fmla="*/ 0 w 133350"/>
            <a:gd name="connsiteY0" fmla="*/ 0 h 133350"/>
            <a:gd name="connsiteX1" fmla="*/ 133350 w 133350"/>
            <a:gd name="connsiteY1" fmla="*/ 0 h 133350"/>
            <a:gd name="connsiteX2" fmla="*/ 133350 w 133350"/>
            <a:gd name="connsiteY2" fmla="*/ 133350 h 133350"/>
            <a:gd name="connsiteX3" fmla="*/ 0 w 133350"/>
            <a:gd name="connsiteY3" fmla="*/ 133350 h 133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33350" h="133350">
              <a:moveTo>
                <a:pt x="0" y="0"/>
              </a:moveTo>
              <a:lnTo>
                <a:pt x="133350" y="0"/>
              </a:lnTo>
              <a:lnTo>
                <a:pt x="133350" y="133350"/>
              </a:lnTo>
              <a:lnTo>
                <a:pt x="0" y="133350"/>
              </a:lnTo>
              <a:close/>
            </a:path>
          </a:pathLst>
        </a:custGeom>
      </xdr:spPr>
    </xdr:pic>
    <xdr:clientData/>
  </xdr:twoCellAnchor>
  <xdr:twoCellAnchor>
    <xdr:from>
      <xdr:col>9</xdr:col>
      <xdr:colOff>21300</xdr:colOff>
      <xdr:row>14</xdr:row>
      <xdr:rowOff>2249</xdr:rowOff>
    </xdr:from>
    <xdr:to>
      <xdr:col>11</xdr:col>
      <xdr:colOff>68925</xdr:colOff>
      <xdr:row>20</xdr:row>
      <xdr:rowOff>173699</xdr:rowOff>
    </xdr:to>
    <xdr:pic macro="[0]!Forme_QuandClic">
      <xdr:nvPicPr>
        <xdr:cNvPr id="26" name="Rhone-Alpes-Auvergne05">
          <a:extLst>
            <a:ext uri="{FF2B5EF4-FFF2-40B4-BE49-F238E27FC236}">
              <a16:creationId xmlns:a16="http://schemas.microsoft.com/office/drawing/2014/main" id="{0563AE94-E9B9-48C2-A2C6-D88C93C58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365075" y="2669249"/>
          <a:ext cx="1571625" cy="1314450"/>
        </a:xfrm>
        <a:custGeom>
          <a:avLst/>
          <a:gdLst>
            <a:gd name="connsiteX0" fmla="*/ 0 w 1571625"/>
            <a:gd name="connsiteY0" fmla="*/ 0 h 1314450"/>
            <a:gd name="connsiteX1" fmla="*/ 1571625 w 1571625"/>
            <a:gd name="connsiteY1" fmla="*/ 0 h 1314450"/>
            <a:gd name="connsiteX2" fmla="*/ 1571625 w 1571625"/>
            <a:gd name="connsiteY2" fmla="*/ 1314450 h 1314450"/>
            <a:gd name="connsiteX3" fmla="*/ 0 w 1571625"/>
            <a:gd name="connsiteY3" fmla="*/ 1314450 h 1314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571625" h="1314450">
              <a:moveTo>
                <a:pt x="0" y="0"/>
              </a:moveTo>
              <a:lnTo>
                <a:pt x="1571625" y="0"/>
              </a:lnTo>
              <a:lnTo>
                <a:pt x="1571625" y="1314450"/>
              </a:lnTo>
              <a:lnTo>
                <a:pt x="0" y="1314450"/>
              </a:lnTo>
              <a:close/>
            </a:path>
          </a:pathLst>
        </a:custGeom>
      </xdr:spPr>
    </xdr:pic>
    <xdr:clientData/>
  </xdr:twoCellAnchor>
  <xdr:twoCellAnchor>
    <xdr:from>
      <xdr:col>9</xdr:col>
      <xdr:colOff>418949</xdr:colOff>
      <xdr:row>18</xdr:row>
      <xdr:rowOff>76050</xdr:rowOff>
    </xdr:from>
    <xdr:to>
      <xdr:col>11</xdr:col>
      <xdr:colOff>304649</xdr:colOff>
      <xdr:row>23</xdr:row>
      <xdr:rowOff>142725</xdr:rowOff>
    </xdr:to>
    <xdr:pic macro="[0]!Forme_QuandClic">
      <xdr:nvPicPr>
        <xdr:cNvPr id="24" name="Sud-Est04">
          <a:extLst>
            <a:ext uri="{FF2B5EF4-FFF2-40B4-BE49-F238E27FC236}">
              <a16:creationId xmlns:a16="http://schemas.microsoft.com/office/drawing/2014/main" id="{EC8AB235-1198-4C95-AB27-FD29EF0B6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762724" y="3505050"/>
          <a:ext cx="1409700" cy="1019175"/>
        </a:xfrm>
        <a:custGeom>
          <a:avLst/>
          <a:gdLst>
            <a:gd name="connsiteX0" fmla="*/ 0 w 1409700"/>
            <a:gd name="connsiteY0" fmla="*/ 0 h 1019175"/>
            <a:gd name="connsiteX1" fmla="*/ 1409700 w 1409700"/>
            <a:gd name="connsiteY1" fmla="*/ 0 h 1019175"/>
            <a:gd name="connsiteX2" fmla="*/ 1409700 w 1409700"/>
            <a:gd name="connsiteY2" fmla="*/ 1019175 h 1019175"/>
            <a:gd name="connsiteX3" fmla="*/ 0 w 1409700"/>
            <a:gd name="connsiteY3" fmla="*/ 1019175 h 1019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409700" h="1019175">
              <a:moveTo>
                <a:pt x="0" y="0"/>
              </a:moveTo>
              <a:lnTo>
                <a:pt x="1409700" y="0"/>
              </a:lnTo>
              <a:lnTo>
                <a:pt x="1409700" y="1019175"/>
              </a:lnTo>
              <a:lnTo>
                <a:pt x="0" y="1019175"/>
              </a:lnTo>
              <a:close/>
            </a:path>
          </a:pathLst>
        </a:cu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4</xdr:col>
          <xdr:colOff>0</xdr:colOff>
          <xdr:row>2</xdr:row>
          <xdr:rowOff>180975</xdr:rowOff>
        </xdr:to>
        <xdr:sp macro="" textlink="">
          <xdr:nvSpPr>
            <xdr:cNvPr id="1026" name="ZoneChoix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2327826-61BA-424C-B050-855BFDAE1E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96C7E-F177-45F2-B9EB-E252FB2AAF35}">
  <sheetPr codeName="Feuil1"/>
  <dimension ref="A4:D43"/>
  <sheetViews>
    <sheetView tabSelected="1" workbookViewId="0">
      <selection activeCell="P11" sqref="P11"/>
    </sheetView>
  </sheetViews>
  <sheetFormatPr baseColWidth="10" defaultRowHeight="15" x14ac:dyDescent="0.25"/>
  <cols>
    <col min="1" max="1" width="18.7109375" bestFit="1" customWidth="1"/>
  </cols>
  <sheetData>
    <row r="4" spans="1:4" x14ac:dyDescent="0.25">
      <c r="A4" s="36">
        <v>7</v>
      </c>
    </row>
    <row r="5" spans="1:4" x14ac:dyDescent="0.25">
      <c r="A5" s="37" t="str">
        <f>INDEX(PlageDonnées,clNumForme,2)</f>
        <v>Nord</v>
      </c>
      <c r="B5" t="s">
        <v>42</v>
      </c>
      <c r="C5" t="s">
        <v>43</v>
      </c>
      <c r="D5" t="s">
        <v>44</v>
      </c>
    </row>
    <row r="6" spans="1:4" x14ac:dyDescent="0.25">
      <c r="B6">
        <f>INDEX(PlageDonnées,clNumForme,5)</f>
        <v>15</v>
      </c>
      <c r="C6">
        <f>INDEX(PlageDonnées,clNumForme,9)</f>
        <v>26</v>
      </c>
      <c r="D6">
        <f>INDEX(PlageDonnées,clNumForme,13)</f>
        <v>9</v>
      </c>
    </row>
    <row r="7" spans="1:4" x14ac:dyDescent="0.25">
      <c r="B7">
        <f>INDEX(PlageDonnées,clNumForme,4)</f>
        <v>15</v>
      </c>
      <c r="C7">
        <f>INDEX(PlageDonnées,clNumForme,8)</f>
        <v>24</v>
      </c>
      <c r="D7">
        <f>INDEX(PlageDonnées,clNumForme,12)</f>
        <v>6</v>
      </c>
    </row>
    <row r="8" spans="1:4" x14ac:dyDescent="0.25">
      <c r="B8">
        <f>INDEX(PlageDonnées,clNumForme,3)</f>
        <v>14</v>
      </c>
      <c r="C8">
        <f>INDEX(PlageDonnées,clNumForme,7)</f>
        <v>25</v>
      </c>
      <c r="D8">
        <f>INDEX(PlageDonnées,clNumForme,11)</f>
        <v>8</v>
      </c>
    </row>
    <row r="39" spans="1:1" x14ac:dyDescent="0.25">
      <c r="A39" s="44">
        <f t="array" ref="A39:A43">CHOOSE(ClChoix,LegendeA,LegendeB,LegendeC)</f>
        <v>0</v>
      </c>
    </row>
    <row r="40" spans="1:1" x14ac:dyDescent="0.25">
      <c r="A40" s="45" t="str">
        <v>1 à 4</v>
      </c>
    </row>
    <row r="41" spans="1:1" x14ac:dyDescent="0.25">
      <c r="A41" s="46" t="str">
        <v>5 à 6</v>
      </c>
    </row>
    <row r="42" spans="1:1" x14ac:dyDescent="0.25">
      <c r="A42" s="47" t="str">
        <v>7 à 8</v>
      </c>
    </row>
    <row r="43" spans="1:1" x14ac:dyDescent="0.25">
      <c r="A43" s="48" t="str">
        <v>plus de 8</v>
      </c>
    </row>
  </sheetData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ZoneChoix">
              <controlPr locked="0" defaultSize="0" autoLine="0" autoPict="0" macro="[0]!ZoneChoix_QuandChangement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00CA1-1559-43CB-9DCD-0EB4F46868AF}">
  <sheetPr codeName="Feuil3"/>
  <dimension ref="A2:R35"/>
  <sheetViews>
    <sheetView workbookViewId="0">
      <selection activeCell="F30" sqref="F30"/>
    </sheetView>
  </sheetViews>
  <sheetFormatPr baseColWidth="10" defaultRowHeight="15" x14ac:dyDescent="0.25"/>
  <cols>
    <col min="2" max="2" width="26.7109375" bestFit="1" customWidth="1"/>
    <col min="3" max="3" width="9" customWidth="1"/>
    <col min="4" max="4" width="8.7109375" customWidth="1"/>
    <col min="5" max="6" width="8.28515625" customWidth="1"/>
    <col min="7" max="7" width="8" customWidth="1"/>
    <col min="8" max="8" width="8.7109375" customWidth="1"/>
    <col min="9" max="10" width="10" customWidth="1"/>
    <col min="17" max="17" width="13.7109375" bestFit="1" customWidth="1"/>
  </cols>
  <sheetData>
    <row r="2" spans="2:18" ht="15.75" thickBot="1" x14ac:dyDescent="0.3"/>
    <row r="3" spans="2:18" ht="15.75" thickBot="1" x14ac:dyDescent="0.3">
      <c r="B3" s="35" t="s">
        <v>27</v>
      </c>
      <c r="E3" s="34" t="s">
        <v>26</v>
      </c>
      <c r="F3" s="33" t="s">
        <v>25</v>
      </c>
      <c r="I3" s="32" t="s">
        <v>26</v>
      </c>
      <c r="J3" s="31" t="s">
        <v>25</v>
      </c>
      <c r="M3" s="32" t="s">
        <v>26</v>
      </c>
      <c r="N3" s="31" t="s">
        <v>25</v>
      </c>
      <c r="P3">
        <v>3</v>
      </c>
    </row>
    <row r="4" spans="2:18" x14ac:dyDescent="0.25">
      <c r="B4" s="30">
        <v>1</v>
      </c>
      <c r="E4" s="29">
        <f>F4</f>
        <v>0</v>
      </c>
      <c r="F4" s="28">
        <v>0</v>
      </c>
      <c r="I4" s="29">
        <f>J4</f>
        <v>0</v>
      </c>
      <c r="J4" s="28">
        <v>0</v>
      </c>
      <c r="M4" s="29">
        <f>N4</f>
        <v>0</v>
      </c>
      <c r="N4" s="28">
        <v>0</v>
      </c>
      <c r="P4" t="s">
        <v>39</v>
      </c>
    </row>
    <row r="5" spans="2:18" x14ac:dyDescent="0.25">
      <c r="B5" s="21">
        <v>2</v>
      </c>
      <c r="E5" s="27" t="str">
        <f>F5 &amp; " à " &amp; F6-1</f>
        <v>5 à 9</v>
      </c>
      <c r="F5" s="17">
        <v>5</v>
      </c>
      <c r="I5" s="26" t="str">
        <f>J5 &amp; " à " &amp; J6-1</f>
        <v>20 à 24</v>
      </c>
      <c r="J5" s="17">
        <v>20</v>
      </c>
      <c r="M5" s="25" t="str">
        <f>N5 &amp; " à " &amp; N6-1</f>
        <v>1 à 4</v>
      </c>
      <c r="N5" s="17">
        <v>1</v>
      </c>
      <c r="P5" t="s">
        <v>40</v>
      </c>
    </row>
    <row r="6" spans="2:18" x14ac:dyDescent="0.25">
      <c r="B6" s="21">
        <v>3</v>
      </c>
      <c r="E6" s="24" t="str">
        <f>F6 &amp; " à " &amp; F7-1</f>
        <v>10 à 14</v>
      </c>
      <c r="F6" s="17">
        <v>10</v>
      </c>
      <c r="I6" s="23" t="str">
        <f>J6 &amp; " à " &amp; J7-1</f>
        <v>25 à 29</v>
      </c>
      <c r="J6" s="17">
        <v>25</v>
      </c>
      <c r="M6" s="22" t="str">
        <f>N6 &amp; " à " &amp; N7-1</f>
        <v>5 à 6</v>
      </c>
      <c r="N6" s="17">
        <v>5</v>
      </c>
      <c r="P6" t="s">
        <v>41</v>
      </c>
    </row>
    <row r="7" spans="2:18" x14ac:dyDescent="0.25">
      <c r="B7" s="21">
        <v>4</v>
      </c>
      <c r="E7" s="20" t="str">
        <f>F7 &amp; " à " &amp; F8-1</f>
        <v>15 à 19</v>
      </c>
      <c r="F7" s="17">
        <v>15</v>
      </c>
      <c r="I7" s="19" t="str">
        <f>J7 &amp; " à " &amp; J8-1</f>
        <v>30 à 34</v>
      </c>
      <c r="J7" s="17">
        <v>30</v>
      </c>
      <c r="M7" s="18" t="str">
        <f>N7 &amp; " à " &amp; N8-1</f>
        <v>7 à 8</v>
      </c>
      <c r="N7" s="17">
        <v>7</v>
      </c>
    </row>
    <row r="8" spans="2:18" ht="15.75" thickBot="1" x14ac:dyDescent="0.3">
      <c r="B8" s="16">
        <v>5</v>
      </c>
      <c r="E8" s="15" t="str">
        <f>"plus de " &amp; F8-1</f>
        <v>plus de 19</v>
      </c>
      <c r="F8" s="12">
        <v>20</v>
      </c>
      <c r="I8" s="14" t="str">
        <f>"plus de " &amp; J8-1</f>
        <v>plus de 34</v>
      </c>
      <c r="J8" s="12">
        <v>35</v>
      </c>
      <c r="M8" s="13" t="str">
        <f>"plus de " &amp; N8-1</f>
        <v>plus de 8</v>
      </c>
      <c r="N8" s="12">
        <v>9</v>
      </c>
    </row>
    <row r="13" spans="2:18" x14ac:dyDescent="0.25">
      <c r="F13">
        <v>6</v>
      </c>
      <c r="J13">
        <v>10</v>
      </c>
      <c r="N13">
        <v>14</v>
      </c>
    </row>
    <row r="15" spans="2:18" x14ac:dyDescent="0.25"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11"/>
      <c r="Q15" t="s">
        <v>24</v>
      </c>
      <c r="R15" t="s">
        <v>23</v>
      </c>
    </row>
    <row r="16" spans="2:18" x14ac:dyDescent="0.25">
      <c r="B16" s="10" t="s">
        <v>22</v>
      </c>
      <c r="C16" s="39" t="s">
        <v>42</v>
      </c>
      <c r="D16" s="40"/>
      <c r="E16" s="40"/>
      <c r="F16" s="41"/>
      <c r="G16" s="39" t="s">
        <v>43</v>
      </c>
      <c r="H16" s="40"/>
      <c r="I16" s="40"/>
      <c r="J16" s="41"/>
      <c r="K16" s="42" t="s">
        <v>44</v>
      </c>
      <c r="L16" s="43"/>
      <c r="M16" s="43"/>
      <c r="N16" s="43"/>
      <c r="Q16" t="s">
        <v>21</v>
      </c>
      <c r="R16" t="s">
        <v>20</v>
      </c>
    </row>
    <row r="17" spans="1:18" x14ac:dyDescent="0.25">
      <c r="B17" s="9"/>
      <c r="C17" s="9">
        <v>2009</v>
      </c>
      <c r="D17" s="9">
        <v>2010</v>
      </c>
      <c r="E17" s="9">
        <v>2011</v>
      </c>
      <c r="F17" s="9" t="s">
        <v>19</v>
      </c>
      <c r="G17" s="9">
        <v>2009</v>
      </c>
      <c r="H17" s="9">
        <v>2010</v>
      </c>
      <c r="I17" s="9">
        <v>2011</v>
      </c>
      <c r="J17" s="9" t="s">
        <v>19</v>
      </c>
      <c r="K17" s="8">
        <v>2009</v>
      </c>
      <c r="L17" s="7">
        <v>2010</v>
      </c>
      <c r="M17" s="7">
        <v>2011</v>
      </c>
      <c r="N17" s="7" t="s">
        <v>19</v>
      </c>
      <c r="Q17" t="s">
        <v>18</v>
      </c>
      <c r="R17" t="s">
        <v>17</v>
      </c>
    </row>
    <row r="18" spans="1:18" x14ac:dyDescent="0.25">
      <c r="A18" s="6">
        <v>1</v>
      </c>
      <c r="B18" s="5" t="s">
        <v>31</v>
      </c>
      <c r="C18" s="4">
        <v>11</v>
      </c>
      <c r="D18" s="4">
        <v>12</v>
      </c>
      <c r="E18" s="4">
        <v>12</v>
      </c>
      <c r="F18" s="3">
        <f t="shared" ref="F18:F27" si="0">LOOKUP(E18,BornesA,ListeClasse)</f>
        <v>3</v>
      </c>
      <c r="G18" s="4">
        <v>30</v>
      </c>
      <c r="H18" s="4">
        <v>32</v>
      </c>
      <c r="I18" s="4">
        <v>35</v>
      </c>
      <c r="J18" s="3">
        <f t="shared" ref="J18:J27" si="1">LOOKUP(I18,BornesB,ListeClasse)</f>
        <v>5</v>
      </c>
      <c r="K18" s="4">
        <v>5</v>
      </c>
      <c r="L18" s="4">
        <v>7</v>
      </c>
      <c r="M18" s="4">
        <v>6</v>
      </c>
      <c r="N18" s="3">
        <f t="shared" ref="N18:N27" si="2">LOOKUP(M18,BornesC,ListeClasse)</f>
        <v>3</v>
      </c>
      <c r="Q18" t="s">
        <v>16</v>
      </c>
      <c r="R18" t="s">
        <v>15</v>
      </c>
    </row>
    <row r="19" spans="1:18" x14ac:dyDescent="0.25">
      <c r="A19" s="6">
        <v>2</v>
      </c>
      <c r="B19" s="5" t="s">
        <v>32</v>
      </c>
      <c r="C19" s="4">
        <v>10</v>
      </c>
      <c r="D19" s="4">
        <v>9</v>
      </c>
      <c r="E19" s="4">
        <v>12</v>
      </c>
      <c r="F19" s="3">
        <f t="shared" si="0"/>
        <v>3</v>
      </c>
      <c r="G19" s="4">
        <v>28</v>
      </c>
      <c r="H19" s="4">
        <v>30</v>
      </c>
      <c r="I19" s="4">
        <v>32</v>
      </c>
      <c r="J19" s="3">
        <f t="shared" si="1"/>
        <v>4</v>
      </c>
      <c r="K19" s="4">
        <v>6</v>
      </c>
      <c r="L19" s="4">
        <v>7</v>
      </c>
      <c r="M19" s="4">
        <v>9</v>
      </c>
      <c r="N19" s="3">
        <f t="shared" si="2"/>
        <v>5</v>
      </c>
      <c r="Q19" t="s">
        <v>38</v>
      </c>
      <c r="R19" t="s">
        <v>14</v>
      </c>
    </row>
    <row r="20" spans="1:18" x14ac:dyDescent="0.25">
      <c r="A20" s="6">
        <v>3</v>
      </c>
      <c r="B20" s="5" t="s">
        <v>28</v>
      </c>
      <c r="C20" s="4">
        <v>25</v>
      </c>
      <c r="D20" s="4">
        <v>26</v>
      </c>
      <c r="E20" s="4">
        <v>25</v>
      </c>
      <c r="F20" s="3">
        <f t="shared" si="0"/>
        <v>5</v>
      </c>
      <c r="G20" s="4">
        <v>25</v>
      </c>
      <c r="H20" s="4">
        <v>24</v>
      </c>
      <c r="I20" s="4">
        <v>26</v>
      </c>
      <c r="J20" s="3">
        <f t="shared" si="1"/>
        <v>3</v>
      </c>
      <c r="K20" s="4">
        <v>8</v>
      </c>
      <c r="L20" s="4">
        <v>6</v>
      </c>
      <c r="M20" s="4">
        <v>9</v>
      </c>
      <c r="N20" s="3">
        <f t="shared" si="2"/>
        <v>5</v>
      </c>
      <c r="Q20" t="s">
        <v>13</v>
      </c>
      <c r="R20" t="s">
        <v>12</v>
      </c>
    </row>
    <row r="21" spans="1:18" x14ac:dyDescent="0.25">
      <c r="A21" s="6">
        <v>4</v>
      </c>
      <c r="B21" s="5" t="s">
        <v>33</v>
      </c>
      <c r="C21" s="4">
        <v>24</v>
      </c>
      <c r="D21" s="4">
        <v>26</v>
      </c>
      <c r="E21" s="4">
        <v>25</v>
      </c>
      <c r="F21" s="3">
        <f t="shared" si="0"/>
        <v>5</v>
      </c>
      <c r="G21" s="4">
        <v>24</v>
      </c>
      <c r="H21" s="4">
        <v>23</v>
      </c>
      <c r="I21" s="4">
        <v>22</v>
      </c>
      <c r="J21" s="3">
        <f t="shared" si="1"/>
        <v>2</v>
      </c>
      <c r="K21" s="4">
        <v>7</v>
      </c>
      <c r="L21" s="4">
        <v>8</v>
      </c>
      <c r="M21" s="4">
        <v>9</v>
      </c>
      <c r="N21" s="3">
        <f t="shared" si="2"/>
        <v>5</v>
      </c>
      <c r="Q21" t="s">
        <v>11</v>
      </c>
      <c r="R21" t="s">
        <v>10</v>
      </c>
    </row>
    <row r="22" spans="1:18" x14ac:dyDescent="0.25">
      <c r="A22" s="6">
        <v>5</v>
      </c>
      <c r="B22" s="5" t="s">
        <v>34</v>
      </c>
      <c r="C22" s="4">
        <v>26</v>
      </c>
      <c r="D22" s="4">
        <v>27</v>
      </c>
      <c r="E22" s="4">
        <v>28</v>
      </c>
      <c r="F22" s="3">
        <f t="shared" si="0"/>
        <v>5</v>
      </c>
      <c r="G22" s="4">
        <v>30</v>
      </c>
      <c r="H22" s="4">
        <v>32</v>
      </c>
      <c r="I22" s="4">
        <v>35</v>
      </c>
      <c r="J22" s="3">
        <f t="shared" si="1"/>
        <v>5</v>
      </c>
      <c r="K22" s="4">
        <v>5</v>
      </c>
      <c r="L22" s="4">
        <v>7</v>
      </c>
      <c r="M22" s="4">
        <v>6</v>
      </c>
      <c r="N22" s="3">
        <f t="shared" si="2"/>
        <v>3</v>
      </c>
      <c r="Q22" t="s">
        <v>9</v>
      </c>
      <c r="R22" t="s">
        <v>8</v>
      </c>
    </row>
    <row r="23" spans="1:18" x14ac:dyDescent="0.25">
      <c r="A23" s="6">
        <v>6</v>
      </c>
      <c r="B23" s="5" t="s">
        <v>35</v>
      </c>
      <c r="C23" s="4">
        <v>14</v>
      </c>
      <c r="D23" s="4">
        <v>12</v>
      </c>
      <c r="E23" s="4">
        <v>16</v>
      </c>
      <c r="F23" s="3">
        <f t="shared" si="0"/>
        <v>4</v>
      </c>
      <c r="G23" s="4">
        <v>28</v>
      </c>
      <c r="H23" s="4">
        <v>30</v>
      </c>
      <c r="I23" s="4">
        <v>32</v>
      </c>
      <c r="J23" s="3">
        <f t="shared" si="1"/>
        <v>4</v>
      </c>
      <c r="K23" s="4">
        <v>6</v>
      </c>
      <c r="L23" s="4">
        <v>7</v>
      </c>
      <c r="M23" s="4">
        <v>9</v>
      </c>
      <c r="N23" s="3">
        <f t="shared" si="2"/>
        <v>5</v>
      </c>
      <c r="Q23" t="s">
        <v>7</v>
      </c>
      <c r="R23" t="s">
        <v>6</v>
      </c>
    </row>
    <row r="24" spans="1:18" x14ac:dyDescent="0.25">
      <c r="A24" s="6">
        <v>7</v>
      </c>
      <c r="B24" s="5" t="s">
        <v>29</v>
      </c>
      <c r="C24" s="4">
        <v>14</v>
      </c>
      <c r="D24" s="4">
        <v>15</v>
      </c>
      <c r="E24" s="4">
        <v>15</v>
      </c>
      <c r="F24" s="3">
        <f t="shared" si="0"/>
        <v>4</v>
      </c>
      <c r="G24" s="4">
        <v>25</v>
      </c>
      <c r="H24" s="4">
        <v>24</v>
      </c>
      <c r="I24" s="4">
        <v>26</v>
      </c>
      <c r="J24" s="3">
        <f t="shared" si="1"/>
        <v>3</v>
      </c>
      <c r="K24" s="4">
        <v>8</v>
      </c>
      <c r="L24" s="4">
        <v>6</v>
      </c>
      <c r="M24" s="4">
        <v>9</v>
      </c>
      <c r="N24" s="3">
        <f t="shared" si="2"/>
        <v>5</v>
      </c>
      <c r="Q24" t="s">
        <v>5</v>
      </c>
      <c r="R24" t="s">
        <v>4</v>
      </c>
    </row>
    <row r="25" spans="1:18" x14ac:dyDescent="0.25">
      <c r="A25" s="6">
        <v>8</v>
      </c>
      <c r="B25" s="5" t="s">
        <v>36</v>
      </c>
      <c r="C25" s="4">
        <v>12</v>
      </c>
      <c r="D25" s="4">
        <v>15</v>
      </c>
      <c r="E25" s="4">
        <v>12</v>
      </c>
      <c r="F25" s="3">
        <f t="shared" si="0"/>
        <v>3</v>
      </c>
      <c r="G25" s="4">
        <v>30</v>
      </c>
      <c r="H25" s="4">
        <v>32</v>
      </c>
      <c r="I25" s="4">
        <v>35</v>
      </c>
      <c r="J25" s="3">
        <f t="shared" si="1"/>
        <v>5</v>
      </c>
      <c r="K25" s="4">
        <v>5</v>
      </c>
      <c r="L25" s="4">
        <v>7</v>
      </c>
      <c r="M25" s="4">
        <v>6</v>
      </c>
      <c r="N25" s="3">
        <f t="shared" si="2"/>
        <v>3</v>
      </c>
      <c r="Q25" t="s">
        <v>3</v>
      </c>
      <c r="R25" t="s">
        <v>2</v>
      </c>
    </row>
    <row r="26" spans="1:18" x14ac:dyDescent="0.25">
      <c r="A26" s="6">
        <v>9</v>
      </c>
      <c r="B26" s="5" t="s">
        <v>30</v>
      </c>
      <c r="C26" s="4">
        <v>18</v>
      </c>
      <c r="D26" s="4">
        <v>19</v>
      </c>
      <c r="E26" s="4">
        <v>19</v>
      </c>
      <c r="F26" s="3">
        <f t="shared" si="0"/>
        <v>4</v>
      </c>
      <c r="G26" s="4">
        <v>28</v>
      </c>
      <c r="H26" s="4">
        <v>30</v>
      </c>
      <c r="I26" s="4">
        <v>32</v>
      </c>
      <c r="J26" s="3">
        <f t="shared" si="1"/>
        <v>4</v>
      </c>
      <c r="K26" s="4">
        <v>6</v>
      </c>
      <c r="L26" s="4">
        <v>7</v>
      </c>
      <c r="M26" s="4">
        <v>9</v>
      </c>
      <c r="N26" s="3">
        <f t="shared" si="2"/>
        <v>5</v>
      </c>
      <c r="Q26" t="s">
        <v>1</v>
      </c>
      <c r="R26" t="s">
        <v>0</v>
      </c>
    </row>
    <row r="27" spans="1:18" x14ac:dyDescent="0.25">
      <c r="A27" s="6">
        <v>10</v>
      </c>
      <c r="B27" s="5" t="s">
        <v>37</v>
      </c>
      <c r="C27" s="4">
        <v>12</v>
      </c>
      <c r="D27" s="4">
        <v>15</v>
      </c>
      <c r="E27" s="4">
        <v>19</v>
      </c>
      <c r="F27" s="3">
        <f t="shared" si="0"/>
        <v>4</v>
      </c>
      <c r="G27" s="4">
        <v>25</v>
      </c>
      <c r="H27" s="4">
        <v>24</v>
      </c>
      <c r="I27" s="4">
        <v>26</v>
      </c>
      <c r="J27" s="3">
        <f t="shared" si="1"/>
        <v>3</v>
      </c>
      <c r="K27" s="4">
        <v>8</v>
      </c>
      <c r="L27" s="4">
        <v>6</v>
      </c>
      <c r="M27" s="4">
        <v>9</v>
      </c>
      <c r="N27" s="3">
        <f t="shared" si="2"/>
        <v>5</v>
      </c>
    </row>
    <row r="30" spans="1:18" x14ac:dyDescent="0.25">
      <c r="E30" s="2"/>
    </row>
    <row r="31" spans="1:18" x14ac:dyDescent="0.25">
      <c r="E31" s="1"/>
    </row>
    <row r="32" spans="1:18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</sheetData>
  <mergeCells count="4">
    <mergeCell ref="B15:M15"/>
    <mergeCell ref="C16:F16"/>
    <mergeCell ref="G16:J16"/>
    <mergeCell ref="K16:N16"/>
  </mergeCells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Carte</vt:lpstr>
      <vt:lpstr>Données</vt:lpstr>
      <vt:lpstr>BornesA</vt:lpstr>
      <vt:lpstr>BornesB</vt:lpstr>
      <vt:lpstr>BornesC</vt:lpstr>
      <vt:lpstr>ClChoix</vt:lpstr>
      <vt:lpstr>clNumForme</vt:lpstr>
      <vt:lpstr>LegendeA</vt:lpstr>
      <vt:lpstr>LegendeB</vt:lpstr>
      <vt:lpstr>LegendeC</vt:lpstr>
      <vt:lpstr>ListeChoix</vt:lpstr>
      <vt:lpstr>ListeClasse</vt:lpstr>
      <vt:lpstr>PlageDonnées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Hérisson</dc:creator>
  <cp:lastModifiedBy>Fabien HERISSON</cp:lastModifiedBy>
  <dcterms:created xsi:type="dcterms:W3CDTF">2021-07-25T13:37:21Z</dcterms:created>
  <dcterms:modified xsi:type="dcterms:W3CDTF">2021-07-26T07:41:19Z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2021-07-26T07:41:19Z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140c823f-3bb4-4b0b-a217-767cc0796ffb</vt:lpwstr>
  </property>
  <property fmtid="{D5CDD505-2E9C-101B-9397-08002B2CF9AE}" pid="8" name="MSIP_Label_812e1ed0-4700-41e0-aec3-61ed249f3333_ContentBits">
    <vt:lpwstr>2</vt:lpwstr>
  </property>
</Properties>
</file>