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G:\Commandes_Restauration\"/>
    </mc:Choice>
  </mc:AlternateContent>
  <xr:revisionPtr revIDLastSave="0" documentId="13_ncr:1_{328761EF-937C-4356-93EA-62000D1FD3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as_Prim_Mat" sheetId="1" r:id="rId1"/>
    <sheet name="Cuisine_Satellite" sheetId="7" r:id="rId2"/>
    <sheet name="Portage_de_Repas" sheetId="6" r:id="rId3"/>
  </sheets>
  <definedNames>
    <definedName name="MdP">Repas_Prim_Mat!$AM$1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B3" i="7" l="1"/>
  <c r="C3" i="7" s="1"/>
  <c r="A5" i="1"/>
  <c r="A9" i="1" s="1"/>
  <c r="A13" i="1" s="1"/>
  <c r="A17" i="1" s="1"/>
  <c r="A21" i="1" s="1"/>
  <c r="A27" i="1" s="1"/>
  <c r="D3" i="1"/>
  <c r="B3" i="6"/>
  <c r="A5" i="6" s="1"/>
  <c r="A5" i="7" l="1"/>
  <c r="A9" i="7" s="1"/>
  <c r="A13" i="7" s="1"/>
  <c r="A17" i="7" s="1"/>
  <c r="A21" i="7" s="1"/>
  <c r="A25" i="7" s="1"/>
  <c r="C1" i="7"/>
  <c r="C3" i="6"/>
  <c r="A9" i="6"/>
  <c r="A13" i="6" s="1"/>
  <c r="A17" i="6" s="1"/>
  <c r="A21" i="6" s="1"/>
  <c r="A25" i="6" s="1"/>
  <c r="A29" i="6" s="1"/>
  <c r="C1" i="6"/>
</calcChain>
</file>

<file path=xl/sharedStrings.xml><?xml version="1.0" encoding="utf-8"?>
<sst xmlns="http://schemas.openxmlformats.org/spreadsheetml/2006/main" count="62" uniqueCount="41">
  <si>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</si>
  <si>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</si>
  <si>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</si>
  <si>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</si>
  <si>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</si>
  <si>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</si>
  <si>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</si>
  <si>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</si>
  <si>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</si>
  <si>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</si>
  <si>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</si>
  <si>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</si>
  <si>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</si>
  <si>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</si>
  <si>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Mgxcel59</t>
  </si>
  <si>
    <t>MENUS PRIMAIRES ET MATERNELS CUISINE CENTRALE SEMAINE N°</t>
  </si>
  <si>
    <t>MENUS PRIMAIRES ET MATERNELS CUISINE SATELLITE SEMAINE N°</t>
  </si>
  <si>
    <t>Salade Niçoise</t>
  </si>
  <si>
    <t>Couscous</t>
  </si>
  <si>
    <t>Brie</t>
  </si>
  <si>
    <t>Glace vanille</t>
  </si>
  <si>
    <t>Cassoulet</t>
  </si>
  <si>
    <t>Tomate en vinaigrette</t>
  </si>
  <si>
    <t>Sauté de Veau</t>
  </si>
  <si>
    <t>Camembert</t>
  </si>
  <si>
    <t>Tarte aux pommes</t>
  </si>
  <si>
    <t>Sardines à l'huile</t>
  </si>
  <si>
    <t>Poulet frites</t>
  </si>
  <si>
    <t>Chaource</t>
  </si>
  <si>
    <t>Mousse au chocolat</t>
  </si>
  <si>
    <t>Avocat</t>
  </si>
  <si>
    <t>Petit salé aux lentilles</t>
  </si>
  <si>
    <t>Vache qui rit</t>
  </si>
  <si>
    <t>Flan au caramel</t>
  </si>
  <si>
    <t>Oeuf dur mayonnaise</t>
  </si>
  <si>
    <t>Chèvre</t>
  </si>
  <si>
    <t>Yaourt</t>
  </si>
  <si>
    <t>Pamplemousse en salade</t>
  </si>
  <si>
    <t>Tête de veau</t>
  </si>
  <si>
    <t>Gruyère</t>
  </si>
  <si>
    <t>Charlotte aux fraises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</si>
</sst>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d\ d\ mmmm\ yyyy"/>
  </numFmts>
  <fonts count="1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  <font>
      <b/>
      <sz val="11"/>
      <color rgb="FFFF0000"/>
      <name val="Calibri"/>
      <family val="2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 applyProtection="1">
      <alignment horizontal="center"/>
      <protection hidden="1"/>
    </xf>
    <xf numFmtId="164" fontId="4" fillId="0" borderId="16" xfId="0" applyNumberFormat="1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1" fillId="5" borderId="0" xfId="0" applyFont="1" applyFill="1" applyAlignment="1" applyProtection="1">
      <alignment horizontal="left" vertical="center"/>
      <protection locked="0"/>
    </xf>
    <xf numFmtId="0" fontId="1" fillId="6" borderId="0" xfId="0" applyFont="1" applyFill="1" applyAlignment="1" applyProtection="1">
      <alignment horizontal="left" vertical="center"/>
      <protection hidden="1"/>
    </xf>
    <xf numFmtId="0" fontId="12" fillId="7" borderId="0" xfId="0" applyFont="1" applyFill="1" applyAlignment="1" applyProtection="1">
      <alignment horizontal="left" vertical="center"/>
      <protection hidden="1"/>
    </xf>
    <xf numFmtId="0" fontId="11" fillId="5" borderId="0" xfId="0" applyFont="1" applyFill="1" applyAlignment="1">
      <alignment horizontal="right" vertical="center"/>
    </xf>
    <xf numFmtId="165" fontId="2" fillId="0" borderId="11" xfId="0" applyNumberFormat="1" applyFont="1" applyBorder="1" applyAlignment="1">
      <alignment horizontal="left" vertical="center"/>
    </xf>
    <xf numFmtId="165" fontId="7" fillId="0" borderId="0" xfId="0" applyNumberFormat="1" applyFont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2" fillId="0" borderId="14" xfId="0" applyFont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1" fillId="6" borderId="0" xfId="0" applyFont="1" applyFill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13" fillId="7" borderId="0" xfId="0" applyFont="1" applyFill="1" applyAlignment="1" applyProtection="1">
      <alignment horizontal="right" vertical="center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/>
      <protection hidden="1"/>
    </xf>
    <xf numFmtId="0" fontId="2" fillId="0" borderId="14" xfId="0" applyFont="1" applyFill="1" applyBorder="1" applyAlignment="1" applyProtection="1">
      <alignment horizontal="center"/>
      <protection hidden="1"/>
    </xf>
    <xf numFmtId="0" fontId="2" fillId="0" borderId="4" xfId="0" applyFont="1" applyFill="1" applyBorder="1" applyAlignment="1" applyProtection="1">
      <alignment horizontal="center"/>
      <protection hidden="1"/>
    </xf>
    <xf numFmtId="0" fontId="0" fillId="2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38100</xdr:rowOff>
        </xdr:from>
        <xdr:to>
          <xdr:col>4</xdr:col>
          <xdr:colOff>333375</xdr:colOff>
          <xdr:row>0</xdr:row>
          <xdr:rowOff>514350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182632</xdr:colOff>
      <xdr:row>0</xdr:row>
      <xdr:rowOff>118026</xdr:rowOff>
    </xdr:from>
    <xdr:to>
      <xdr:col>6</xdr:col>
      <xdr:colOff>1076325</xdr:colOff>
      <xdr:row>0</xdr:row>
      <xdr:rowOff>333376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507732" y="118026"/>
          <a:ext cx="893693" cy="2153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 des BD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133350</xdr:rowOff>
        </xdr:from>
        <xdr:to>
          <xdr:col>8</xdr:col>
          <xdr:colOff>1238250</xdr:colOff>
          <xdr:row>0</xdr:row>
          <xdr:rowOff>390525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 le 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ntree" displayName="T_entree" ref="F1:G7" totalsRowShown="0" headerRowDxfId="19" headerRowBorderDxfId="18" tableBorderDxfId="17">
  <autoFilter ref="F1:G7" xr:uid="{00000000-0009-0000-0100-000001000000}"/>
  <tableColumns count="2">
    <tableColumn id="1" xr3:uid="{00000000-0010-0000-0000-000001000000}" name="N°" dataDxfId="16"/>
    <tableColumn id="2" xr3:uid="{00000000-0010-0000-0000-000002000000}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plat" displayName="T_plat" ref="H1:I7" totalsRowShown="0" headerRowDxfId="14" headerRowBorderDxfId="13" tableBorderDxfId="12">
  <autoFilter ref="H1:I7" xr:uid="{00000000-0009-0000-0100-000002000000}"/>
  <tableColumns count="2">
    <tableColumn id="1" xr3:uid="{00000000-0010-0000-0100-000001000000}" name="N°" dataDxfId="11"/>
    <tableColumn id="2" xr3:uid="{00000000-0010-0000-0100-000002000000}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fromage" displayName="T_fromage" ref="J1:K7" totalsRowShown="0" headerRowDxfId="9" headerRowBorderDxfId="8" tableBorderDxfId="7">
  <autoFilter ref="J1:K7" xr:uid="{00000000-0009-0000-0100-000003000000}"/>
  <tableColumns count="2">
    <tableColumn id="1" xr3:uid="{00000000-0010-0000-0200-000001000000}" name="N°" dataDxfId="6"/>
    <tableColumn id="2" xr3:uid="{00000000-0010-0000-0200-000002000000}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dessert" displayName="T_dessert" ref="L1:M7" totalsRowShown="0" headerRowDxfId="4" headerRowBorderDxfId="3" tableBorderDxfId="2">
  <autoFilter ref="L1:M7" xr:uid="{00000000-0009-0000-0100-000004000000}"/>
  <tableColumns count="2">
    <tableColumn id="1" xr3:uid="{00000000-0010-0000-0300-000001000000}" name="N°" dataDxfId="1"/>
    <tableColumn id="2" xr3:uid="{00000000-0010-0000-0300-000002000000}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4.xml"/><Relationship Id="rId4" Type="http://schemas.openxmlformats.org/officeDocument/2006/relationships/control" Target="../activeX/activeX1.xm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</sheetPr>
  <dimension ref="A1:AM30"/>
  <sheetViews>
    <sheetView showGridLines="0" tabSelected="1" zoomScale="93" zoomScaleNormal="93" workbookViewId="0">
      <selection activeCell="C5" sqref="C5"/>
    </sheetView>
  </sheetViews>
  <sheetFormatPr baseColWidth="10" defaultColWidth="11.42578125" defaultRowHeight="18.75" x14ac:dyDescent="0.25"/>
  <cols>
    <col min="1" max="1" width="31.7109375" style="1" customWidth="1"/>
    <col min="2" max="2" width="6.7109375" style="2" customWidth="1"/>
    <col min="3" max="3" width="60.7109375" style="1" customWidth="1"/>
    <col min="4" max="4" width="44.7109375" style="1" customWidth="1"/>
    <col min="5" max="5" width="6" style="1" customWidth="1"/>
    <col min="6" max="6" width="5" style="8" customWidth="1"/>
    <col min="7" max="7" width="45.7109375" style="5" customWidth="1"/>
    <col min="8" max="8" width="5" style="10" customWidth="1"/>
    <col min="9" max="9" width="45.7109375" style="5" customWidth="1"/>
    <col min="10" max="10" width="5" style="8" customWidth="1"/>
    <col min="11" max="11" width="45.7109375" style="5" customWidth="1"/>
    <col min="12" max="12" width="5" style="8" customWidth="1"/>
    <col min="13" max="13" width="45.7109375" style="5" customWidth="1"/>
    <col min="14" max="16384" width="11.42578125" style="1"/>
  </cols>
  <sheetData>
    <row r="1" spans="1:39" ht="42" customHeight="1" x14ac:dyDescent="0.25">
      <c r="A1" s="47" t="s">
        <v>15</v>
      </c>
      <c r="B1" s="47"/>
      <c r="C1" s="47"/>
      <c r="D1" s="44">
        <v>9</v>
      </c>
      <c r="F1" s="35" t="s">
        <v>3</v>
      </c>
      <c r="G1" s="36" t="s">
        <v>4</v>
      </c>
      <c r="H1" s="9" t="s">
        <v>3</v>
      </c>
      <c r="I1" s="36" t="s">
        <v>5</v>
      </c>
      <c r="J1" s="9" t="s">
        <v>3</v>
      </c>
      <c r="K1" s="36" t="s">
        <v>2</v>
      </c>
      <c r="L1" s="9" t="s">
        <v>3</v>
      </c>
      <c r="M1" s="36" t="s">
        <v>6</v>
      </c>
      <c r="P1" s="11">
        <v>9</v>
      </c>
      <c r="AM1" s="37" t="s">
        <v>14</v>
      </c>
    </row>
    <row r="2" spans="1:39" x14ac:dyDescent="0.25">
      <c r="A2" s="23" t="s">
        <v>11</v>
      </c>
      <c r="B2" s="12"/>
      <c r="C2" s="25" t="s">
        <v>0</v>
      </c>
      <c r="D2" s="13" t="s">
        <v>1</v>
      </c>
      <c r="F2" s="27">
        <v>1</v>
      </c>
      <c r="G2" s="28" t="s">
        <v>17</v>
      </c>
      <c r="H2" s="6">
        <v>201</v>
      </c>
      <c r="I2" s="3" t="s">
        <v>18</v>
      </c>
      <c r="J2" s="4">
        <v>401</v>
      </c>
      <c r="K2" s="3" t="s">
        <v>19</v>
      </c>
      <c r="L2" s="4">
        <v>601</v>
      </c>
      <c r="M2" s="3" t="s">
        <v>20</v>
      </c>
    </row>
    <row r="3" spans="1:39" x14ac:dyDescent="0.25">
      <c r="A3" s="24" t="s">
        <v>12</v>
      </c>
      <c r="B3" s="26"/>
      <c r="C3" s="39">
        <f ca="1">7*D1+DATE(YEAR(TODAY()),1,3)-WEEKDAY(DATE(YEAR(TODAY()),1,3))-5</f>
        <v>45348</v>
      </c>
      <c r="D3" s="14">
        <f ca="1">C3+4</f>
        <v>45352</v>
      </c>
      <c r="F3" s="72">
        <v>2</v>
      </c>
      <c r="G3" s="73" t="s">
        <v>22</v>
      </c>
      <c r="H3" s="74">
        <v>202</v>
      </c>
      <c r="I3" s="73" t="s">
        <v>23</v>
      </c>
      <c r="J3" s="72">
        <v>402</v>
      </c>
      <c r="K3" s="73" t="s">
        <v>24</v>
      </c>
      <c r="L3" s="72">
        <v>602</v>
      </c>
      <c r="M3" s="73" t="s">
        <v>25</v>
      </c>
    </row>
    <row r="4" spans="1:39" x14ac:dyDescent="0.25">
      <c r="A4" s="15" t="s">
        <v>8</v>
      </c>
      <c r="B4" s="16" t="s">
        <v>3</v>
      </c>
      <c r="C4" s="16" t="s">
        <v>7</v>
      </c>
      <c r="D4" s="15" t="s">
        <v>9</v>
      </c>
      <c r="F4" s="72">
        <v>3</v>
      </c>
      <c r="G4" s="73" t="s">
        <v>26</v>
      </c>
      <c r="H4" s="74">
        <v>203</v>
      </c>
      <c r="I4" s="73" t="s">
        <v>27</v>
      </c>
      <c r="J4" s="72">
        <v>403</v>
      </c>
      <c r="K4" s="73" t="s">
        <v>28</v>
      </c>
      <c r="L4" s="72">
        <v>603</v>
      </c>
      <c r="M4" s="73" t="s">
        <v>29</v>
      </c>
    </row>
    <row r="5" spans="1:39" x14ac:dyDescent="0.25">
      <c r="A5" s="48">
        <f ca="1">C3</f>
        <v>45348</v>
      </c>
      <c r="B5" s="62"/>
      <c r="C5" s="63"/>
      <c r="D5" s="64"/>
      <c r="F5" s="72">
        <v>4</v>
      </c>
      <c r="G5" s="73" t="s">
        <v>30</v>
      </c>
      <c r="H5" s="74">
        <v>204</v>
      </c>
      <c r="I5" s="73" t="s">
        <v>31</v>
      </c>
      <c r="J5" s="72">
        <v>404</v>
      </c>
      <c r="K5" s="73" t="s">
        <v>32</v>
      </c>
      <c r="L5" s="72">
        <v>604</v>
      </c>
      <c r="M5" s="73" t="s">
        <v>33</v>
      </c>
    </row>
    <row r="6" spans="1:39" x14ac:dyDescent="0.25">
      <c r="A6" s="48"/>
      <c r="B6" s="65"/>
      <c r="C6" s="66"/>
      <c r="D6" s="64"/>
      <c r="F6" s="72">
        <v>5</v>
      </c>
      <c r="G6" s="73" t="s">
        <v>34</v>
      </c>
      <c r="H6" s="74">
        <v>205</v>
      </c>
      <c r="I6" s="73" t="s">
        <v>21</v>
      </c>
      <c r="J6" s="72">
        <v>405</v>
      </c>
      <c r="K6" s="73" t="s">
        <v>35</v>
      </c>
      <c r="L6" s="72">
        <v>605</v>
      </c>
      <c r="M6" s="73" t="s">
        <v>36</v>
      </c>
    </row>
    <row r="7" spans="1:39" x14ac:dyDescent="0.25">
      <c r="A7" s="48"/>
      <c r="B7" s="65"/>
      <c r="C7" s="66"/>
      <c r="D7" s="64"/>
      <c r="F7" s="72">
        <v>6</v>
      </c>
      <c r="G7" s="73" t="s">
        <v>37</v>
      </c>
      <c r="H7" s="74">
        <v>206</v>
      </c>
      <c r="I7" s="73" t="s">
        <v>38</v>
      </c>
      <c r="J7" s="72">
        <v>406</v>
      </c>
      <c r="K7" s="73" t="s">
        <v>39</v>
      </c>
      <c r="L7" s="72">
        <v>606</v>
      </c>
      <c r="M7" s="73" t="s">
        <v>40</v>
      </c>
    </row>
    <row r="8" spans="1:39" x14ac:dyDescent="0.25">
      <c r="A8" s="48"/>
      <c r="B8" s="67"/>
      <c r="C8" s="68"/>
      <c r="D8" s="64"/>
    </row>
    <row r="9" spans="1:39" x14ac:dyDescent="0.25">
      <c r="A9" s="48">
        <f ca="1">A5+1</f>
        <v>45349</v>
      </c>
      <c r="B9" s="62"/>
      <c r="C9" s="63"/>
      <c r="D9" s="64"/>
    </row>
    <row r="10" spans="1:39" x14ac:dyDescent="0.25">
      <c r="A10" s="48"/>
      <c r="B10" s="65"/>
      <c r="C10" s="66"/>
      <c r="D10" s="64"/>
    </row>
    <row r="11" spans="1:39" x14ac:dyDescent="0.25">
      <c r="A11" s="48"/>
      <c r="B11" s="65"/>
      <c r="C11" s="66"/>
      <c r="D11" s="64"/>
    </row>
    <row r="12" spans="1:39" x14ac:dyDescent="0.25">
      <c r="A12" s="48"/>
      <c r="B12" s="67"/>
      <c r="C12" s="68"/>
      <c r="D12" s="64"/>
    </row>
    <row r="13" spans="1:39" x14ac:dyDescent="0.25">
      <c r="A13" s="48">
        <f ca="1">A9+1</f>
        <v>45350</v>
      </c>
      <c r="B13" s="65"/>
      <c r="C13" s="66"/>
      <c r="D13" s="64"/>
    </row>
    <row r="14" spans="1:39" x14ac:dyDescent="0.25">
      <c r="A14" s="48"/>
      <c r="B14" s="65"/>
      <c r="C14" s="66"/>
      <c r="D14" s="64"/>
    </row>
    <row r="15" spans="1:39" x14ac:dyDescent="0.25">
      <c r="A15" s="48"/>
      <c r="B15" s="65"/>
      <c r="C15" s="66"/>
      <c r="D15" s="64"/>
    </row>
    <row r="16" spans="1:39" x14ac:dyDescent="0.25">
      <c r="A16" s="48"/>
      <c r="B16" s="65"/>
      <c r="C16" s="66"/>
      <c r="D16" s="64"/>
    </row>
    <row r="17" spans="1:4" x14ac:dyDescent="0.25">
      <c r="A17" s="48">
        <f ca="1">A13+1</f>
        <v>45351</v>
      </c>
      <c r="B17" s="62"/>
      <c r="C17" s="63"/>
      <c r="D17" s="64"/>
    </row>
    <row r="18" spans="1:4" x14ac:dyDescent="0.25">
      <c r="A18" s="48"/>
      <c r="B18" s="65"/>
      <c r="C18" s="66"/>
      <c r="D18" s="64"/>
    </row>
    <row r="19" spans="1:4" x14ac:dyDescent="0.25">
      <c r="A19" s="48"/>
      <c r="B19" s="65"/>
      <c r="C19" s="66"/>
      <c r="D19" s="64"/>
    </row>
    <row r="20" spans="1:4" x14ac:dyDescent="0.25">
      <c r="A20" s="48"/>
      <c r="B20" s="67"/>
      <c r="C20" s="68"/>
      <c r="D20" s="64"/>
    </row>
    <row r="21" spans="1:4" x14ac:dyDescent="0.25">
      <c r="A21" s="48">
        <f ca="1">A17+1</f>
        <v>45352</v>
      </c>
      <c r="B21" s="65"/>
      <c r="C21" s="66"/>
      <c r="D21" s="64"/>
    </row>
    <row r="22" spans="1:4" x14ac:dyDescent="0.25">
      <c r="A22" s="48"/>
      <c r="B22" s="65"/>
      <c r="C22" s="66"/>
      <c r="D22" s="64"/>
    </row>
    <row r="23" spans="1:4" x14ac:dyDescent="0.25">
      <c r="A23" s="48"/>
      <c r="B23" s="65"/>
      <c r="C23" s="66"/>
      <c r="D23" s="64"/>
    </row>
    <row r="24" spans="1:4" x14ac:dyDescent="0.25">
      <c r="A24" s="48"/>
      <c r="B24" s="67"/>
      <c r="C24" s="68"/>
      <c r="D24" s="64"/>
    </row>
    <row r="25" spans="1:4" x14ac:dyDescent="0.25">
      <c r="A25" s="7"/>
    </row>
    <row r="26" spans="1:4" x14ac:dyDescent="0.25">
      <c r="A26" s="15" t="s">
        <v>8</v>
      </c>
      <c r="B26" s="16" t="s">
        <v>3</v>
      </c>
      <c r="C26" s="16" t="s">
        <v>10</v>
      </c>
      <c r="D26" s="15" t="s">
        <v>9</v>
      </c>
    </row>
    <row r="27" spans="1:4" x14ac:dyDescent="0.3">
      <c r="A27" s="48">
        <f ca="1">A21+1</f>
        <v>45353</v>
      </c>
      <c r="B27" s="63"/>
      <c r="C27" s="69"/>
      <c r="D27" s="64"/>
    </row>
    <row r="28" spans="1:4" x14ac:dyDescent="0.3">
      <c r="A28" s="48"/>
      <c r="B28" s="66"/>
      <c r="C28" s="70"/>
      <c r="D28" s="64"/>
    </row>
    <row r="29" spans="1:4" x14ac:dyDescent="0.3">
      <c r="A29" s="48"/>
      <c r="B29" s="66"/>
      <c r="C29" s="70"/>
      <c r="D29" s="64"/>
    </row>
    <row r="30" spans="1:4" x14ac:dyDescent="0.3">
      <c r="A30" s="48"/>
      <c r="B30" s="68"/>
      <c r="C30" s="71"/>
      <c r="D30" s="64"/>
    </row>
  </sheetData>
  <sheetProtection algorithmName="SHA-512" hashValue="xYwpsPLCKkbX1HRLp5ghQh6Fkgr++et2Xdbr3nb3z5bLlMvmIpLsUCuiRL0gWFhG3DeKQxRfSsQfQzXGnBbTLw==" saltValue="m4Vc5jUBDNK8B+WGRvB3SQ==" spinCount="100000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104775</xdr:colOff>
                <xdr:row>0</xdr:row>
                <xdr:rowOff>38100</xdr:rowOff>
              </from>
              <to>
                <xdr:col>4</xdr:col>
                <xdr:colOff>333375</xdr:colOff>
                <xdr:row>0</xdr:row>
                <xdr:rowOff>514350</xdr:rowOff>
              </to>
            </anchor>
          </controlPr>
        </control>
      </mc:Choice>
      <mc:Fallback>
        <control shapeId="1031" r:id="rId4" name="SpinButton1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Copié_collé_Menus">
            <anchor moveWithCells="1" sizeWithCells="1">
              <from>
                <xdr:col>8</xdr:col>
                <xdr:colOff>133350</xdr:colOff>
                <xdr:row>0</xdr:row>
                <xdr:rowOff>133350</xdr:rowOff>
              </from>
              <to>
                <xdr:col>8</xdr:col>
                <xdr:colOff>1238250</xdr:colOff>
                <xdr:row>0</xdr:row>
                <xdr:rowOff>390525</xdr:rowOff>
              </to>
            </anchor>
          </controlPr>
        </control>
      </mc:Choice>
    </mc:AlternateContent>
  </controls>
  <tableParts count="4"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FF00"/>
  </sheetPr>
  <dimension ref="A1:L28"/>
  <sheetViews>
    <sheetView showGridLines="0" showZeros="0" zoomScaleNormal="100" workbookViewId="0">
      <selection activeCell="B24" sqref="B24"/>
    </sheetView>
  </sheetViews>
  <sheetFormatPr baseColWidth="10" defaultColWidth="11.42578125" defaultRowHeight="18.75" x14ac:dyDescent="0.25"/>
  <cols>
    <col min="1" max="1" width="31.7109375" style="17" customWidth="1"/>
    <col min="2" max="2" width="70.7109375" style="17" customWidth="1"/>
    <col min="3" max="3" width="41.7109375" style="17" customWidth="1"/>
    <col min="4" max="4" width="1.7109375" style="17" customWidth="1"/>
    <col min="5" max="16384" width="11.42578125" style="17"/>
  </cols>
  <sheetData>
    <row r="1" spans="1:12" ht="36" customHeight="1" x14ac:dyDescent="0.25">
      <c r="A1" s="56" t="s">
        <v>16</v>
      </c>
      <c r="B1" s="56"/>
      <c r="C1" s="45">
        <f ca="1">WEEKNUM(B3)</f>
        <v>9</v>
      </c>
    </row>
    <row r="2" spans="1:12" x14ac:dyDescent="0.25">
      <c r="B2" s="18" t="s">
        <v>0</v>
      </c>
      <c r="C2" s="19" t="s">
        <v>1</v>
      </c>
    </row>
    <row r="3" spans="1:12" x14ac:dyDescent="0.25">
      <c r="B3" s="20">
        <f ca="1">Repas_Prim_Mat!$C$3</f>
        <v>45348</v>
      </c>
      <c r="C3" s="21">
        <f ca="1">B3+4</f>
        <v>45352</v>
      </c>
    </row>
    <row r="4" spans="1:12" x14ac:dyDescent="0.25">
      <c r="A4" s="22" t="s">
        <v>8</v>
      </c>
      <c r="B4" s="40" t="s">
        <v>7</v>
      </c>
      <c r="C4" s="22" t="s">
        <v>9</v>
      </c>
    </row>
    <row r="5" spans="1:12" x14ac:dyDescent="0.25">
      <c r="A5" s="51">
        <f ca="1">B3</f>
        <v>45348</v>
      </c>
      <c r="B5" s="41"/>
      <c r="C5" s="52"/>
    </row>
    <row r="6" spans="1:12" x14ac:dyDescent="0.25">
      <c r="A6" s="51"/>
      <c r="B6" s="42"/>
      <c r="C6" s="53"/>
    </row>
    <row r="7" spans="1:12" x14ac:dyDescent="0.25">
      <c r="A7" s="51"/>
      <c r="B7" s="42"/>
      <c r="C7" s="53"/>
    </row>
    <row r="8" spans="1:12" x14ac:dyDescent="0.25">
      <c r="A8" s="51"/>
      <c r="B8" s="43"/>
      <c r="C8" s="54"/>
    </row>
    <row r="9" spans="1:12" x14ac:dyDescent="0.25">
      <c r="A9" s="51">
        <f ca="1">A5+1</f>
        <v>45349</v>
      </c>
      <c r="B9" s="41"/>
      <c r="C9" s="52"/>
    </row>
    <row r="10" spans="1:12" ht="18.75" customHeight="1" x14ac:dyDescent="0.25">
      <c r="A10" s="51"/>
      <c r="B10" s="42"/>
      <c r="C10" s="53"/>
      <c r="J10" s="55"/>
      <c r="K10" s="55"/>
      <c r="L10" s="55"/>
    </row>
    <row r="11" spans="1:12" x14ac:dyDescent="0.25">
      <c r="A11" s="51"/>
      <c r="B11" s="42"/>
      <c r="C11" s="53"/>
    </row>
    <row r="12" spans="1:12" x14ac:dyDescent="0.25">
      <c r="A12" s="51"/>
      <c r="B12" s="43"/>
      <c r="C12" s="54"/>
    </row>
    <row r="13" spans="1:12" x14ac:dyDescent="0.25">
      <c r="A13" s="51">
        <f ca="1">A9+1</f>
        <v>45350</v>
      </c>
      <c r="B13" s="41"/>
      <c r="C13" s="52"/>
    </row>
    <row r="14" spans="1:12" x14ac:dyDescent="0.25">
      <c r="A14" s="51"/>
      <c r="B14" s="42"/>
      <c r="C14" s="53"/>
    </row>
    <row r="15" spans="1:12" x14ac:dyDescent="0.25">
      <c r="A15" s="51"/>
      <c r="B15" s="42"/>
      <c r="C15" s="53"/>
    </row>
    <row r="16" spans="1:12" x14ac:dyDescent="0.25">
      <c r="A16" s="51"/>
      <c r="B16" s="43"/>
      <c r="C16" s="54"/>
    </row>
    <row r="17" spans="1:3" x14ac:dyDescent="0.25">
      <c r="A17" s="51">
        <f ca="1">A13+1</f>
        <v>45351</v>
      </c>
      <c r="B17" s="41"/>
      <c r="C17" s="52"/>
    </row>
    <row r="18" spans="1:3" x14ac:dyDescent="0.25">
      <c r="A18" s="51"/>
      <c r="B18" s="42"/>
      <c r="C18" s="53"/>
    </row>
    <row r="19" spans="1:3" x14ac:dyDescent="0.25">
      <c r="A19" s="51"/>
      <c r="B19" s="42"/>
      <c r="C19" s="53"/>
    </row>
    <row r="20" spans="1:3" x14ac:dyDescent="0.25">
      <c r="A20" s="51"/>
      <c r="B20" s="43"/>
      <c r="C20" s="54"/>
    </row>
    <row r="21" spans="1:3" x14ac:dyDescent="0.25">
      <c r="A21" s="51">
        <f ca="1">A17+1</f>
        <v>45352</v>
      </c>
      <c r="B21" s="41"/>
      <c r="C21" s="52"/>
    </row>
    <row r="22" spans="1:3" x14ac:dyDescent="0.25">
      <c r="A22" s="51"/>
      <c r="B22" s="42"/>
      <c r="C22" s="53"/>
    </row>
    <row r="23" spans="1:3" x14ac:dyDescent="0.25">
      <c r="A23" s="51"/>
      <c r="B23" s="42"/>
      <c r="C23" s="53"/>
    </row>
    <row r="24" spans="1:3" x14ac:dyDescent="0.25">
      <c r="A24" s="51"/>
      <c r="B24" s="43"/>
      <c r="C24" s="54"/>
    </row>
    <row r="25" spans="1:3" x14ac:dyDescent="0.3">
      <c r="A25" s="49">
        <f ca="1">A21+3</f>
        <v>45355</v>
      </c>
      <c r="B25" s="38"/>
      <c r="C25" s="50"/>
    </row>
    <row r="26" spans="1:3" x14ac:dyDescent="0.3">
      <c r="A26" s="49"/>
      <c r="B26" s="38"/>
      <c r="C26" s="50"/>
    </row>
    <row r="27" spans="1:3" x14ac:dyDescent="0.3">
      <c r="A27" s="49"/>
      <c r="B27" s="38"/>
      <c r="C27" s="50"/>
    </row>
    <row r="28" spans="1:3" x14ac:dyDescent="0.3">
      <c r="A28" s="49"/>
      <c r="B28" s="38"/>
      <c r="C28" s="50"/>
    </row>
  </sheetData>
  <sheetProtection algorithmName="SHA-512" hashValue="4EaFhKsLWIf7h+BAcRYMkzp72w80XjIxdAmfQzlXghv2dLZnQ89+OTEYaGvIr/pFJvyiTPP71jpkXChv9fXxvQ==" saltValue="KBQGKkITZyUTDMoBqPXDPA==" spinCount="100000" sheet="1" objects="1" scenarios="1"/>
  <mergeCells count="14">
    <mergeCell ref="J10:L10"/>
    <mergeCell ref="A1:B1"/>
    <mergeCell ref="A5:A8"/>
    <mergeCell ref="C5:C8"/>
    <mergeCell ref="A9:A12"/>
    <mergeCell ref="C9:C12"/>
    <mergeCell ref="A25:A28"/>
    <mergeCell ref="C25:C28"/>
    <mergeCell ref="A13:A16"/>
    <mergeCell ref="C13:C16"/>
    <mergeCell ref="A17:A20"/>
    <mergeCell ref="C17:C20"/>
    <mergeCell ref="A21:A24"/>
    <mergeCell ref="C21:C24"/>
  </mergeCells>
  <pageMargins left="0.17" right="0.17" top="0.17" bottom="0.17" header="0.17" footer="0.17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7030A0"/>
  </sheetPr>
  <dimension ref="A1:L32"/>
  <sheetViews>
    <sheetView showGridLines="0" showZeros="0" zoomScaleNormal="100" workbookViewId="0">
      <selection activeCell="A29" sqref="A29:A32"/>
    </sheetView>
  </sheetViews>
  <sheetFormatPr baseColWidth="10" defaultColWidth="11.42578125" defaultRowHeight="18.75" x14ac:dyDescent="0.25"/>
  <cols>
    <col min="1" max="1" width="31.7109375" style="17" customWidth="1"/>
    <col min="2" max="2" width="70.7109375" style="17" customWidth="1"/>
    <col min="3" max="3" width="41.7109375" style="17" customWidth="1"/>
    <col min="4" max="4" width="1.7109375" style="17" customWidth="1"/>
    <col min="5" max="16384" width="11.42578125" style="17"/>
  </cols>
  <sheetData>
    <row r="1" spans="1:12" ht="36" customHeight="1" x14ac:dyDescent="0.25">
      <c r="A1" s="60" t="s">
        <v>13</v>
      </c>
      <c r="B1" s="60"/>
      <c r="C1" s="46">
        <f ca="1">WEEKNUM(B3)</f>
        <v>9</v>
      </c>
    </row>
    <row r="2" spans="1:12" x14ac:dyDescent="0.25">
      <c r="B2" s="18" t="s">
        <v>0</v>
      </c>
      <c r="C2" s="19" t="s">
        <v>1</v>
      </c>
    </row>
    <row r="3" spans="1:12" x14ac:dyDescent="0.25">
      <c r="B3" s="20">
        <f ca="1">Repas_Prim_Mat!$C$3</f>
        <v>45348</v>
      </c>
      <c r="C3" s="21">
        <f ca="1">B3+5</f>
        <v>45353</v>
      </c>
    </row>
    <row r="4" spans="1:12" x14ac:dyDescent="0.25">
      <c r="A4" s="22" t="s">
        <v>8</v>
      </c>
      <c r="B4" s="22" t="s">
        <v>7</v>
      </c>
      <c r="C4" s="22" t="s">
        <v>9</v>
      </c>
    </row>
    <row r="5" spans="1:12" x14ac:dyDescent="0.25">
      <c r="A5" s="51">
        <f ca="1">B3</f>
        <v>45348</v>
      </c>
      <c r="B5" s="33" t="s">
        <v>34</v>
      </c>
      <c r="C5" s="57"/>
    </row>
    <row r="6" spans="1:12" x14ac:dyDescent="0.25">
      <c r="A6" s="51"/>
      <c r="B6" s="33" t="s">
        <v>21</v>
      </c>
      <c r="C6" s="58"/>
    </row>
    <row r="7" spans="1:12" x14ac:dyDescent="0.25">
      <c r="A7" s="51"/>
      <c r="B7" s="33" t="s">
        <v>35</v>
      </c>
      <c r="C7" s="58"/>
    </row>
    <row r="8" spans="1:12" x14ac:dyDescent="0.25">
      <c r="A8" s="51"/>
      <c r="B8" s="34" t="s">
        <v>36</v>
      </c>
      <c r="C8" s="59"/>
    </row>
    <row r="9" spans="1:12" x14ac:dyDescent="0.25">
      <c r="A9" s="51">
        <f ca="1">A5+1</f>
        <v>45349</v>
      </c>
      <c r="B9" s="32"/>
      <c r="C9" s="57"/>
    </row>
    <row r="10" spans="1:12" ht="18.75" customHeight="1" x14ac:dyDescent="0.25">
      <c r="A10" s="51"/>
      <c r="B10" s="33"/>
      <c r="C10" s="58"/>
      <c r="J10" s="55"/>
      <c r="K10" s="55"/>
      <c r="L10" s="55"/>
    </row>
    <row r="11" spans="1:12" x14ac:dyDescent="0.25">
      <c r="A11" s="51"/>
      <c r="B11" s="33"/>
      <c r="C11" s="58"/>
    </row>
    <row r="12" spans="1:12" x14ac:dyDescent="0.25">
      <c r="A12" s="51"/>
      <c r="B12" s="34"/>
      <c r="C12" s="59"/>
    </row>
    <row r="13" spans="1:12" x14ac:dyDescent="0.25">
      <c r="A13" s="51">
        <f ca="1">A9+1</f>
        <v>45350</v>
      </c>
      <c r="B13" s="32"/>
      <c r="C13" s="57"/>
    </row>
    <row r="14" spans="1:12" x14ac:dyDescent="0.25">
      <c r="A14" s="51"/>
      <c r="B14" s="33"/>
      <c r="C14" s="58"/>
    </row>
    <row r="15" spans="1:12" x14ac:dyDescent="0.25">
      <c r="A15" s="51"/>
      <c r="B15" s="33"/>
      <c r="C15" s="58"/>
    </row>
    <row r="16" spans="1:12" x14ac:dyDescent="0.25">
      <c r="A16" s="51"/>
      <c r="B16" s="34"/>
      <c r="C16" s="59"/>
    </row>
    <row r="17" spans="1:3" x14ac:dyDescent="0.25">
      <c r="A17" s="51">
        <f ca="1">A13+1</f>
        <v>45351</v>
      </c>
      <c r="B17" s="33"/>
      <c r="C17" s="57"/>
    </row>
    <row r="18" spans="1:3" x14ac:dyDescent="0.25">
      <c r="A18" s="51"/>
      <c r="B18" s="33"/>
      <c r="C18" s="58"/>
    </row>
    <row r="19" spans="1:3" x14ac:dyDescent="0.25">
      <c r="A19" s="51"/>
      <c r="B19" s="33"/>
      <c r="C19" s="58"/>
    </row>
    <row r="20" spans="1:3" x14ac:dyDescent="0.25">
      <c r="A20" s="51"/>
      <c r="B20" s="33"/>
      <c r="C20" s="59"/>
    </row>
    <row r="21" spans="1:3" x14ac:dyDescent="0.25">
      <c r="A21" s="51">
        <f ca="1">A17+1</f>
        <v>45352</v>
      </c>
      <c r="B21" s="32"/>
      <c r="C21" s="57"/>
    </row>
    <row r="22" spans="1:3" x14ac:dyDescent="0.25">
      <c r="A22" s="51"/>
      <c r="B22" s="33"/>
      <c r="C22" s="58"/>
    </row>
    <row r="23" spans="1:3" x14ac:dyDescent="0.25">
      <c r="A23" s="51"/>
      <c r="B23" s="33"/>
      <c r="C23" s="58"/>
    </row>
    <row r="24" spans="1:3" x14ac:dyDescent="0.25">
      <c r="A24" s="51"/>
      <c r="B24" s="34"/>
      <c r="C24" s="59"/>
    </row>
    <row r="25" spans="1:3" x14ac:dyDescent="0.3">
      <c r="A25" s="51">
        <f ca="1">A21+1</f>
        <v>45353</v>
      </c>
      <c r="B25" s="29"/>
      <c r="C25" s="57"/>
    </row>
    <row r="26" spans="1:3" x14ac:dyDescent="0.3">
      <c r="A26" s="51"/>
      <c r="B26" s="30"/>
      <c r="C26" s="58"/>
    </row>
    <row r="27" spans="1:3" x14ac:dyDescent="0.3">
      <c r="A27" s="51"/>
      <c r="B27" s="30"/>
      <c r="C27" s="58"/>
    </row>
    <row r="28" spans="1:3" x14ac:dyDescent="0.3">
      <c r="A28" s="51"/>
      <c r="B28" s="31"/>
      <c r="C28" s="59"/>
    </row>
    <row r="29" spans="1:3" x14ac:dyDescent="0.3">
      <c r="A29" s="49">
        <f ca="1">A25+2</f>
        <v>45355</v>
      </c>
      <c r="B29" s="38"/>
      <c r="C29" s="61"/>
    </row>
    <row r="30" spans="1:3" x14ac:dyDescent="0.3">
      <c r="A30" s="49"/>
      <c r="B30" s="38"/>
      <c r="C30" s="61"/>
    </row>
    <row r="31" spans="1:3" x14ac:dyDescent="0.3">
      <c r="A31" s="49"/>
      <c r="B31" s="38"/>
      <c r="C31" s="61"/>
    </row>
    <row r="32" spans="1:3" x14ac:dyDescent="0.3">
      <c r="A32" s="49"/>
      <c r="B32" s="38"/>
      <c r="C32" s="61"/>
    </row>
  </sheetData>
  <sheetProtection algorithmName="SHA-512" hashValue="bXCag81cbpwRAoFNjlgoIv74/98G0WyXRNLvmI2/JUeQrMl8oFEjsRvwwLQt32E9+zFjttgfNZQfQcXK4uVbvQ==" saltValue="T/fjjl3f54SXmYExD7C10Q==" spinCount="100000" sheet="1" objects="1" scenarios="1"/>
  <mergeCells count="16">
    <mergeCell ref="A29:A32"/>
    <mergeCell ref="C29:C32"/>
    <mergeCell ref="A25:A28"/>
    <mergeCell ref="A13:A16"/>
    <mergeCell ref="J10:L10"/>
    <mergeCell ref="C25:C28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Repas_Prim_Mat</vt:lpstr>
      <vt:lpstr>Cuisine_Satellite</vt:lpstr>
      <vt:lpstr>Portage_de_Repas</vt:lpstr>
      <vt:lpstr>MdP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2024-02-07T15:52:35Z</cp:lastPrinted>
  <dcterms:created xsi:type="dcterms:W3CDTF">2024-01-30T09:59:57Z</dcterms:created>
  <dcterms:modified xsi:type="dcterms:W3CDTF">2024-02-10T07:17:19Z</dcterms:modified>
</cp:coreProperties>
</file>