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711"/>
  <workbookPr defaultThemeVersion="166925"/>
  <mc:AlternateContent xmlns:mc="http://schemas.openxmlformats.org/markup-compatibility/2006">
    <mc:Choice Requires="x15">
      <x15ac:absPath xmlns:x15ac="http://schemas.microsoft.com/office/spreadsheetml/2010/11/ac" url="/Users/Starburst/Desktop/"/>
    </mc:Choice>
  </mc:AlternateContent>
  <xr:revisionPtr revIDLastSave="0" documentId="13_ncr:1_{074396F1-7875-2F4A-AAC0-62C9A363B63F}" xr6:coauthVersionLast="47" xr6:coauthVersionMax="47" xr10:uidLastSave="{00000000-0000-0000-0000-000000000000}"/>
  <bookViews>
    <workbookView xWindow="1160" yWindow="500" windowWidth="27640" windowHeight="10200" activeTab="1" xr2:uid="{9BD0E81B-1542-4D43-BE2B-71862CC99E13}"/>
  </bookViews>
  <sheets>
    <sheet name="Database (template)" sheetId="1" r:id="rId1"/>
    <sheet name="Read Me" sheetId="2"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D4" i="1" l="1"/>
  <c r="D5" i="1"/>
  <c r="D6" i="1"/>
  <c r="D7" i="1"/>
  <c r="D8" i="1"/>
  <c r="D9" i="1"/>
  <c r="D10" i="1"/>
  <c r="D3" i="1"/>
  <c r="C4" i="1"/>
  <c r="C5" i="1"/>
  <c r="C6" i="1"/>
  <c r="C7" i="1"/>
  <c r="C8" i="1"/>
  <c r="C9" i="1"/>
  <c r="C10" i="1"/>
  <c r="C3" i="1"/>
  <c r="E3" i="1"/>
  <c r="Q10" i="1"/>
  <c r="P10" i="1"/>
  <c r="E9" i="1"/>
  <c r="Q9" i="1"/>
  <c r="E8" i="1"/>
  <c r="Q8" i="1"/>
  <c r="Q7" i="1"/>
  <c r="E6" i="1"/>
  <c r="Q6" i="1"/>
  <c r="E5" i="1"/>
  <c r="Q5" i="1"/>
  <c r="P5" i="1"/>
  <c r="E4" i="1"/>
  <c r="Q4" i="1"/>
  <c r="P4" i="1"/>
  <c r="P6" i="1"/>
  <c r="P7" i="1"/>
  <c r="P8" i="1"/>
  <c r="P9" i="1"/>
  <c r="Q3" i="1"/>
  <c r="P3" i="1"/>
  <c r="E7" i="1" l="1"/>
  <c r="E10" i="1"/>
</calcChain>
</file>

<file path=xl/sharedStrings.xml><?xml version="1.0" encoding="utf-8"?>
<sst xmlns="http://schemas.openxmlformats.org/spreadsheetml/2006/main" count="72" uniqueCount="40">
  <si>
    <t>Startup's name</t>
  </si>
  <si>
    <t>Total</t>
  </si>
  <si>
    <t>Amount</t>
  </si>
  <si>
    <t>Date</t>
  </si>
  <si>
    <t>Undisclosed fundings ($m)</t>
  </si>
  <si>
    <t>Seed ($m)</t>
  </si>
  <si>
    <t>Series A ($m)</t>
  </si>
  <si>
    <t>Series B ($m)</t>
  </si>
  <si>
    <t>Series C ($m)</t>
  </si>
  <si>
    <t>Startup A</t>
  </si>
  <si>
    <t>Startup B</t>
  </si>
  <si>
    <t>Startup C</t>
  </si>
  <si>
    <t>Startup D</t>
  </si>
  <si>
    <t>Startup E</t>
  </si>
  <si>
    <t>Startup F</t>
  </si>
  <si>
    <t>Startup G</t>
  </si>
  <si>
    <t>Startup H</t>
  </si>
  <si>
    <t>Date Pitchday (dd/mm/yyyy)</t>
  </si>
  <si>
    <t>Timing</t>
  </si>
  <si>
    <t>Undisclosed</t>
  </si>
  <si>
    <t>Pre-Pitchday</t>
  </si>
  <si>
    <t>Post-Pitchday</t>
  </si>
  <si>
    <t>Fundings ($m)</t>
  </si>
  <si>
    <t>Startup #</t>
  </si>
  <si>
    <t>Sum of the fundings raised before the date of the pitchday</t>
  </si>
  <si>
    <t xml:space="preserve">Sum of the fundings raised after the date of the pitchday </t>
  </si>
  <si>
    <t>Total fundings (=Pre-pitchday + Post-pitchday)</t>
  </si>
  <si>
    <t># days between the date of the Seed round and the date of the Series A</t>
  </si>
  <si>
    <t># days between the date of the Pitchday and the date of the next funding round</t>
  </si>
  <si>
    <t xml:space="preserve">I'm looking to create a formula that would take the most recent funding date (be it Undisclosed round, Seed, Series A...) after the pitchday to make the difference with the pitchday date. And so get the number of days elapsed. </t>
  </si>
  <si>
    <t>Formulas I'm trying to creat using SUM and IF</t>
  </si>
  <si>
    <r>
      <t xml:space="preserve">Amount </t>
    </r>
    <r>
      <rPr>
        <sz val="12"/>
        <color theme="0"/>
        <rFont val="Calibri"/>
        <family val="2"/>
        <scheme val="minor"/>
      </rPr>
      <t>($m)</t>
    </r>
  </si>
  <si>
    <r>
      <t>Amount</t>
    </r>
    <r>
      <rPr>
        <sz val="12"/>
        <color theme="0"/>
        <rFont val="Calibri"/>
        <family val="2"/>
        <scheme val="minor"/>
      </rPr>
      <t xml:space="preserve"> ($m)</t>
    </r>
  </si>
  <si>
    <r>
      <t xml:space="preserve">Seed ---&gt; Series A </t>
    </r>
    <r>
      <rPr>
        <sz val="12"/>
        <color theme="1"/>
        <rFont val="Calibri"/>
        <family val="2"/>
        <scheme val="minor"/>
      </rPr>
      <t>(#days)</t>
    </r>
  </si>
  <si>
    <r>
      <t xml:space="preserve">Pitchday --&gt; Next Funding </t>
    </r>
    <r>
      <rPr>
        <sz val="12"/>
        <color theme="1"/>
        <rFont val="Calibri"/>
        <family val="2"/>
        <scheme val="minor"/>
      </rPr>
      <t>(#days)</t>
    </r>
  </si>
  <si>
    <r>
      <t xml:space="preserve">Seed ---&gt; Series A </t>
    </r>
    <r>
      <rPr>
        <sz val="12"/>
        <color theme="0"/>
        <rFont val="Calibri"/>
        <family val="2"/>
        <scheme val="minor"/>
      </rPr>
      <t>(#days)</t>
    </r>
  </si>
  <si>
    <r>
      <t>Pitchday --&gt; Next Funding</t>
    </r>
    <r>
      <rPr>
        <sz val="12"/>
        <color theme="0"/>
        <rFont val="Calibri"/>
        <family val="2"/>
        <scheme val="minor"/>
      </rPr>
      <t xml:space="preserve"> (#days)</t>
    </r>
  </si>
  <si>
    <t>OK - Seems working</t>
  </si>
  <si>
    <t xml:space="preserve">OK </t>
  </si>
  <si>
    <t xml:space="preserve">I would like to be able to create formulas that I can extend for the column Q
As you can see in the "Database (template)" tab I had to adapt the formulas manually for each column. I would like to know how to correctly use conditional "if", "and/or", take into account "undisclosed" as a null value, to be able to automate my formulas and to be able to extend them on several lines. Thanks in advance for your help.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</si>
</sst>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2"/>
      <color theme="1"/>
      <name val="Calibri"/>
      <family val="2"/>
      <scheme val="minor"/>
    </font>
    <font>
      <b/>
      <sz val="12"/>
      <color theme="0"/>
      <name val="Calibri"/>
      <family val="2"/>
      <scheme val="minor"/>
    </font>
    <font>
      <b/>
      <sz val="12"/>
      <color theme="1"/>
      <name val="Calibri"/>
      <family val="2"/>
      <scheme val="minor"/>
    </font>
    <font>
      <sz val="12"/>
      <color theme="0"/>
      <name val="Calibri"/>
      <family val="2"/>
      <scheme val="minor"/>
    </font>
    <font>
      <b/>
      <sz val="16"/>
      <color theme="1"/>
      <name val="Calibri"/>
      <family val="2"/>
      <scheme val="minor"/>
    </font>
  </fonts>
  <fills count="3">
    <fill>
      <patternFill patternType="none"/>
    </fill>
    <fill>
      <patternFill patternType="gray125"/>
    </fill>
    <fill>
      <patternFill patternType="solid">
        <fgColor theme="4"/>
        <bgColor indexed="64"/>
      </patternFill>
    </fill>
  </fills>
  <borders count="6">
    <border>
      <left/>
      <right/>
      <top/>
      <bottom/>
      <diagonal/>
    </border>
    <border>
      <left style="thin">
        <color indexed="64"/>
      </left>
      <right/>
      <top/>
      <bottom/>
      <diagonal/>
    </border>
    <border>
      <left/>
      <right style="thin">
        <color indexed="64"/>
      </right>
      <top/>
      <bottom/>
      <diagonal/>
    </border>
    <border>
      <left/>
      <right/>
      <top/>
      <bottom style="medium">
        <color indexed="64"/>
      </bottom>
      <diagonal/>
    </border>
    <border>
      <left style="thin">
        <color indexed="64"/>
      </left>
      <right/>
      <top/>
      <bottom style="medium">
        <color indexed="64"/>
      </bottom>
      <diagonal/>
    </border>
    <border>
      <left/>
      <right style="thin">
        <color indexed="64"/>
      </right>
      <top/>
      <bottom style="medium">
        <color indexed="64"/>
      </bottom>
      <diagonal/>
    </border>
  </borders>
  <cellStyleXfs count="1">
    <xf numFmtId="0" fontId="0" fillId="0" borderId="0"/>
  </cellStyleXfs>
  <cellXfs count="21">
    <xf numFmtId="0" fontId="0" fillId="0" borderId="0" xfId="0"/>
    <xf numFmtId="0" fontId="2" fillId="0" borderId="0" xfId="0" applyFont="1" applyAlignment="1">
      <alignment horizontal="center" vertical="center"/>
    </xf>
    <xf numFmtId="0" fontId="2" fillId="0" borderId="0" xfId="0" applyFont="1" applyAlignment="1">
      <alignment horizontal="center" vertical="center" wrapText="1"/>
    </xf>
    <xf numFmtId="0" fontId="2" fillId="0" borderId="0" xfId="0" applyFont="1"/>
    <xf numFmtId="14" fontId="0" fillId="0" borderId="0" xfId="0" applyNumberFormat="1"/>
    <xf numFmtId="0" fontId="0" fillId="0" borderId="0" xfId="0" applyAlignment="1">
      <alignment horizontal="right"/>
    </xf>
    <xf numFmtId="0" fontId="0" fillId="0" borderId="0" xfId="0" applyAlignment="1">
      <alignment vertical="top" wrapText="1"/>
    </xf>
    <xf numFmtId="0" fontId="4" fillId="0" borderId="0" xfId="0" applyFont="1" applyAlignment="1">
      <alignment vertical="top"/>
    </xf>
    <xf numFmtId="0" fontId="1" fillId="2" borderId="0" xfId="0" applyFont="1" applyFill="1" applyAlignment="1">
      <alignment horizontal="center" vertical="center"/>
    </xf>
    <xf numFmtId="0" fontId="0" fillId="0" borderId="1" xfId="0" applyBorder="1" applyAlignment="1">
      <alignment vertical="top" wrapText="1"/>
    </xf>
    <xf numFmtId="0" fontId="0" fillId="0" borderId="0" xfId="0" applyBorder="1" applyAlignment="1">
      <alignment vertical="top" wrapText="1"/>
    </xf>
    <xf numFmtId="0" fontId="0" fillId="0" borderId="2" xfId="0" applyBorder="1" applyAlignment="1">
      <alignment vertical="top" wrapText="1"/>
    </xf>
    <xf numFmtId="0" fontId="1" fillId="2" borderId="3" xfId="0" applyFont="1" applyFill="1" applyBorder="1" applyAlignment="1">
      <alignment horizontal="center" vertical="center" wrapText="1"/>
    </xf>
    <xf numFmtId="0" fontId="1" fillId="2" borderId="4" xfId="0" applyFont="1" applyFill="1" applyBorder="1" applyAlignment="1">
      <alignment horizontal="center" vertical="center" wrapText="1"/>
    </xf>
    <xf numFmtId="0" fontId="1" fillId="2" borderId="5" xfId="0" applyFont="1" applyFill="1" applyBorder="1" applyAlignment="1">
      <alignment horizontal="center" vertical="center" wrapText="1"/>
    </xf>
    <xf numFmtId="0" fontId="2" fillId="0" borderId="0" xfId="0" applyFont="1" applyAlignment="1">
      <alignment horizontal="center" vertical="center"/>
    </xf>
    <xf numFmtId="0" fontId="1" fillId="2" borderId="0" xfId="0" applyFont="1" applyFill="1" applyAlignment="1">
      <alignment horizontal="center" vertical="center"/>
    </xf>
    <xf numFmtId="0" fontId="4" fillId="0" borderId="0" xfId="0" applyFont="1" applyAlignment="1">
      <alignment horizontal="left" vertical="top" wrapText="1"/>
    </xf>
    <xf numFmtId="0" fontId="1" fillId="2" borderId="1" xfId="0" applyFont="1" applyFill="1" applyBorder="1" applyAlignment="1">
      <alignment horizontal="center" vertical="center"/>
    </xf>
    <xf numFmtId="0" fontId="1" fillId="2" borderId="0" xfId="0" applyFont="1" applyFill="1" applyBorder="1" applyAlignment="1">
      <alignment horizontal="center" vertical="center"/>
    </xf>
    <xf numFmtId="0" fontId="1" fillId="2" borderId="2" xfId="0" applyFont="1" applyFill="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BC475A6-EBFA-6342-AB07-6064634FB5EB}">
  <dimension ref="A1:Q10"/>
  <sheetViews>
    <sheetView zoomScale="60" workbookViewId="0">
      <selection activeCell="F13" sqref="F13"/>
    </sheetView>
  </sheetViews>
  <sheetFormatPr baseColWidth="10" defaultRowHeight="16" x14ac:dyDescent="0.2"/>
  <cols>
    <col min="1" max="1" width="16.6640625" customWidth="1"/>
    <col min="2" max="2" width="17" customWidth="1"/>
    <col min="5" max="5" width="9.5" bestFit="1" customWidth="1"/>
    <col min="6" max="6" width="15.33203125" customWidth="1"/>
    <col min="7" max="7" width="13.5" customWidth="1"/>
    <col min="8" max="8" width="15.33203125" customWidth="1"/>
    <col min="9" max="9" width="13.5" customWidth="1"/>
    <col min="10" max="10" width="15.33203125" customWidth="1"/>
    <col min="11" max="11" width="13.5" customWidth="1"/>
    <col min="12" max="12" width="15.33203125" customWidth="1"/>
    <col min="13" max="13" width="13.5" customWidth="1"/>
    <col min="14" max="14" width="15.33203125" customWidth="1"/>
    <col min="15" max="15" width="13.5" customWidth="1"/>
    <col min="16" max="17" width="24.1640625" customWidth="1"/>
  </cols>
  <sheetData>
    <row r="1" spans="1:17" s="1" customFormat="1" ht="40" customHeight="1" x14ac:dyDescent="0.2">
      <c r="C1" s="15" t="s">
        <v>22</v>
      </c>
      <c r="D1" s="15"/>
      <c r="E1" s="15"/>
      <c r="F1" s="15" t="s">
        <v>4</v>
      </c>
      <c r="G1" s="15"/>
      <c r="H1" s="15" t="s">
        <v>5</v>
      </c>
      <c r="I1" s="15"/>
      <c r="J1" s="15" t="s">
        <v>6</v>
      </c>
      <c r="K1" s="15"/>
      <c r="L1" s="15" t="s">
        <v>7</v>
      </c>
      <c r="M1" s="15"/>
      <c r="N1" s="15" t="s">
        <v>8</v>
      </c>
      <c r="O1" s="15"/>
      <c r="P1" s="15" t="s">
        <v>18</v>
      </c>
      <c r="Q1" s="15"/>
    </row>
    <row r="2" spans="1:17" s="3" customFormat="1" ht="34" x14ac:dyDescent="0.2">
      <c r="A2" s="2" t="s">
        <v>0</v>
      </c>
      <c r="B2" s="2" t="s">
        <v>17</v>
      </c>
      <c r="C2" s="2" t="s">
        <v>20</v>
      </c>
      <c r="D2" s="2" t="s">
        <v>21</v>
      </c>
      <c r="E2" s="2" t="s">
        <v>1</v>
      </c>
      <c r="F2" s="2" t="s">
        <v>2</v>
      </c>
      <c r="G2" s="2" t="s">
        <v>3</v>
      </c>
      <c r="H2" s="2" t="s">
        <v>2</v>
      </c>
      <c r="I2" s="2" t="s">
        <v>3</v>
      </c>
      <c r="J2" s="2" t="s">
        <v>2</v>
      </c>
      <c r="K2" s="2" t="s">
        <v>3</v>
      </c>
      <c r="L2" s="2" t="s">
        <v>2</v>
      </c>
      <c r="M2" s="2" t="s">
        <v>3</v>
      </c>
      <c r="N2" s="2" t="s">
        <v>2</v>
      </c>
      <c r="O2" s="2" t="s">
        <v>3</v>
      </c>
      <c r="P2" s="2" t="s">
        <v>33</v>
      </c>
      <c r="Q2" s="2" t="s">
        <v>34</v>
      </c>
    </row>
    <row r="3" spans="1:17" x14ac:dyDescent="0.2">
      <c r="A3" t="s">
        <v>9</v>
      </c>
      <c r="B3" s="4">
        <v>42106</v>
      </c>
      <c r="C3">
        <f>IF(AND(G3&lt;B3,ISNUMBER(F3)=TRUE),F3,0)+IF(AND(I3&lt;B3,ISNUMBER(H3)=TRUE),H3,0)+IF(AND(K3&lt;B3,ISNUMBER(J3)=TRUE),J3,0)+IF(AND(M3&lt;B3,ISNUMBER(L3)=TRUE),L3,0)++IF(AND(O3&lt;B3,ISNUMBER(N3)=TRUE),N3,0)</f>
        <v>1</v>
      </c>
      <c r="D3">
        <f>IF(AND(G3&gt;B3,ISNUMBER(F3)=TRUE),F3,0)+IF(AND(I3&gt;B3,ISNUMBER(H3)=TRUE),H3,0)+IF(AND(K3&gt;B3,ISNUMBER(J3)=TRUE),J3,0)+IF(AND(M3&gt;B3,ISNUMBER(L3)=TRUE),L3,0)++IF(AND(O3&gt;B3,ISNUMBER(N3)=TRUE),N3,0)</f>
        <v>74</v>
      </c>
      <c r="E3">
        <f t="shared" ref="E3:E10" si="0">C3+D3</f>
        <v>75</v>
      </c>
      <c r="F3">
        <v>1</v>
      </c>
      <c r="G3" s="4">
        <v>42050</v>
      </c>
      <c r="H3">
        <v>2</v>
      </c>
      <c r="I3" s="4">
        <v>42424</v>
      </c>
      <c r="J3">
        <v>12</v>
      </c>
      <c r="K3" s="4">
        <v>42801</v>
      </c>
      <c r="L3">
        <v>23</v>
      </c>
      <c r="M3" s="4">
        <v>43382</v>
      </c>
      <c r="N3">
        <v>37</v>
      </c>
      <c r="O3" s="4">
        <v>44127</v>
      </c>
      <c r="P3">
        <f>K3-I3</f>
        <v>377</v>
      </c>
      <c r="Q3">
        <f>I3-B3</f>
        <v>318</v>
      </c>
    </row>
    <row r="4" spans="1:17" x14ac:dyDescent="0.2">
      <c r="A4" t="s">
        <v>10</v>
      </c>
      <c r="B4" s="4">
        <v>42106</v>
      </c>
      <c r="C4">
        <f t="shared" ref="C4:C10" si="1">IF(AND(G4&lt;B4,ISNUMBER(F4)=TRUE),F4,0)+IF(AND(I4&lt;B4,ISNUMBER(H4)=TRUE),H4,0)+IF(AND(K4&lt;B4,ISNUMBER(J4)=TRUE),J4,0)+IF(AND(M4&lt;B4,ISNUMBER(L4)=TRUE),L4,0)++IF(AND(O4&lt;B4,ISNUMBER(N4)=TRUE),N4,0)</f>
        <v>0.5</v>
      </c>
      <c r="D4">
        <f t="shared" ref="D4:D10" si="2">IF(AND(G4&gt;B4,ISNUMBER(F4)=TRUE),F4,0)+IF(AND(I4&gt;B4,ISNUMBER(H4)=TRUE),H4,0)+IF(AND(K4&gt;B4,ISNUMBER(J4)=TRUE),J4,0)+IF(AND(M4&gt;B4,ISNUMBER(L4)=TRUE),L4,0)++IF(AND(O4&gt;B4,ISNUMBER(N4)=TRUE),N4,0)</f>
        <v>21</v>
      </c>
      <c r="E4">
        <f t="shared" si="0"/>
        <v>21.5</v>
      </c>
      <c r="F4">
        <v>2</v>
      </c>
      <c r="G4" s="4">
        <v>42593</v>
      </c>
      <c r="H4">
        <v>0.5</v>
      </c>
      <c r="I4" s="4">
        <v>42036</v>
      </c>
      <c r="J4" s="5">
        <v>6</v>
      </c>
      <c r="K4" s="4">
        <v>43262</v>
      </c>
      <c r="L4">
        <v>13</v>
      </c>
      <c r="M4" s="4">
        <v>44066</v>
      </c>
      <c r="O4" s="4"/>
      <c r="P4">
        <f t="shared" ref="P4:P10" si="3">K4-I4</f>
        <v>1226</v>
      </c>
      <c r="Q4">
        <f>G4-B4</f>
        <v>487</v>
      </c>
    </row>
    <row r="5" spans="1:17" x14ac:dyDescent="0.2">
      <c r="A5" t="s">
        <v>11</v>
      </c>
      <c r="B5" s="4">
        <v>42436</v>
      </c>
      <c r="C5">
        <f t="shared" si="1"/>
        <v>3.2</v>
      </c>
      <c r="D5">
        <f t="shared" si="2"/>
        <v>16</v>
      </c>
      <c r="E5">
        <f t="shared" si="0"/>
        <v>19.2</v>
      </c>
      <c r="F5">
        <v>2.4</v>
      </c>
      <c r="G5" s="4">
        <v>41955</v>
      </c>
      <c r="H5">
        <v>0.8</v>
      </c>
      <c r="I5" s="4">
        <v>42381</v>
      </c>
      <c r="J5" s="5" t="s">
        <v>19</v>
      </c>
      <c r="K5" s="4">
        <v>42787</v>
      </c>
      <c r="L5">
        <v>16</v>
      </c>
      <c r="M5" s="4">
        <v>44387</v>
      </c>
      <c r="O5" s="4"/>
      <c r="P5">
        <f>K5-I5</f>
        <v>406</v>
      </c>
      <c r="Q5">
        <f>K5-B5</f>
        <v>351</v>
      </c>
    </row>
    <row r="6" spans="1:17" x14ac:dyDescent="0.2">
      <c r="A6" t="s">
        <v>12</v>
      </c>
      <c r="B6" s="4">
        <v>42436</v>
      </c>
      <c r="C6">
        <f t="shared" si="1"/>
        <v>0</v>
      </c>
      <c r="D6">
        <f t="shared" si="2"/>
        <v>79.3</v>
      </c>
      <c r="E6">
        <f t="shared" si="0"/>
        <v>79.3</v>
      </c>
      <c r="F6">
        <v>0.3</v>
      </c>
      <c r="G6" s="4">
        <v>43569</v>
      </c>
      <c r="H6">
        <v>2</v>
      </c>
      <c r="I6" s="4">
        <v>42625</v>
      </c>
      <c r="J6" s="5">
        <v>10</v>
      </c>
      <c r="K6" s="4">
        <v>42909</v>
      </c>
      <c r="L6">
        <v>23</v>
      </c>
      <c r="M6" s="4">
        <v>43132</v>
      </c>
      <c r="N6">
        <v>44</v>
      </c>
      <c r="O6" s="4">
        <v>43603</v>
      </c>
      <c r="P6">
        <f t="shared" si="3"/>
        <v>284</v>
      </c>
      <c r="Q6">
        <f>I6-B6</f>
        <v>189</v>
      </c>
    </row>
    <row r="7" spans="1:17" x14ac:dyDescent="0.2">
      <c r="A7" t="s">
        <v>13</v>
      </c>
      <c r="B7" s="4">
        <v>42436</v>
      </c>
      <c r="C7">
        <f t="shared" si="1"/>
        <v>3.4</v>
      </c>
      <c r="D7">
        <f t="shared" si="2"/>
        <v>17</v>
      </c>
      <c r="E7">
        <f t="shared" si="0"/>
        <v>20.399999999999999</v>
      </c>
      <c r="F7">
        <v>1</v>
      </c>
      <c r="G7" s="4">
        <v>41236</v>
      </c>
      <c r="H7">
        <v>2.4</v>
      </c>
      <c r="I7" s="4">
        <v>42249</v>
      </c>
      <c r="J7" s="5">
        <v>5</v>
      </c>
      <c r="K7" s="4">
        <v>43364</v>
      </c>
      <c r="L7">
        <v>12</v>
      </c>
      <c r="M7" s="4">
        <v>44119</v>
      </c>
      <c r="O7" s="4"/>
      <c r="P7">
        <f t="shared" si="3"/>
        <v>1115</v>
      </c>
      <c r="Q7">
        <f>K7-B7</f>
        <v>928</v>
      </c>
    </row>
    <row r="8" spans="1:17" x14ac:dyDescent="0.2">
      <c r="A8" t="s">
        <v>14</v>
      </c>
      <c r="B8" s="4">
        <v>43001</v>
      </c>
      <c r="C8">
        <f t="shared" si="1"/>
        <v>0</v>
      </c>
      <c r="D8">
        <f t="shared" si="2"/>
        <v>52</v>
      </c>
      <c r="E8">
        <f t="shared" si="0"/>
        <v>52</v>
      </c>
      <c r="F8">
        <v>6</v>
      </c>
      <c r="G8" s="4">
        <v>44107</v>
      </c>
      <c r="H8" s="5" t="s">
        <v>19</v>
      </c>
      <c r="I8" s="4">
        <v>43437</v>
      </c>
      <c r="J8" s="5" t="s">
        <v>19</v>
      </c>
      <c r="K8" s="4">
        <v>43527</v>
      </c>
      <c r="L8">
        <v>17</v>
      </c>
      <c r="M8" s="4">
        <v>43865</v>
      </c>
      <c r="N8">
        <v>29</v>
      </c>
      <c r="O8" s="4">
        <v>44391</v>
      </c>
      <c r="P8">
        <f t="shared" si="3"/>
        <v>90</v>
      </c>
      <c r="Q8">
        <f>I8-B8</f>
        <v>436</v>
      </c>
    </row>
    <row r="9" spans="1:17" x14ac:dyDescent="0.2">
      <c r="A9" t="s">
        <v>15</v>
      </c>
      <c r="B9" s="4">
        <v>43001</v>
      </c>
      <c r="C9">
        <f t="shared" si="1"/>
        <v>9.1999999999999993</v>
      </c>
      <c r="D9">
        <f t="shared" si="2"/>
        <v>33</v>
      </c>
      <c r="E9">
        <f t="shared" si="0"/>
        <v>42.2</v>
      </c>
      <c r="G9" s="4">
        <v>41905</v>
      </c>
      <c r="H9">
        <v>1.2</v>
      </c>
      <c r="I9" s="4">
        <v>42048</v>
      </c>
      <c r="J9" s="5">
        <v>8</v>
      </c>
      <c r="K9" s="4">
        <v>42507</v>
      </c>
      <c r="L9">
        <v>15</v>
      </c>
      <c r="M9" s="4">
        <v>43394</v>
      </c>
      <c r="N9">
        <v>18</v>
      </c>
      <c r="O9" s="4">
        <v>44351</v>
      </c>
      <c r="P9">
        <f t="shared" si="3"/>
        <v>459</v>
      </c>
      <c r="Q9">
        <f>M9-B9</f>
        <v>393</v>
      </c>
    </row>
    <row r="10" spans="1:17" x14ac:dyDescent="0.2">
      <c r="A10" t="s">
        <v>16</v>
      </c>
      <c r="B10" s="4">
        <v>43001</v>
      </c>
      <c r="C10">
        <f t="shared" si="1"/>
        <v>0.3</v>
      </c>
      <c r="D10">
        <f t="shared" si="2"/>
        <v>3</v>
      </c>
      <c r="E10">
        <f t="shared" si="0"/>
        <v>3.3</v>
      </c>
      <c r="F10">
        <v>0.3</v>
      </c>
      <c r="G10" s="4">
        <v>42142</v>
      </c>
      <c r="H10">
        <v>3</v>
      </c>
      <c r="I10" s="4">
        <v>43058</v>
      </c>
      <c r="J10" s="5" t="s">
        <v>19</v>
      </c>
      <c r="K10" s="4">
        <v>44154</v>
      </c>
      <c r="M10" s="4"/>
      <c r="O10" s="4"/>
      <c r="P10">
        <f t="shared" si="3"/>
        <v>1096</v>
      </c>
      <c r="Q10">
        <f>I10-B10</f>
        <v>57</v>
      </c>
    </row>
  </sheetData>
  <mergeCells count="7">
    <mergeCell ref="P1:Q1"/>
    <mergeCell ref="C1:E1"/>
    <mergeCell ref="F1:G1"/>
    <mergeCell ref="H1:I1"/>
    <mergeCell ref="J1:K1"/>
    <mergeCell ref="L1:M1"/>
    <mergeCell ref="N1:O1"/>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4E8E580-F16A-4249-A572-965083401A0D}">
  <dimension ref="A1:Q6"/>
  <sheetViews>
    <sheetView tabSelected="1" zoomScale="90" workbookViewId="0">
      <selection activeCell="F2" sqref="F2"/>
    </sheetView>
  </sheetViews>
  <sheetFormatPr baseColWidth="10" defaultRowHeight="16" x14ac:dyDescent="0.2"/>
  <cols>
    <col min="2" max="2" width="15.33203125" customWidth="1"/>
    <col min="3" max="3" width="21.6640625" customWidth="1"/>
    <col min="4" max="4" width="21.83203125" customWidth="1"/>
    <col min="5" max="5" width="16" customWidth="1"/>
    <col min="6" max="6" width="13.33203125" customWidth="1"/>
    <col min="16" max="16" width="19" customWidth="1"/>
    <col min="17" max="17" width="20.6640625" customWidth="1"/>
  </cols>
  <sheetData>
    <row r="1" spans="1:17" s="7" customFormat="1" ht="79" customHeight="1" x14ac:dyDescent="0.2">
      <c r="A1" s="17" t="s">
        <v>39</v>
      </c>
      <c r="B1" s="17"/>
      <c r="C1" s="17"/>
      <c r="D1" s="17"/>
      <c r="E1" s="17"/>
      <c r="F1" s="17"/>
      <c r="G1" s="17"/>
      <c r="H1" s="17"/>
      <c r="I1" s="17"/>
      <c r="J1" s="17"/>
      <c r="K1" s="17"/>
      <c r="L1" s="17"/>
      <c r="M1" s="17"/>
      <c r="N1" s="17"/>
      <c r="O1" s="17"/>
      <c r="P1" s="17"/>
      <c r="Q1" s="17"/>
    </row>
    <row r="2" spans="1:17" ht="25" customHeight="1" x14ac:dyDescent="0.2"/>
    <row r="3" spans="1:17" ht="54" customHeight="1" x14ac:dyDescent="0.2">
      <c r="A3" s="8"/>
      <c r="B3" s="8"/>
      <c r="C3" s="18" t="s">
        <v>22</v>
      </c>
      <c r="D3" s="19"/>
      <c r="E3" s="19"/>
      <c r="F3" s="18" t="s">
        <v>4</v>
      </c>
      <c r="G3" s="20"/>
      <c r="H3" s="18" t="s">
        <v>5</v>
      </c>
      <c r="I3" s="20"/>
      <c r="J3" s="18" t="s">
        <v>6</v>
      </c>
      <c r="K3" s="20"/>
      <c r="L3" s="18" t="s">
        <v>7</v>
      </c>
      <c r="M3" s="20"/>
      <c r="N3" s="18" t="s">
        <v>8</v>
      </c>
      <c r="O3" s="20"/>
      <c r="P3" s="16" t="s">
        <v>18</v>
      </c>
      <c r="Q3" s="16"/>
    </row>
    <row r="4" spans="1:17" ht="35" thickBot="1" x14ac:dyDescent="0.25">
      <c r="A4" s="12" t="s">
        <v>0</v>
      </c>
      <c r="B4" s="12" t="s">
        <v>17</v>
      </c>
      <c r="C4" s="13" t="s">
        <v>20</v>
      </c>
      <c r="D4" s="12" t="s">
        <v>21</v>
      </c>
      <c r="E4" s="12" t="s">
        <v>1</v>
      </c>
      <c r="F4" s="13" t="s">
        <v>31</v>
      </c>
      <c r="G4" s="14" t="s">
        <v>3</v>
      </c>
      <c r="H4" s="13" t="s">
        <v>32</v>
      </c>
      <c r="I4" s="14" t="s">
        <v>3</v>
      </c>
      <c r="J4" s="13" t="s">
        <v>32</v>
      </c>
      <c r="K4" s="14" t="s">
        <v>3</v>
      </c>
      <c r="L4" s="13" t="s">
        <v>32</v>
      </c>
      <c r="M4" s="14" t="s">
        <v>3</v>
      </c>
      <c r="N4" s="13" t="s">
        <v>32</v>
      </c>
      <c r="O4" s="14" t="s">
        <v>3</v>
      </c>
      <c r="P4" s="12" t="s">
        <v>35</v>
      </c>
      <c r="Q4" s="12" t="s">
        <v>36</v>
      </c>
    </row>
    <row r="5" spans="1:17" s="6" customFormat="1" ht="85" x14ac:dyDescent="0.2">
      <c r="A5" s="6" t="s">
        <v>23</v>
      </c>
      <c r="C5" s="9" t="s">
        <v>24</v>
      </c>
      <c r="D5" s="10" t="s">
        <v>25</v>
      </c>
      <c r="E5" s="10" t="s">
        <v>26</v>
      </c>
      <c r="F5" s="9"/>
      <c r="G5" s="11"/>
      <c r="H5" s="9"/>
      <c r="I5" s="11"/>
      <c r="J5" s="9"/>
      <c r="K5" s="11"/>
      <c r="L5" s="9"/>
      <c r="M5" s="11"/>
      <c r="N5" s="9"/>
      <c r="O5" s="11"/>
      <c r="P5" s="6" t="s">
        <v>27</v>
      </c>
      <c r="Q5" s="6" t="s">
        <v>28</v>
      </c>
    </row>
    <row r="6" spans="1:17" s="6" customFormat="1" ht="187" x14ac:dyDescent="0.2">
      <c r="A6" s="6" t="s">
        <v>30</v>
      </c>
      <c r="C6" s="9" t="s">
        <v>37</v>
      </c>
      <c r="D6" s="9" t="s">
        <v>37</v>
      </c>
      <c r="E6" s="10"/>
      <c r="F6" s="9"/>
      <c r="G6" s="11"/>
      <c r="H6" s="9"/>
      <c r="I6" s="11"/>
      <c r="J6" s="9"/>
      <c r="K6" s="11"/>
      <c r="L6" s="9"/>
      <c r="M6" s="11"/>
      <c r="N6" s="9"/>
      <c r="O6" s="11"/>
      <c r="P6" s="9" t="s">
        <v>38</v>
      </c>
      <c r="Q6" s="6" t="s">
        <v>29</v>
      </c>
    </row>
  </sheetData>
  <mergeCells count="8">
    <mergeCell ref="P3:Q3"/>
    <mergeCell ref="A1:Q1"/>
    <mergeCell ref="C3:E3"/>
    <mergeCell ref="F3:G3"/>
    <mergeCell ref="H3:I3"/>
    <mergeCell ref="J3:K3"/>
    <mergeCell ref="L3:M3"/>
    <mergeCell ref="N3:O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2</vt:i4>
      </vt:variant>
    </vt:vector>
  </HeadingPairs>
  <TitlesOfParts>
    <vt:vector size="2" baseType="lpstr">
      <vt:lpstr>Database (template)</vt:lpstr>
      <vt:lpstr>Read Me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Microsoft Office User</dc:creator>
  <cp:lastModifiedBy>Microsoft Office User</cp:lastModifiedBy>
  <dcterms:created xsi:type="dcterms:W3CDTF">2021-07-20T22:16:34Z</dcterms:created>
  <dcterms:modified xsi:type="dcterms:W3CDTF">2021-07-21T23:48:13Z</dcterms:modified>
</cp:coreProperties>
</file>