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 codeName="{4D1C537B-E38A-612A-F078-A93A15B4B7F4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H:\Mickaël\"/>
    </mc:Choice>
  </mc:AlternateContent>
  <xr:revisionPtr revIDLastSave="0" documentId="13_ncr:1_{744CAE3E-A80B-40BC-89DB-935D46AE0DCA}" xr6:coauthVersionLast="47" xr6:coauthVersionMax="47" xr10:uidLastSave="{00000000-0000-0000-0000-000000000000}"/>
  <bookViews>
    <workbookView xWindow="-28920" yWindow="-120" windowWidth="29040" windowHeight="15840" activeTab="3" xr2:uid="{A8C10EF0-03B3-4A92-8772-811E48DFC9AD}"/>
  </bookViews>
  <sheets>
    <sheet name="BDD_DBS" sheetId="2" r:id="rId1"/>
    <sheet name="BDD_SAGE" sheetId="1" r:id="rId2"/>
    <sheet name="BDD_PREFECTURE" sheetId="3" r:id="rId3"/>
    <sheet name="PREP_LETTRAGE" sheetId="5" r:id="rId4"/>
  </sheets>
  <calcPr calcId="191029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D6" i="1"/>
  <c r="D2" i="1"/>
  <c r="E2" i="1"/>
  <c r="D3" i="1"/>
  <c r="E3" i="1"/>
  <c r="D4" i="1"/>
  <c r="E4" i="1"/>
  <c r="D5" i="1"/>
  <c r="E5" i="1"/>
  <c r="I5" i="5"/>
  <c r="G5" i="5"/>
  <c r="H5" i="5" s="1"/>
  <c r="M2" i="2" l="1"/>
  <c r="P2" i="3"/>
  <c r="A2" i="2"/>
</calcChain>
</file>

<file path=xl/sharedStrings.xml><?xml version="1.0" encoding="utf-8"?>
<sst xmlns="http://schemas.openxmlformats.org/spreadsheetml/2006/main" count="69" uniqueCount="62">
  <si>
    <t>P</t>
  </si>
  <si>
    <t>Code journal</t>
  </si>
  <si>
    <t>Date</t>
  </si>
  <si>
    <t>N° pièce</t>
  </si>
  <si>
    <t>N° facture</t>
  </si>
  <si>
    <t>Référence</t>
  </si>
  <si>
    <t>N° compte tiers</t>
  </si>
  <si>
    <t>Libellé écriture</t>
  </si>
  <si>
    <t>Date échéance</t>
  </si>
  <si>
    <t>Lettrage montant</t>
  </si>
  <si>
    <t>Pointage</t>
  </si>
  <si>
    <t>Débit</t>
  </si>
  <si>
    <t>Crédit</t>
  </si>
  <si>
    <t>DATE</t>
  </si>
  <si>
    <t>N°Facture</t>
  </si>
  <si>
    <t>N° fiche</t>
  </si>
  <si>
    <t>Immatriculation</t>
  </si>
  <si>
    <t>Propriétaire</t>
  </si>
  <si>
    <t>Marque</t>
  </si>
  <si>
    <t>Modèle</t>
  </si>
  <si>
    <t>Site</t>
  </si>
  <si>
    <t>Type</t>
  </si>
  <si>
    <t>N° série</t>
  </si>
  <si>
    <t>N° facture prop.</t>
  </si>
  <si>
    <t>Date fac. prop.</t>
  </si>
  <si>
    <t>Colonne2</t>
  </si>
  <si>
    <t>N°VIN</t>
  </si>
  <si>
    <t>SITE</t>
  </si>
  <si>
    <t>N°SIRET</t>
  </si>
  <si>
    <t>RUM</t>
  </si>
  <si>
    <t>BIC</t>
  </si>
  <si>
    <t>IBAN</t>
  </si>
  <si>
    <t>MONTANT</t>
  </si>
  <si>
    <t>Y1</t>
  </si>
  <si>
    <t>Y2</t>
  </si>
  <si>
    <t>Y3</t>
  </si>
  <si>
    <t>Y4</t>
  </si>
  <si>
    <t>Y5</t>
  </si>
  <si>
    <t>Y7</t>
  </si>
  <si>
    <t>PROVENANCE</t>
  </si>
  <si>
    <t>N°IMMAT</t>
  </si>
  <si>
    <t>Étiquettes de lignes</t>
  </si>
  <si>
    <t>Total général</t>
  </si>
  <si>
    <t>Somme de MONTANT</t>
  </si>
  <si>
    <t>Nombre de N°IMMAT</t>
  </si>
  <si>
    <t>N°Véhicule</t>
  </si>
  <si>
    <t>Libelle SAGE</t>
  </si>
  <si>
    <t>FAUX</t>
  </si>
  <si>
    <t>(vide)</t>
  </si>
  <si>
    <t>PRLV</t>
  </si>
  <si>
    <t>SAGE</t>
  </si>
  <si>
    <t>≠</t>
  </si>
  <si>
    <t xml:space="preserve">Pré-lettrage montant ---&gt; </t>
  </si>
  <si>
    <t>AN1</t>
  </si>
  <si>
    <t>VVN2</t>
  </si>
  <si>
    <t>compd</t>
  </si>
  <si>
    <t>i</t>
  </si>
  <si>
    <t>TEST</t>
  </si>
  <si>
    <t>BATEAU</t>
  </si>
  <si>
    <t>VOITURE</t>
  </si>
  <si>
    <t>PAS DE CHANCE</t>
  </si>
  <si>
    <t>PAS DE 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</si>
</sst>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trike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000000"/>
      <name val="Arial"/>
      <family val="2"/>
    </font>
    <font>
      <b/>
      <sz val="11"/>
      <color rgb="FF0000FF"/>
      <name val="Arial"/>
      <family val="2"/>
    </font>
    <font>
      <b/>
      <sz val="11"/>
      <color rgb="FFFF0000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3" fillId="0" borderId="0" applyNumberFormat="0" applyFont="0" applyFill="0" applyBorder="0" applyAlignment="0" applyProtection="0"/>
  </cellStyleXfs>
  <cellXfs count="2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right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44" fontId="0" fillId="0" borderId="0" xfId="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2"/>
    </xf>
    <xf numFmtId="0" fontId="0" fillId="0" borderId="0" xfId="0" applyNumberFormat="1"/>
    <xf numFmtId="44" fontId="0" fillId="0" borderId="0" xfId="0" applyNumberFormat="1"/>
    <xf numFmtId="0" fontId="2" fillId="0" borderId="0" xfId="0" applyFont="1" applyAlignment="1">
      <alignment horizontal="center"/>
    </xf>
    <xf numFmtId="0" fontId="0" fillId="0" borderId="0" xfId="0" applyFont="1"/>
    <xf numFmtId="0" fontId="4" fillId="0" borderId="0" xfId="0" applyFont="1"/>
    <xf numFmtId="0" fontId="0" fillId="2" borderId="0" xfId="0" applyFill="1"/>
    <xf numFmtId="0" fontId="4" fillId="2" borderId="0" xfId="0" applyFont="1" applyFill="1"/>
    <xf numFmtId="3" fontId="0" fillId="3" borderId="0" xfId="0" applyNumberFormat="1" applyFill="1" applyAlignment="1">
      <alignment horizontal="left" vertical="center"/>
    </xf>
    <xf numFmtId="0" fontId="0" fillId="3" borderId="0" xfId="0" applyFill="1"/>
    <xf numFmtId="14" fontId="0" fillId="0" borderId="0" xfId="0" applyNumberFormat="1" applyAlignment="1">
      <alignment horizontal="left" indent="1"/>
    </xf>
    <xf numFmtId="0" fontId="2" fillId="0" borderId="0" xfId="0" applyFont="1" applyAlignment="1">
      <alignment horizontal="center" vertical="center"/>
    </xf>
    <xf numFmtId="0" fontId="0" fillId="2" borderId="0" xfId="0" applyFont="1" applyFill="1"/>
    <xf numFmtId="0" fontId="2" fillId="2" borderId="0" xfId="0" applyFont="1" applyFill="1" applyAlignment="1">
      <alignment horizontal="center"/>
    </xf>
    <xf numFmtId="0" fontId="5" fillId="0" borderId="0" xfId="0" applyFont="1" applyAlignment="1">
      <alignment horizontal="right"/>
    </xf>
  </cellXfs>
  <cellStyles count="3">
    <cellStyle name="Monétaire" xfId="1" builtinId="4"/>
    <cellStyle name="Normal" xfId="0" builtinId="0"/>
    <cellStyle name="Normal 2" xfId="2" xr:uid="{16AEFD12-6058-4DB4-8BDD-5687795B6098}"/>
  </cellStyles>
  <dxfs count="39">
    <dxf>
      <font>
        <strike val="0"/>
      </font>
    </dxf>
    <dxf>
      <fill>
        <patternFill patternType="none">
          <bgColor auto="1"/>
        </patternFill>
      </fill>
    </dxf>
    <dxf>
      <font>
        <color auto="1"/>
      </font>
    </dxf>
    <dxf>
      <font>
        <strike val="0"/>
      </font>
    </dxf>
    <dxf>
      <fill>
        <patternFill patternType="solid">
          <bgColor rgb="FFFFFF00"/>
        </patternFill>
      </fill>
    </dxf>
    <dxf>
      <font>
        <strike/>
      </font>
    </dxf>
    <dxf>
      <fill>
        <patternFill patternType="solid">
          <bgColor rgb="FFFFFF00"/>
        </patternFill>
      </fill>
    </dxf>
    <dxf>
      <font>
        <strike/>
      </font>
    </dxf>
    <dxf>
      <fill>
        <patternFill patternType="solid">
          <bgColor rgb="FFFFFF00"/>
        </patternFill>
      </fill>
    </dxf>
    <dxf>
      <font>
        <strike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CC0000"/>
      </font>
    </dxf>
    <dxf>
      <fill>
        <patternFill patternType="solid">
          <bgColor rgb="FFE2EFDA"/>
        </patternFill>
      </fill>
    </dxf>
    <dxf>
      <font>
        <color rgb="FF00B0F0"/>
      </font>
    </dxf>
    <dxf>
      <fill>
        <patternFill patternType="solid">
          <bgColor rgb="FFE2EFDA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fgColor indexed="64"/>
          <bgColor theme="5" tint="0.79998168889431442"/>
        </patternFill>
      </fill>
    </dxf>
    <dxf>
      <numFmt numFmtId="19" formatCode="dd/mm/yyyy"/>
    </dxf>
    <dxf>
      <font>
        <color rgb="FF9C0006"/>
      </font>
      <fill>
        <patternFill>
          <bgColor rgb="FFFFC7CE"/>
        </patternFill>
      </fill>
    </dxf>
    <dxf>
      <numFmt numFmtId="19" formatCode="dd/mm/yyyy"/>
    </dxf>
    <dxf>
      <alignment horizontal="center" vertical="center" textRotation="0" wrapText="0" indent="0" justifyLastLine="0" shrinkToFit="0" readingOrder="0"/>
    </dxf>
    <dxf>
      <numFmt numFmtId="3" formatCode="#,##0"/>
      <fill>
        <patternFill patternType="solid">
          <fgColor indexed="64"/>
          <bgColor theme="5" tint="0.79998168889431442"/>
        </patternFill>
      </fill>
      <alignment horizontal="left" vertical="center" textRotation="0" wrapText="0" indent="0" justifyLastLine="0" shrinkToFit="0" readingOrder="0"/>
    </dxf>
    <dxf>
      <numFmt numFmtId="3" formatCode="#,##0"/>
      <alignment horizontal="right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3" formatCode="#,##0"/>
      <alignment horizontal="right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5" tint="0.79998168889431442"/>
        </patternFill>
      </fill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E2EF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190500</xdr:colOff>
          <xdr:row>0</xdr:row>
          <xdr:rowOff>704850</xdr:rowOff>
        </xdr:from>
        <xdr:to>
          <xdr:col>0</xdr:col>
          <xdr:colOff>781050</xdr:colOff>
          <xdr:row>0</xdr:row>
          <xdr:rowOff>1038225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3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VD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857250</xdr:colOff>
          <xdr:row>0</xdr:row>
          <xdr:rowOff>704850</xdr:rowOff>
        </xdr:from>
        <xdr:to>
          <xdr:col>1</xdr:col>
          <xdr:colOff>47625</xdr:colOff>
          <xdr:row>0</xdr:row>
          <xdr:rowOff>1038225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3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VK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209550</xdr:colOff>
          <xdr:row>0</xdr:row>
          <xdr:rowOff>114300</xdr:rowOff>
        </xdr:from>
        <xdr:to>
          <xdr:col>2</xdr:col>
          <xdr:colOff>914400</xdr:colOff>
          <xdr:row>0</xdr:row>
          <xdr:rowOff>447675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3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 comptabilisé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1019175</xdr:colOff>
          <xdr:row>0</xdr:row>
          <xdr:rowOff>114300</xdr:rowOff>
        </xdr:from>
        <xdr:to>
          <xdr:col>6</xdr:col>
          <xdr:colOff>19050</xdr:colOff>
          <xdr:row>0</xdr:row>
          <xdr:rowOff>447675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3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Véhicule inconnu DBS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209550</xdr:colOff>
          <xdr:row>0</xdr:row>
          <xdr:rowOff>514350</xdr:rowOff>
        </xdr:from>
        <xdr:to>
          <xdr:col>2</xdr:col>
          <xdr:colOff>914400</xdr:colOff>
          <xdr:row>0</xdr:row>
          <xdr:rowOff>828675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3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Déjà comptabilisé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190500</xdr:colOff>
          <xdr:row>0</xdr:row>
          <xdr:rowOff>85725</xdr:rowOff>
        </xdr:from>
        <xdr:to>
          <xdr:col>1</xdr:col>
          <xdr:colOff>47625</xdr:colOff>
          <xdr:row>0</xdr:row>
          <xdr:rowOff>628650</xdr:rowOff>
        </xdr:to>
        <xdr:sp macro="" textlink="">
          <xdr:nvSpPr>
            <xdr:cNvPr id="5126" name="Button 6" descr="Actualisation TCD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3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Actualisation TCD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495300</xdr:colOff>
          <xdr:row>0</xdr:row>
          <xdr:rowOff>66675</xdr:rowOff>
        </xdr:from>
        <xdr:to>
          <xdr:col>9</xdr:col>
          <xdr:colOff>142875</xdr:colOff>
          <xdr:row>0</xdr:row>
          <xdr:rowOff>361950</xdr:rowOff>
        </xdr:to>
        <xdr:sp macro="" textlink="">
          <xdr:nvSpPr>
            <xdr:cNvPr id="5129" name="TextBox1" hidden="1">
              <a:extLst>
                <a:ext uri="{63B3BB69-23CF-44E3-9099-C40C66FF867C}">
                  <a14:compatExt spid="_x0000_s5129"/>
                </a:ext>
                <a:ext uri="{FF2B5EF4-FFF2-40B4-BE49-F238E27FC236}">
                  <a16:creationId xmlns:a16="http://schemas.microsoft.com/office/drawing/2014/main" id="{00000000-0008-0000-0300-00000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542925</xdr:colOff>
          <xdr:row>0</xdr:row>
          <xdr:rowOff>685800</xdr:rowOff>
        </xdr:from>
        <xdr:to>
          <xdr:col>11</xdr:col>
          <xdr:colOff>495300</xdr:colOff>
          <xdr:row>0</xdr:row>
          <xdr:rowOff>1066800</xdr:rowOff>
        </xdr:to>
        <xdr:sp macro="" textlink="">
          <xdr:nvSpPr>
            <xdr:cNvPr id="5130" name="ListBox1" hidden="1">
              <a:extLst>
                <a:ext uri="{63B3BB69-23CF-44E3-9099-C40C66FF867C}">
                  <a14:compatExt spid="_x0000_s5130"/>
                </a:ext>
                <a:ext uri="{FF2B5EF4-FFF2-40B4-BE49-F238E27FC236}">
                  <a16:creationId xmlns:a16="http://schemas.microsoft.com/office/drawing/2014/main" id="{00000000-0008-0000-0300-00000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C4CE0183G5G" refreshedDate="44399.660437500002" createdVersion="7" refreshedVersion="7" minRefreshableVersion="3" recordCount="1" xr:uid="{C85FB0F7-8C95-41E7-A0C7-644030C315E2}">
  <cacheSource type="worksheet">
    <worksheetSource name="tab_PREFECTURE"/>
  </cacheSource>
  <cacheFields count="16">
    <cacheField name="N°VIN" numFmtId="0">
      <sharedItems containsNonDate="0" containsBlank="1" count="841">
        <m/>
        <s v="VNKKBAC310A141675" u="1"/>
        <s v="NMTKZ3BXX0R144936" u="1"/>
        <s v="SB1BN76L40E009022" u="1"/>
        <s v="VNKKBAC350A117945" u="1"/>
        <s v="VNKKBAC380A166234" u="1"/>
        <s v="JTJYWRBZ502056194" u="1"/>
        <s v="JTNB23HK003092618" u="1"/>
        <s v="VNKKBAC320A129714" u="1"/>
        <s v="SB1K93BE50E212439" u="1"/>
        <s v="JTDKGNEC30N620283" u="1"/>
        <s v="JTDKGNECX0N647111" u="1"/>
        <s v="NMTKZ3BX20R177445" u="1"/>
        <s v="VNKKD3D3X0A415573" u="1"/>
        <s v="JTMD63FV10D030735" u="1"/>
        <s v="UU15SDA1C54865261" u="1"/>
        <s v="JTHKD5BH902318280" u="1"/>
        <s v="JTDKGNEC30N583266" u="1"/>
        <s v="VNKKBAC370A172025" u="1"/>
        <s v="JTMW53FV60D004000" u="1"/>
        <s v="SB1MS3JE50E196029" u="1"/>
        <s v="SB1K93BE80E200754" u="1"/>
        <s v="SB1K93BE10E207318" u="1"/>
        <s v="JTJBJRBZ002160290" u="1"/>
        <s v="VNKKBAC370A128137" u="1"/>
        <s v="SB1K93BE20E101525" u="1"/>
        <s v="VNKKBAC350A170001" u="1"/>
        <s v="NMTKZ3BX70R177084" u="1"/>
        <s v="JTMGBRFV80D036690" u="1"/>
        <s v="VNKKBAC350A123504" u="1"/>
        <s v="JTHY65BH902092598" u="1"/>
        <s v="SB1Z53BE90E077119" u="1"/>
        <s v="YARVBYHVKGZ197197" u="1"/>
        <s v="JTDKGNEC80N348622" u="1"/>
        <s v="VNKKBAC310A155284" u="1"/>
        <s v="SB1K53BE50E027402" u="1"/>
        <s v="JTDKGNEC00N641835" u="1"/>
        <s v="JTMWRREV10D073945" u="1"/>
        <s v="NMTK53BX70R049195" u="1"/>
        <s v="JTDKGNEC40N603069" u="1"/>
        <s v="JTMW23FV30D081304" u="1"/>
        <s v="VNKKBAC350A151190" u="1"/>
        <s v="JTDKB3FU003095317" u="1"/>
        <s v="NMTK33BX90R118023" u="1"/>
        <s v="VNKKBAC380A134383" u="1"/>
        <s v="JTMWRREV70D062576" u="1"/>
        <s v="JTDKGNEC90N412313" u="1"/>
        <s v="VNKKBAC340A161418" u="1"/>
        <s v="JTMGBRFV10D028821" u="1"/>
        <s v="VNKKBAC350A138505" u="1"/>
        <s v="NMTK33BX00R107833" u="1"/>
        <s v="JTDKGNEC10N616278" u="1"/>
        <s v="JTDKGNEC80N633790" u="1"/>
        <s v="WF0JXXGAHJHA02831" u="1"/>
        <s v="SB1Z53BE80E077659" u="1"/>
        <s v="NMTKZ3BX30R165613" u="1"/>
        <s v="VNKKC3D310A114094" u="1"/>
        <s v="JTMW23FV40D089086" u="1"/>
        <s v="NMTK33BX20R089870" u="1"/>
        <s v="NMTK53BX10R058300" u="1"/>
        <s v="VNKKBAC340A077292" u="1"/>
        <s v="JTDKGNEC80N632834" u="1"/>
        <s v="JTDKB3FU103095309" u="1"/>
        <s v="JTDKGNEC40N523285" u="1"/>
        <s v="JTDKGNEC80N348930" u="1"/>
        <s v="VNKKBAC380A134867" u="1"/>
        <s v="JTHY65BH602077993" u="1"/>
        <s v="VNKKBAC340A156168" u="1"/>
        <s v="JTDKGNEC80N626144" u="1"/>
        <s v="VNKKBAC330A139314" u="1"/>
        <s v="NMTK33BX70R124094" u="1"/>
        <s v="YAREFYHYCGJ962600" u="1"/>
        <s v="NMTKZ3BX20R091276" u="1"/>
        <s v="AHTHB3CC702022315" u="1"/>
        <s v="JTDKGNEC10N623053" u="1"/>
        <s v="VNKKBAC300A113270" u="1"/>
        <s v="JTDZS3EU40J056306" u="1"/>
        <s v="SB1K93BE10E219582" u="1"/>
        <s v="SB1ZS3JE90E414589" u="1"/>
        <s v="VNKKD3D380A680203" u="1"/>
        <s v="VNKKLAB310A011670" u="1"/>
        <s v="JTDKGNEC40N314256" u="1"/>
        <s v="VNKKD3D320A640778" u="1"/>
        <s v="JTDKGNEC80N636883" u="1"/>
        <s v="JTMW23FV50D077206" u="1"/>
        <s v="SB1K93BE30E199223" u="1"/>
        <s v="VNKKBAC350A169320" u="1"/>
        <s v="YARVAYHVKGZ153766" u="1"/>
        <s v="NMTK33BX90R120984" u="1"/>
        <s v="JTMGBRFV00D029362" u="1"/>
        <s v="JTDKGNEC00N110358" u="1"/>
        <s v="VF15RBU0C59833064" u="1"/>
        <s v="SB1MS3JE70E213123" u="1"/>
        <s v="JTMW23FV80D086692" u="1"/>
        <s v="VNKKBAC380A114960" u="1"/>
        <s v="YAREUHNP2GJ960152" u="1"/>
        <s v="SB1K93BE80E205372" u="1"/>
        <s v="5TDLB3CH50S032630" u="1"/>
        <s v="NMTK33BX50R109349" u="1"/>
        <s v="SB1K93BE60E136780" u="1"/>
        <s v="W0LBE6EA9GG126680" u="1"/>
        <s v="VNKKBAC360A115685" u="1"/>
        <s v="NMTK33BX50R115863" u="1"/>
        <s v="VF3CCHNZ6HW161494" u="1"/>
        <s v="JTDKGNEC60N627213" u="1"/>
        <s v="JTDKGNEC90N627612" u="1"/>
        <s v="VNKKBAC320A142284" u="1"/>
        <s v="SB1Z93BE50E179036" u="1"/>
        <s v="JTDKGNEC30N623992" u="1"/>
        <s v="SB1K93BE30E136641" u="1"/>
        <s v="VF3CCHMZ6JW020665" u="1"/>
        <s v="JTDKA3FP903187555" u="1"/>
        <s v="YAREFYHZJGJ958025" u="1"/>
        <s v="NMTK33BX40R091104" u="1"/>
        <s v="VF15RKJ0A58195653" u="1"/>
        <s v="VNKKBAC360A111944" u="1"/>
        <s v="SB1K53BE80E075315" u="1"/>
        <s v="JTMW23FV30D079455" u="1"/>
        <s v="NMTK33BX00R117925" u="1"/>
        <s v="VNKKL3D300A286035" u="1"/>
        <s v="JTMW53FV40D509677" u="1"/>
        <s v="JTDKC20E700012251" u="1"/>
        <s v="NMTKZ3BXX0R090103" u="1"/>
        <s v="SB1K93BEX0E218057" u="1"/>
        <s v="VNKKBAC380A134044" u="1"/>
        <s v="NMTK33BX20R118817" u="1"/>
        <s v="VNKKG3D380A167475" u="1"/>
        <s v="JTDKB3FU003094765" u="1"/>
        <s v="SB1Z93BE20E214969" u="1"/>
        <s v="NMTK33BXX0R123294" u="1"/>
        <s v="YAREFYHYCGJ964817" u="1"/>
        <s v="YARVFEHZ8GZ203225" u="1"/>
        <s v="YARVFAHK8GZ203201" u="1"/>
        <s v="JTDKGNEC80N632235" u="1"/>
        <s v="NMTKZ3BX00R247539" u="1"/>
        <s v="YARVFAHKKGZ193101" u="1"/>
        <s v="VNKKBAC330A138678" u="1"/>
        <s v="VNKKBAC320A158985" u="1"/>
        <s v="NMTDE26R80R051147" u="1"/>
        <s v="JTDKGNEC10N306826" u="1"/>
        <s v="NMTK53BX60R058955" u="1"/>
        <s v="VNKKL3D320A287011" u="1"/>
        <s v="NMTK53BX60R057739" u="1"/>
        <s v="VNKKBAC360A161758" u="1"/>
        <s v="VNKKD3D310A561795" u="1"/>
        <s v="VNKKBAC370A150574" u="1"/>
        <s v="YARVFAHKKGZ186474" u="1"/>
        <s v="VNKKBAC3X0A125085" u="1"/>
        <s v="JTMW23FV50D087086" u="1"/>
        <s v="VNKKBAC310A151252" u="1"/>
        <s v="VNKKBAC360A101561" u="1"/>
        <s v="VNKKBAC370A104114" u="1"/>
        <s v="KNACC81CGH5020819" u="1"/>
        <s v="JTDKGNEC30N628786" u="1"/>
        <s v="VNKKBAC320A136386" u="1"/>
        <s v="VF1FW51J158037058" u="1"/>
        <s v="VNKKD3D380A497223" u="1"/>
        <s v="NMTK33BX50R118049" u="1"/>
        <s v="VNKKBAC390A131511" u="1"/>
        <s v="JTDKGNEC10N600114" u="1"/>
        <s v="AHTBA3CCX06350328" u="1"/>
        <s v="NMTKZ3BXX0R013408" u="1"/>
        <s v="VNKKBAC360A136553" u="1"/>
        <s v="VNKKD3D310A595395" u="1"/>
        <s v="JTHKD5BH702268964" u="1"/>
        <s v="VNKKD3D320A405944" u="1"/>
        <s v="NMTK53BX90R060912" u="1"/>
        <s v="NMTKZ3BXX0R148047" u="1"/>
        <s v="JTDKGNEC30N323756" u="1"/>
        <s v="JTDKGNEC40N620552" u="1"/>
        <s v="JTDKGNEC80N623504" u="1"/>
        <s v="NMTKZ3BX30R240021" u="1"/>
        <s v="VNKKBAC350A077169" u="1"/>
        <s v="JTDKGNEC00N276864" u="1"/>
        <s v="SB1MS3JE60E411661" u="1"/>
        <s v="VNKKBAC300A093604" u="1"/>
        <s v="SB1MS3JE60E234531" u="1"/>
        <s v="VNKKL3D390A285157" u="1"/>
        <s v="VNKKBAC360A164935" u="1"/>
        <s v="JTMD63FV70D030383" u="1"/>
        <s v="YAREFYHYCGJ962601" u="1"/>
        <s v="YARVFAHKKGZ186890" u="1"/>
        <s v="JTDKGNEC40N644852" u="1"/>
        <s v="JTMW23FV20D079608" u="1"/>
        <s v="JTMR63FV70D508646" u="1"/>
        <s v="JTDKGNECX0N645228" u="1"/>
        <s v="NMTK53BX00R057297" u="1"/>
        <s v="VNKKBAC3X0A141903" u="1"/>
        <s v="VNKKBAC3X0A144512" u="1"/>
        <s v="JTMW23FV40D072014" u="1"/>
        <s v="VNKKD3D320A568965" u="1"/>
        <s v="SB1Z93BEX0E221751" u="1"/>
        <s v="VNKKBAC300A176529" u="1"/>
        <s v="JTHY65BH502089231" u="1"/>
        <s v="VNKKD3D310A294710" u="1"/>
        <s v="AHTBB3CC505600836" u="1"/>
        <s v="NMTKZ3BX30R149864" u="1"/>
        <s v="NMTK33BX20R118042" u="1"/>
        <s v="NMTKZ3BX60R240868" u="1"/>
        <s v="JTMW53FV40D502552" u="1"/>
        <s v="YARVFAHK8GZ205182" u="1"/>
        <s v="VNKKLAB380A012170" u="1"/>
        <s v="NMTK33BX90R117096" u="1"/>
        <s v="VNKKLAB300A011000" u="1"/>
        <s v="VNKKBAC390A068085" u="1"/>
        <s v="NMTK33BXX0R120170" u="1"/>
        <s v="YAREFYHZRGJ959516" u="1"/>
        <s v="JTDKGNEC10N611422" u="1"/>
        <s v="NMTK33BX20R110040" u="1"/>
        <s v="VNKKLAB300A012180" u="1"/>
        <s v="JTDKGNEC70N618794" u="1"/>
        <s v="JTDJGNEC80N365562" u="1"/>
        <s v="VNKKBAC300A152361" u="1"/>
        <s v="JTDKGNEC70N320407" u="1"/>
        <s v="SB1K93BE00E119229" u="1"/>
        <s v="JTHY65BH302084786" u="1"/>
        <s v="VNKKLAB330A012979" u="1"/>
        <s v="JTDKGNEC30N623006" u="1"/>
        <s v="JTDKGNEC60N332631" u="1"/>
        <s v="JTDKGNEC20N603247" u="1"/>
        <s v="SB1Z53BE20E072229" u="1"/>
        <s v="VF3CCBHY6GT051157" u="1"/>
        <s v="VNKKD3D390A382971" u="1"/>
        <s v="SB1Z93BE60E181510" u="1"/>
        <s v="JTMWRREV60D061306" u="1"/>
        <s v="VNKKD3D300A398167" u="1"/>
        <s v="JTDKGNECX0N628378" u="1"/>
        <s v="VNKKBAC350A123146" u="1"/>
        <s v="VNKKBAC380A123545" u="1"/>
        <s v="VNKKD3D320A441410" u="1"/>
        <s v="VNKKL3D340A346236" u="1"/>
        <s v="VNKKBAC3X0A077121" u="1"/>
        <s v="VNKKD3D380A389118" u="1"/>
        <s v="JTDKGNEC20N606200" u="1"/>
        <s v="NMTK33BX90R120094" u="1"/>
        <s v="VNKKD3D300A086186" u="1"/>
        <s v="WF0AXXWPMAHG67589" u="1"/>
        <s v="SB1K53BE10E072501" u="1"/>
        <s v="JTDKGNEC10N633338" u="1"/>
        <s v="VNKKBAC3X0A127922" u="1"/>
        <s v="VNKKBAC350A117895" u="1"/>
        <s v="WAUZZZF42GA006430" u="1"/>
        <s v="SB1Z93BE40E203746" u="1"/>
        <s v="JTDKGNEC20N630061" u="1"/>
        <s v="YARVFAHKKGZ182718" u="1"/>
        <s v="VNKKBAC350A143185" u="1"/>
        <s v="SB1ZS3JE40E127855" u="1"/>
        <s v="JTMWRREV80D054079" u="1"/>
        <s v="NMTK33BX00R090306" u="1"/>
        <s v="VNKKBAC330A103963" u="1"/>
        <s v="JTDKGNECX0N340554" u="1"/>
        <s v="SB1K93BE10E172280" u="1"/>
        <s v="VNKKBAC360A106971" u="1"/>
        <s v="JTMY53FV10D013034" u="1"/>
        <s v="JTMR63FV10D514023" u="1"/>
        <s v="JTMW23FVX0D078707" u="1"/>
        <s v="AHTBA3CC206350646" u="1"/>
        <s v="VNKKBAC310A132846" u="1"/>
        <s v="JTDKGNEC90N621468" u="1"/>
        <s v="SB1K93BE00E207620" u="1"/>
        <s v="VNKKBAC320A120446" u="1"/>
        <s v="NMTK33BX10R120624" u="1"/>
        <s v="SB1Z53BE60E075277" u="1"/>
        <s v="VF1RFE00259880719" u="1"/>
        <s v="VNKKBAC340A142545" u="1"/>
        <s v="VNKKBAC360A095504" u="1"/>
        <s v="VNKKBAC380A172003" u="1"/>
        <s v="JTMWRREV30D054572" u="1"/>
        <s v="NMTKZ3BX10R115342" u="1"/>
        <s v="JTDKGNEC20N625507" u="1"/>
        <s v="SB1MA3JEX0E047618" u="1"/>
        <s v="JTHKD5BHX02287556" u="1"/>
        <s v="VNKKBAC390A102414" u="1"/>
        <s v="JTHHY5AY10A000370" u="1"/>
        <s v="JTMY53FV60D014549" u="1"/>
        <s v="VNKKBAC300A116217" u="1"/>
        <s v="YARVFAHK8GZ203834" u="1"/>
        <s v="JTDKGNEC60N621377" u="1"/>
        <s v="VNKKBAC360A137007" u="1"/>
        <s v="VNKKBAC350A123762" u="1"/>
        <s v="JTMW23FV20D081794" u="1"/>
        <s v="SB1Z53BE10E077423" u="1"/>
        <s v="JTDKGNEC30N629324" u="1"/>
        <s v="SB1K93BE70E213849" u="1"/>
        <s v="VNKKBAC380A148414" u="1"/>
        <s v="SB1Z93BE00E221578" u="1"/>
        <s v="SB1Z93BE40E204279" u="1"/>
        <s v="JTJYWRBZX02052187" u="1"/>
        <s v="YARVFAHK8GZ180107" u="1"/>
        <s v="SB1K93BE40E211881" u="1"/>
        <s v="JTHY65BH402085395" u="1"/>
        <s v="SB1Z93BE00E210886" u="1"/>
        <s v="YAREFYHYCGJ962598" u="1"/>
        <s v="VNKKBAC350A144014" u="1"/>
        <s v="JTDKGNEC40N638355" u="1"/>
        <s v="JTDKGNEC50N621953" u="1"/>
        <s v="NMTKZ3BX20R100641" u="1"/>
        <s v="JTDKGNEC50N627607" u="1"/>
        <s v="JTJBJRBZ202132622" u="1"/>
        <s v="JTMGBRFV00D028132" u="1"/>
        <s v="VNKKD3D350A453082" u="1"/>
        <s v="JTDKGNEC10N635171" u="1"/>
        <s v="NMTKZ3BX80R120215" u="1"/>
        <s v="SB1MS3JE80E420913" u="1"/>
        <s v="VNKKBAC390A138670" u="1"/>
        <s v="SB1MS3JE50E459071" u="1"/>
        <s v="VNKKLAB370A003296" u="1"/>
        <s v="SB1K53BE80E073824" u="1"/>
        <s v="VNKKBAC380A140376" u="1"/>
        <s v="JTDKGNEC20N624387" u="1"/>
        <s v="JYARN169000000311" u="1"/>
        <s v="NMTK53BX60R061015" u="1"/>
        <s v="JTNB23HK003090836" u="1"/>
        <s v="W0V7D9EJ9L4170966" u="1"/>
        <s v="JTMW53FV40D509579" u="1"/>
        <s v="YARVFAHK8GZ205659" u="1"/>
        <s v="NMTK53BX40R060607" u="1"/>
        <s v="SB1ME3JE80E019692" u="1"/>
        <s v="SB1MS3JEX0E394928" u="1"/>
        <s v="VNKKBAC350A152369" u="1"/>
        <s v="JTJBJRBZ702023279" u="1"/>
        <s v="SB1Z93BE90E179153" u="1"/>
        <s v="JTJYWRBZ002059083" u="1"/>
        <s v="JTDKGNEC70N339166" u="1"/>
        <s v="VNKKBAC350A153845" u="1"/>
        <s v="JTDKGNEC10N623571" u="1"/>
        <s v="YV1MV70V0K2577842" u="1"/>
        <s v="NMTK33BX40R120648" u="1"/>
        <s v="JTDKGNECX0N339226" u="1"/>
        <s v="VNKKBAC360A116156" u="1"/>
        <s v="JTJBC11A502458843" u="1"/>
        <s v="VNKKBAC300A126133" u="1"/>
        <s v="JTDZS3EU00J056741" u="1"/>
        <s v="VNKKBAC310A108658" u="1"/>
        <s v="VNKKD3D320A157839" u="1"/>
        <s v="YARVFEHZ8GZ207176" u="1"/>
        <s v="JTDKGNECX0N583328" u="1"/>
        <s v="NMTKZ3BX30R189040" u="1"/>
        <s v="NMTK33BX90R126980" u="1"/>
        <s v="JTDKGNEC40N622978" u="1"/>
        <s v="NMTKZ3BXX0R103657" u="1"/>
        <s v="YAREFYHYCGJ944676" u="1"/>
        <s v="JTJBC11A602014564" u="1"/>
        <s v="JTHKD5BH802341372" u="1"/>
        <s v="SB1K93BE40E186349" u="1"/>
        <s v="JTHB21B1902056262" u="1"/>
        <s v="JTHB21B1502113587" u="1"/>
        <s v="JTDKGNEC20N639696" u="1"/>
        <s v="VNKKBAC3X0A117164" u="1"/>
        <s v="SB1Z53BE50E076954" u="1"/>
        <s v="JTDKGNECX0N355264" u="1"/>
        <s v="NMTKZ3BX50R123041" u="1"/>
        <s v="VNKKBAC370A153605" u="1"/>
        <s v="JTDKGNEC50N637523" u="1"/>
        <s v="VNKKBAC370A146878" u="1"/>
        <s v="VNKKBAC350A159807" u="1"/>
        <s v="VF1RJA00964952991" u="1"/>
        <s v="JTECR3FJ205014517" u="1"/>
        <s v="NMTK33BX20R056366" u="1"/>
        <s v="JTDKGNEC20N587986" u="1"/>
        <s v="JTHB21B1102061830" u="1"/>
        <s v="VNKKBAC300A153087" u="1"/>
        <s v="ZAPM4810000004220" u="1"/>
        <s v="JTDZS3EU70J056316" u="1"/>
        <s v="NMTK33BX80R122080" u="1"/>
        <s v="AHTBA3CC706350514" u="1"/>
        <s v="VNKKBAC390A086537" u="1"/>
        <s v="JTDKGNEC70N644893" u="1"/>
        <s v="VNKKD3D360A523303" u="1"/>
        <s v="JTMW23FV30D081447" u="1"/>
        <s v="AHTKB3CC902521543" u="1"/>
        <s v="AHTBA3CC206099059" u="1"/>
        <s v="NMTK33BXX0R124025" u="1"/>
        <s v="VNKKBAC340A130654" u="1"/>
        <s v="NMTK33BX60R110980" u="1"/>
        <s v="JTDKGNEC80N627455" u="1"/>
        <s v="YARVFAHK8GZ203835" u="1"/>
        <s v="SB1K93BEX0E214834" u="1"/>
        <s v="YAREFYHYCGJ962603" u="1"/>
        <s v="AHTBB3CCX05601206" u="1"/>
        <s v="JTJBC11A902414036" u="1"/>
        <s v="JTDKGNEC00N628681" u="1"/>
        <s v="VNKKBAC360A143454" u="1"/>
        <s v="JTDKGNEC60N633478" u="1"/>
        <s v="NMTK33BX90R123724" u="1"/>
        <s v="VNKKAAC380A020239" u="1"/>
        <s v="SB1K93BE60E136651" u="1"/>
        <s v="YAREFYHYCGJ946461" u="1"/>
        <s v="VNKKL3D390A279892" u="1"/>
        <s v="W0VZRHNY6JS072911" u="1"/>
        <s v="NMTK33BX50R093055" u="1"/>
        <s v="JTDKGNEC90N631269" u="1"/>
        <s v="YAREFYHYCGJ962551" u="1"/>
        <s v="NMTK33BX60R118111" u="1"/>
        <s v="VNKKBAC390A113347" u="1"/>
        <s v="VNKKD3D360A366436" u="1"/>
        <s v="JTMRW3FVX0D108712" u="1"/>
        <s v="VNKKBAC330A151186" u="1"/>
        <s v="JTMWRREV60D084763" u="1"/>
        <s v="VNKKBAC330A023241" u="1"/>
        <s v="JTDKGNEC70N313618" u="1"/>
        <s v="JTDKGNEC70N609433" u="1"/>
        <s v="VNKKBAC330A140494" u="1"/>
        <s v="JTDKGNEC20N628181" u="1"/>
        <s v="5TDLB3CH40S027743" u="1"/>
        <s v="JTMW23FV10D086601" u="1"/>
        <s v="NMTK33BX50R122649" u="1"/>
        <s v="NMTKZ3BX20R284978" u="1"/>
        <s v="VNKKBAC350A122823" u="1"/>
        <s v="JTMY53FV10J002911" u="1"/>
        <s v="VR1JJEHZRJY200159" u="1"/>
        <s v="YAREFYHYCGJ961535" u="1"/>
        <s v="JTMW53FV00D012044" u="1"/>
        <s v="VNKKBAC380A103148" u="1"/>
        <s v="NMTKZ3BX50R285414" u="1"/>
        <s v="SB1Z53BE30E074071" u="1"/>
        <s v="VNKKD3D360A415845" u="1"/>
        <s v="VNKKD3D390A312113" u="1"/>
        <s v="VNKKBAC370A131362" u="1"/>
        <s v="VNKKD3D390A417637" u="1"/>
        <s v="VNKKD3D320A514193" u="1"/>
        <s v="VNKKD3D360A378392" u="1"/>
        <s v="VNKKD3D360A286828" u="1"/>
        <s v="JTDKGNEC50N644794" u="1"/>
        <s v="NMTK53BX70R051240" u="1"/>
        <s v="JTMW23FV70D079457" u="1"/>
        <s v="NMTKZ3BX00R248366" u="1"/>
        <s v="SB1ZS3JE90E428413" u="1"/>
        <s v="SB1K93BE50E024021" u="1"/>
        <s v="NMTK53BX20R057043" u="1"/>
        <s v="VNKKG3D370A176961" u="1"/>
        <s v="JTDKGNEC00N629426" u="1"/>
        <s v="VNKKBAC310A077640" u="1"/>
        <s v="SB1MS3JE40E395878" u="1"/>
        <s v="JTJBC11A002468177" u="1"/>
        <s v="VNKKD3D320A377529" u="1"/>
        <s v="NMTKZ3BX40R196739" u="1"/>
        <s v="VNKKD3D300A448470" u="1"/>
        <s v="VNKKD3D310A385492" u="1"/>
        <s v="VNKKBAC340A110016" u="1"/>
        <s v="JN1TCAT32U0109387" u="1"/>
        <s v="JTDKGNEC50N615800" u="1"/>
        <s v="NMTK33BX30R123718" u="1"/>
        <s v="JTMRW3FV50D097781" u="1"/>
        <s v="VNKKD3D340A600475" u="1"/>
        <s v="VF3MRHNYWJS171015" u="1"/>
        <s v="VNKKL3D390A364375" u="1"/>
        <s v="YARVFAHK8GZ205660" u="1"/>
        <s v="JTDKGNEC70N627088" u="1"/>
        <s v="VNKKBAC390A153945" u="1"/>
        <s v="NMTKZ3BX20R078902" u="1"/>
        <s v="NMTK33BX70R119767" u="1"/>
        <s v="JTJYWRBZ902021917" u="1"/>
        <s v="NMTK33BX90R110780" u="1"/>
        <s v="SB1MS3JE30E455116" u="1"/>
        <s v="VF38BRFVP80493465" u="1"/>
        <s v="JTMW23FV80D087180" u="1"/>
        <s v="VNKKBAC3X0A133123" u="1"/>
        <s v="VNKKG3D300A069010" u="1"/>
        <s v="SB1Z53BE50E074055" u="1"/>
        <s v="NMTK53BX70R058382" u="1"/>
        <s v="VR1JJEHZRHY185841" u="1"/>
        <s v="VNKKBAC320A121564" u="1"/>
        <s v="VNKKBAC3X0A138564" u="1"/>
        <s v="VNKKBAC310A160470" u="1"/>
        <s v="VNKKBAC350A144823" u="1"/>
        <s v="VNKKD3D310A387193" u="1"/>
        <s v="VF3LPHNPPJS108738" u="1"/>
        <s v="YARVFEHZ8GZ200551" u="1"/>
        <s v="SB1Z93BEX0E217196" u="1"/>
        <s v="JTMR63FV30D513424" u="1"/>
        <s v="JTDKGNEC50N629373" u="1"/>
        <s v="JTMDJREV80D051245" u="1"/>
        <s v="NMTKZ3BXX0R183946" u="1"/>
        <s v="SB1MS3JE60E283907" u="1"/>
        <s v="VNKKD3D360A303207" u="1"/>
        <s v="JTJBGMCA002070115" u="1"/>
        <s v="YARECYHZ2GJ950424" u="1"/>
        <s v="VNKKD3D360A324638" u="1"/>
        <s v="VNKKD3D3X0A664049" u="1"/>
        <s v="JTMW53FV50D508716" u="1"/>
        <s v="VNKKBAC300A103774" u="1"/>
        <s v="NMTKZ3BX70R102482" u="1"/>
        <s v="VNKKBAC340A141315" u="1"/>
        <s v="YAREFYHYCGJ949047" u="1"/>
        <s v="YAREFYHZRGJ961448" u="1"/>
        <s v="NMTKZ3BX00R243801" u="1"/>
        <s v="VNKKBAC380A113324" u="1"/>
        <s v="NMTK33BX70R116111" u="1"/>
        <s v="JTDKGNEC60N629365" u="1"/>
        <s v="NMTK33BX80R117235" u="1"/>
        <s v="VNKKBAC360A163378" u="1"/>
        <s v="JTDKGNEC70N627740" u="1"/>
        <s v="NMTK33BX80R106543" u="1"/>
        <s v="YAREFYHYCGJ946454" u="1"/>
        <s v="YARVFAHKKGZ201615" u="1"/>
        <s v="VNKKAAC330A011058" u="1"/>
        <s v="JTJYWRBZX02054957" u="1"/>
        <s v="VNKKBAC390A133307" u="1"/>
        <s v="YAREFYHYCGJ950352" u="1"/>
        <s v="NMTKZ3BX40R036036" u="1"/>
        <s v="JTMRJREV10D162290" u="1"/>
        <s v="VNKKD3D370A459269" u="1"/>
        <s v="VNKKBAC350A177255" u="1"/>
        <s v="VNKKLAB320A011466" u="1"/>
        <s v="JTMY53FVX0D011458" u="1"/>
        <s v="SB1K53BE70E045660" u="1"/>
        <s v="SB1MS3JEX0E453007" u="1"/>
        <s v="SB1ZS3JE60E427722" u="1"/>
        <s v="NMTKZ3BX60R105891" u="1"/>
        <s v="NMTK33BX20R120826" u="1"/>
        <s v="VNKKBAC330A108919" u="1"/>
        <s v="VNKKD3D320A049219" u="1"/>
        <s v="NMTKZ3BX60R051525" u="1"/>
        <s v="VNKKBAC360A143907" u="1"/>
        <s v="VNKKBAC3X0A132523" u="1"/>
        <s v="JTDKGNEC90N340688" u="1"/>
        <s v="JTDKGNEC60N603025" u="1"/>
        <s v="VNKKD3D370A405986" u="1"/>
        <s v="JTDKA3FP603181390" u="1"/>
        <s v="VNKKBAC390A168087" u="1"/>
        <s v="SB1Z53BE90E076231" u="1"/>
        <s v="SB1K93BE50E023953" u="1"/>
        <s v="JTDKGNEC40N630515" u="1"/>
        <s v="VNKKBAC310A116159" u="1"/>
        <s v="JTMW23FV40D080064" u="1"/>
        <s v="SB1MS3JE20E282964" u="1"/>
        <s v="JTMW23FV80D084232" u="1"/>
        <s v="YARVAYHVKGZ153986" u="1"/>
        <s v="AHTHB3CC702013212" u="1"/>
        <s v="NMTK53BX30R052482" u="1"/>
        <s v="VNKKD3D370A157108" u="1"/>
        <s v="SB1Z93BE20E221064" u="1"/>
        <s v="VNKKD3D3X0A392926" u="1"/>
        <s v="AHTBA3CC506350172" u="1"/>
        <s v="WVGZZZ5NZHW870432" u="1"/>
        <s v="VNKKBAC360A154907" u="1"/>
        <s v="VNKKD3D390A530682" u="1"/>
        <s v="NMTK53BXX0R058103" u="1"/>
        <s v="SB1MS3JE00E426527" u="1"/>
        <s v="VNKKG3D3X0A176954" u="1"/>
        <s v="VNKKD3D340A395160" u="1"/>
        <s v="VNKKD3D3X0A439646" u="1"/>
        <s v="VNKKBAC310A137674" u="1"/>
        <s v="SB1MS3JE80E398847" u="1"/>
        <s v="SB1Z93BE80E182061" u="1"/>
        <s v="YARVFAHKKGZ194529" u="1"/>
        <s v="VNKKBAC3X0A111588" u="1"/>
        <s v="SB1K93BE40E136745" u="1"/>
        <s v="VNKKD3D330A350193" u="1"/>
        <s v="JTJBGMCA302071615" u="1"/>
        <s v="VNKKD3D340A362305" u="1"/>
        <s v="AHTBB3CC805600507" u="1"/>
        <s v="JTDZS3EU103099019" u="1"/>
        <s v="SB1MS3JE60E396787" u="1"/>
        <s v="NMTK53BXX0R052897" u="1"/>
        <s v="JTMR63FV20J004023" u="1"/>
        <s v="NMTK53BX00R052651" u="1"/>
        <s v="NMTK53BX10R045868" u="1"/>
        <s v="VNKKBAC370A149389" u="1"/>
        <s v="VNKKBAC310A140588" u="1"/>
        <s v="NMTK33BX90R127143" u="1"/>
        <s v="SB1Z53BE60E079233" u="1"/>
        <s v="VNKKD3D370A401338" u="1"/>
        <s v="NMTK53BXX0R054410" u="1"/>
        <s v="JTDKGNEC30N626102" u="1"/>
        <s v="VNKKBAC370A169464" u="1"/>
        <s v="JTDKGNEC10N626650" u="1"/>
        <s v="SB1Z93BEX0E226688" u="1"/>
        <s v="SB1Z93BE80E225040" u="1"/>
        <s v="WVWZZZ6RZHY233625" u="1"/>
        <s v="VNKKBAC390A143271" u="1"/>
        <s v="VNKKBAC320A117935" u="1"/>
        <s v="JTMWRREV00D078084" u="1"/>
        <s v="VNKKBAC3X0A149273" u="1"/>
        <s v="SB1MS3JE40E465816" u="1"/>
        <s v="VNKKBAC310A115559" u="1"/>
        <s v="VNKKBAC370A129658" u="1"/>
        <s v="NMTKZ3BX20R016254" u="1"/>
        <s v="JTDKGNEC60N522557" u="1"/>
        <s v="VNKKBAC390A104681" u="1"/>
        <s v="SB1MS3JE10E380108" u="1"/>
        <s v="NMTKZ3BX40R107929" u="1"/>
        <s v="SB1K93BE50E215437" u="1"/>
        <s v="JTHBH5D2505081914" u="1"/>
        <s v="VNKKG3D340A162807" u="1"/>
        <s v="VNKKD3D380A319988" u="1"/>
        <s v="JTDKGNEC90N633815" u="1"/>
        <s v="VNKKBAC3X0A122672" u="1"/>
        <s v="NMTK53BX40R049221" u="1"/>
        <s v="YAREFYHZRGJ957543" u="1"/>
        <s v="NMTK33BX20R119062" u="1"/>
        <s v="SB1K93BE20E121693" u="1"/>
        <s v="NMTKZ3BX80R177241" u="1"/>
        <s v="SB1MS3JE70E427450" u="1"/>
        <s v="VNKKBAC330A143217" u="1"/>
        <s v="VNKKD3D380A434753" u="1"/>
        <s v="JTDKGNEC00N639499" u="1"/>
        <s v="VNKKBAC340A101526" u="1"/>
        <s v="YARVFAHK8GZ205306" u="1"/>
        <s v="JTHY65BHX02038792" u="1"/>
        <s v="SB1MS3JE50E399101" u="1"/>
        <s v="VNKKBAC320A168965" u="1"/>
        <s v="YAREFYHZRGJ964334" u="1"/>
        <s v="SB1ZS3JE00E481520" u="1"/>
        <s v="VNKKBAC360A127450" u="1"/>
        <s v="VNKKL3D360A372692" u="1"/>
        <s v="SB1K93BE60E200736" u="1"/>
        <s v="SB1K93BE20E136730" u="1"/>
        <s v="VNKKBAC360A139758" u="1"/>
        <s v="VNKKBAC3X0A148625" u="1"/>
        <s v="SB1Z53BE40E075309" u="1"/>
        <s v="SB1Z53BE60E077157" u="1"/>
        <s v="VNKKD3D3X0A691056" u="1"/>
        <s v="NMTK33BXX0R116412" u="1"/>
        <s v="NMTK53BX90R058643" u="1"/>
        <s v="AHTBA3CC406350373" u="1"/>
        <s v="JTDKGNEC00N594340" u="1"/>
        <s v="NMTKZ3BX90R149335" u="1"/>
        <s v="JTMR63FV10D513518" u="1"/>
        <s v="NMTKZ3BX30R165966" u="1"/>
        <s v="SB1Z93BE20E227866" u="1"/>
        <s v="SB1K93BE30E212293" u="1"/>
        <s v="JTDKB3FU603068431" u="1"/>
        <s v="NMTK33BX30R117885" u="1"/>
        <s v="SB1K53BE60E031393" u="1"/>
        <s v="AHTBB3CC705601440" u="1"/>
        <s v="SB1K93BEX0E228569" u="1"/>
        <s v="VNKKJ3D340A424195" u="1"/>
        <s v="NMTKZ3BX70R067619" u="1"/>
        <s v="YAREFYHZRGJ959092" u="1"/>
        <s v="SB1MS3JE50E395288" u="1"/>
        <s v="VNKKBAC330A154041" u="1"/>
        <s v="JTMGBRFVX0D025772" u="1"/>
        <s v="VNKKBAC310A172408" u="1"/>
        <s v="SB1K93BE20E034263" u="1"/>
        <s v="VNKKD3D370A398277" u="1"/>
        <s v="NMTKZ3BX80R113927" u="1"/>
        <s v="SB1MS3JE00E429069" u="1"/>
        <s v="VNKKBAC300A139092" u="1"/>
        <s v="YBCDB41040W029489" u="1"/>
        <s v="NMTK53BX40R059313" u="1"/>
        <s v="VNKKG3D350A059203" u="1"/>
        <s v="JTHBH5D2705063348" u="1"/>
        <s v="JTJYWRBZ102061635" u="1"/>
        <s v="VNKKBAC350A128511" u="1"/>
        <s v="VNKKBAC340A140732" u="1"/>
        <s v="VNKKL3D300A367388" u="1"/>
        <s v="YARVFAHK8GZ200529" u="1"/>
        <s v="VNKKBAC350A117959" u="1"/>
        <s v="JTMW23FVX0D084765" u="1"/>
        <s v="JTDKGNEC00N623982" u="1"/>
        <s v="SB1MS3JE40E238769" u="1"/>
        <s v="JTDKGNECX0N628090" u="1"/>
        <s v="NMTK53BX10R056529" u="1"/>
        <s v="JTDKGNEC20N608920" u="1"/>
        <s v="AHTBA3CC006100323" u="1"/>
        <s v="VNKKBAC330A108029" u="1"/>
        <s v="JTDKGNEC80N281665" u="1"/>
        <s v="VF1RFA00656995138" u="1"/>
        <s v="YARVFAHK8GZ205978" u="1"/>
        <s v="VNKKD3D310A348541" u="1"/>
        <s v="NMTK33BX30R123492" u="1"/>
        <s v="VNKKD3D300A214099" u="1"/>
        <s v="JTDKGNEC50N627882" u="1"/>
        <s v="JTMY53FV90D014092" u="1"/>
        <s v="JTEBR3FJ00K198448" u="1"/>
        <s v="NMTKZ3BX10R107239" u="1"/>
        <s v="NMTKZ3BX00R079577" u="1"/>
        <s v="SB1Z53BE50E079658" u="1"/>
        <s v="YARVFEHZ8GZ200553" u="1"/>
        <s v="JTMW23FV50D087167" u="1"/>
        <s v="KNACC81CGJ5196893" u="1"/>
        <s v="AHTKB3CB202367765" u="1"/>
        <s v="VF1HJD40161974119" u="1"/>
        <s v="VNKKD3D300A503564" u="1"/>
        <s v="VNKKBAC370A105375" u="1"/>
        <s v="VF72CBHZHJ4298776" u="1"/>
        <s v="SB1K93BE00E089147" u="1"/>
        <s v="VNKKL3D390A276930" u="1"/>
        <s v="VNKKG3D370A113374" u="1"/>
        <s v="JTDKGNEC10N589390" u="1"/>
        <s v="JTMDW3FV90J052239" u="1"/>
        <s v="JTDKGNEC20N619884" u="1"/>
        <s v="VNKKBAC390A126518" u="1"/>
        <s v="VNKKBAC360A134026" u="1"/>
        <s v="JTDKB3FU403095322" u="1"/>
        <s v="JTDKGNEC40N644849" u="1"/>
        <s v="JTJBJRBZ802039927" u="1"/>
        <s v="NMTK33BX90R107569" u="1"/>
        <s v="JTDKGNEC20N618928" u="1"/>
        <s v="YAREFYHZRGJ957544" u="1"/>
        <s v="JTMWPREV90D027477" u="1"/>
        <s v="YARVFAHKKGZ201617" u="1"/>
        <s v="JTDKGNEC90N321591" u="1"/>
        <s v="JTDKB3FU503093661" u="1"/>
        <s v="JTMWRREV50D034145" u="1"/>
        <s v="YAREFYHYCGJ946464" u="1"/>
        <s v="VNKKBAC360A155717" u="1"/>
        <s v="VNKKBAC380A121617" u="1"/>
        <s v="VNKKBAC310A139876" u="1"/>
        <s v="VNKKBAC350A155773" u="1"/>
        <s v="YARVFAHK8GZ205307" u="1"/>
        <s v="SB1ZS3JE60E472692" u="1"/>
        <s v="VNKKBAC390A158725" u="1"/>
        <s v="VNKKBAC360A123558" u="1"/>
        <s v="SB1K93BEX0E181818" u="1"/>
        <s v="JTMW23FV20D073999" u="1"/>
        <s v="NMTK33BX70R128629" u="1"/>
        <s v="JTDKGNEC50N627199" u="1"/>
        <s v="VNKKBAC330A126028" u="1"/>
        <s v="NMTK33BX70R115069" u="1"/>
        <s v="NMTK53BX90R058612" u="1"/>
        <s v="AHTBA3CC406350342" u="1"/>
        <s v="JTJBGMCAX02072308" u="1"/>
        <s v="VNKKBAC360A145026" u="1"/>
        <s v="JTDKB3FU903095185" u="1"/>
        <s v="JTDKB3FU103095231" u="1"/>
        <s v="JTMW23FV80D513188" u="1"/>
        <s v="JTDKGNEC70N365511" u="1"/>
        <s v="JTMR63FV10D026948" u="1"/>
        <s v="SB1Z93BE40E227111" u="1"/>
        <s v="NMTKZ3BX90R154566" u="1"/>
        <s v="VNKKBAC300A019079" u="1"/>
        <s v="JTDKGNEC90N627190" u="1"/>
        <s v="YAREFYHYCGJ958772" u="1"/>
        <s v="VNKKL3D300A352356" u="1"/>
        <s v="JN1TCAT32U0030271" u="1"/>
        <s v="JTNB23HK103097066" u="1"/>
        <s v="JTMWRREV10D075792" u="1"/>
        <s v="JTDKGNEC80N622465" u="1"/>
        <s v="AHTBA3CC406350826" u="1"/>
        <s v="JTHKD5BH202279063" u="1"/>
        <s v="YARVFEHZ8GZ197928" u="1"/>
        <s v="JTMD63FV20D024927" u="1"/>
        <s v="JTDZS3EU903086566" u="1"/>
        <s v="NMTK33BX50R122652" u="1"/>
        <s v="VNKKBAC320A142818" u="1"/>
        <s v="VNKKBAC3X0A139567" u="1"/>
        <s v="NMTK33BX80R108454" u="1"/>
        <s v="JTMWHREV20D002255" u="1"/>
        <s v="JTDJGNEC60N352891" u="1"/>
        <s v="VNKKBAC310A131003" u="1"/>
        <s v="VNKKD3D3X0A402032" u="1"/>
        <s v="SB1Z93BE10E216468" u="1"/>
        <s v="AHTHB3CC402022286" u="1"/>
        <s v="VNKKBAC330A160972" u="1"/>
        <s v="VNKKD3D330A419674" u="1"/>
        <s v="VNKKBAC310A161697" u="1"/>
        <s v="NMTK33BX40R120360" u="1"/>
        <s v="SB1K93BE50E212246" u="1"/>
        <s v="JTHY65BH202093527" u="1"/>
        <s v="NMTKZ3BX60R205313" u="1"/>
        <s v="VNKKD3D320A265281" u="1"/>
        <s v="JTDKGNEC50N623590" u="1"/>
        <s v="VNKKBAC310A153910" u="1"/>
        <s v="SB1Z93BE90E227198" u="1"/>
        <s v="NMTK53BX60R057353" u="1"/>
        <s v="JTHY65BH202088053" u="1"/>
        <s v="NMTK33BX50R124529" u="1"/>
        <s v="JTMW23FV90D076091" u="1"/>
        <s v="SB1ZS3JEX0E421115" u="1"/>
        <s v="SB1Z93BEX0E215934" u="1"/>
        <s v="VNKKBAC320A140258" u="1"/>
        <s v="JTJYWRBZ202060204" u="1"/>
        <s v="NMTK33BX30R117031" u="1"/>
        <s v="NMTK33BX60R081626" u="1"/>
        <s v="VNKKD3D360A409642" u="1"/>
        <s v="JTHB21B1202124028" u="1"/>
        <s v="JTDJGNEC00N324939" u="1"/>
        <s v="JTMW53FV10D008181" u="1"/>
        <s v="JTMY53FV20D010014" u="1"/>
        <s v="NMTK33BX90R121911" u="1"/>
        <s v="JTJYWRBZ402015555" u="1"/>
        <s v="YARVFAHKKGZ182715" u="1"/>
        <s v="VNKKBAC360A158990" u="1"/>
        <s v="VNKKL3D300A281000" u="1"/>
        <s v="SB1Z53BE10E075543" u="1"/>
        <s v="VNKKBAC3X0A143781" u="1"/>
        <s v="VNKKD3D390A460584" u="1"/>
        <s v="VNKKBAC390A131525" u="1"/>
        <s v="JTMRW3FVX0D105423" u="1"/>
        <s v="SB1MA3JE60E046515" u="1"/>
        <s v="JTMD63FV40D027344" u="1"/>
        <s v="VNKKBAC370A090795" u="1"/>
        <s v="NMTKZ3BX10R260610" u="1"/>
        <s v="VNKKBAC360A159427" u="1"/>
        <s v="SB1MS3JE80E296190" u="1"/>
        <s v="JTMGBRFV80D031800" u="1"/>
        <s v="JTMW23FV20D084436" u="1"/>
        <s v="JTMW53FV60D008080" u="1"/>
        <s v="VNKKD3D380A366907" u="1"/>
        <s v="SB1K93BEX0E213246" u="1"/>
        <s v="NMTK33BX10R118100" u="1"/>
        <s v="WF0AXXWPMAGD81287" u="1"/>
        <s v="NMTKZ3BXX0R105070" u="1"/>
        <s v="VNKKBAC3X0A129668" u="1"/>
        <s v="YARVFAHK8GZ205048" u="1"/>
        <s v="VF1CNJ60551343967" u="1"/>
        <s v="AHTBA3CC906100370" u="1"/>
        <s v="JTDKGNEC80N611434" u="1"/>
        <s v="JTMW23FV40D081327" u="1"/>
        <s v="VNKKBAC320A159392" u="1"/>
        <s v="VNKKBAC390A129404" u="1"/>
        <s v="WF0JXXGAHJJP68146" u="1"/>
        <s v="VNKKD3D300A444225" u="1"/>
        <s v="VNKKJ3D340A396415" u="1"/>
        <s v="VNKKBAC310A105338" u="1"/>
        <s v="JTDKGNEC40N340792" u="1"/>
        <s v="VNKKBAC340A169583" u="1"/>
        <s v="SB1K93BE40E219009" u="1"/>
        <s v="YARVFAHK8GZ184113" u="1"/>
        <s v="JTMWRREV80D090581" u="1"/>
        <s v="JTDKB3FU103051097" u="1"/>
        <s v="NMTK33BX80R076220" u="1"/>
        <s v="VNKKBAC310A151882" u="1"/>
        <s v="NMTK33BX70R120420" u="1"/>
        <s v="VNKKD3D360A377100" u="1"/>
        <s v="VNKKG3D390A153181" u="1"/>
        <s v="VNKKBAC350A121459" u="1"/>
        <s v="SJNFEAF15U7223345" u="1"/>
        <s v="SB1Z53BE90E077802" u="1"/>
        <s v="VNKKD3D310A388201" u="1"/>
        <s v="NMTK53BX20R059939" u="1"/>
        <s v="VNKKD3D340A425581" u="1"/>
        <s v="NMTDM26R50R051562" u="1"/>
        <s v="SB1Z93BE20E215944" u="1"/>
        <s v="JTMW23FV30D080475" u="1"/>
        <s v="VNKKLAB330A003294" u="1"/>
        <s v="NMTKZ3BX60R155836" u="1"/>
        <s v="NMTK53BX80R056513" u="1"/>
        <s v="JTMW23FV70D079605" u="1"/>
        <s v="SB1Z53BE30E074619" u="1"/>
        <s v="JTDKGNEC20N617861" u="1"/>
        <s v="JTDKGNEC20N621943" u="1"/>
        <s v="YAREFYHYCGJ961723" u="1"/>
        <s v="JTDKGNEC80N634826" u="1"/>
        <s v="NMTK33BX60R119887" u="1"/>
        <s v="NMTKZ3BX30R252959" u="1"/>
        <s v="VNKKL3D300A231519" u="1"/>
        <s v="JTDKGNEC80N636043" u="1"/>
      </sharedItems>
    </cacheField>
    <cacheField name="DATE" numFmtId="14">
      <sharedItems containsNonDate="0" containsDate="1" containsString="0" containsBlank="1" minDate="2021-05-03T00:00:00" maxDate="2021-07-01T00:00:00" count="48">
        <m/>
        <d v="2021-05-19T00:00:00" u="1"/>
        <d v="2021-06-24T00:00:00" u="1"/>
        <d v="2021-05-12T00:00:00" u="1"/>
        <d v="2021-06-17T00:00:00" u="1"/>
        <d v="2021-05-31T00:00:00" u="1"/>
        <d v="2021-05-05T00:00:00" u="1"/>
        <d v="2021-06-10T00:00:00" u="1"/>
        <d v="2021-06-29T00:00:00" u="1"/>
        <d v="2021-06-03T00:00:00" u="1"/>
        <d v="2021-05-17T00:00:00" u="1"/>
        <d v="2021-06-22T00:00:00" u="1"/>
        <d v="2021-05-10T00:00:00" u="1"/>
        <d v="2021-06-15T00:00:00" u="1"/>
        <d v="2021-05-29T00:00:00" u="1"/>
        <d v="2021-05-03T00:00:00" u="1"/>
        <d v="2021-06-08T00:00:00" u="1"/>
        <d v="2021-06-01T00:00:00" u="1"/>
        <d v="2021-05-15T00:00:00" u="1"/>
        <d v="2021-05-27T00:00:00" u="1"/>
        <d v="2021-05-20T00:00:00" u="1"/>
        <d v="2021-06-25T00:00:00" u="1"/>
        <d v="2021-06-18T00:00:00" u="1"/>
        <d v="2021-05-06T00:00:00" u="1"/>
        <d v="2021-06-11T00:00:00" u="1"/>
        <d v="2021-05-25T00:00:00" u="1"/>
        <d v="2021-06-30T00:00:00" u="1"/>
        <d v="2021-06-04T00:00:00" u="1"/>
        <d v="2021-05-18T00:00:00" u="1"/>
        <d v="2021-06-23T00:00:00" u="1"/>
        <d v="2021-05-11T00:00:00" u="1"/>
        <d v="2021-06-16T00:00:00" u="1"/>
        <d v="2021-05-04T00:00:00" u="1"/>
        <d v="2021-06-09T00:00:00" u="1"/>
        <d v="2021-06-28T00:00:00" u="1"/>
        <d v="2021-06-02T00:00:00" u="1"/>
        <d v="2021-06-21T00:00:00" u="1"/>
        <d v="2021-06-14T00:00:00" u="1"/>
        <d v="2021-05-28T00:00:00" u="1"/>
        <d v="2021-06-07T00:00:00" u="1"/>
        <d v="2021-05-21T00:00:00" u="1"/>
        <d v="2021-06-26T00:00:00" u="1"/>
        <d v="2021-05-14T00:00:00" u="1"/>
        <d v="2021-06-19T00:00:00" u="1"/>
        <d v="2021-05-07T00:00:00" u="1"/>
        <d v="2021-06-12T00:00:00" u="1"/>
        <d v="2021-05-26T00:00:00" u="1"/>
        <d v="2021-06-05T00:00:00" u="1"/>
      </sharedItems>
    </cacheField>
    <cacheField name="N°SIRET" numFmtId="0">
      <sharedItems containsNonDate="0" containsString="0" containsBlank="1"/>
    </cacheField>
    <cacheField name="RUM" numFmtId="0">
      <sharedItems containsNonDate="0" containsString="0" containsBlank="1"/>
    </cacheField>
    <cacheField name="BIC" numFmtId="0">
      <sharedItems containsNonDate="0" containsString="0" containsBlank="1"/>
    </cacheField>
    <cacheField name="IBAN" numFmtId="0">
      <sharedItems containsNonDate="0" containsString="0" containsBlank="1"/>
    </cacheField>
    <cacheField name="MONTANT" numFmtId="44">
      <sharedItems containsNonDate="0" containsString="0" containsBlank="1"/>
    </cacheField>
    <cacheField name="Y1" numFmtId="0">
      <sharedItems containsNonDate="0" containsString="0" containsBlank="1"/>
    </cacheField>
    <cacheField name="Y2" numFmtId="0">
      <sharedItems containsNonDate="0" containsString="0" containsBlank="1"/>
    </cacheField>
    <cacheField name="Y3" numFmtId="0">
      <sharedItems containsNonDate="0" containsString="0" containsBlank="1"/>
    </cacheField>
    <cacheField name="Y4" numFmtId="0">
      <sharedItems containsNonDate="0" containsString="0" containsBlank="1"/>
    </cacheField>
    <cacheField name="Y5" numFmtId="0">
      <sharedItems containsNonDate="0" containsString="0" containsBlank="1"/>
    </cacheField>
    <cacheField name="Y7" numFmtId="0">
      <sharedItems containsNonDate="0" containsString="0" containsBlank="1"/>
    </cacheField>
    <cacheField name="PROVENANCE" numFmtId="0">
      <sharedItems containsNonDate="0" containsString="0" containsBlank="1"/>
    </cacheField>
    <cacheField name="N°IMMAT" numFmtId="0">
      <sharedItems containsNonDate="0" containsString="0" containsBlank="1"/>
    </cacheField>
    <cacheField name="SITE" numFmtId="0">
      <sharedItems count="5">
        <b v="0"/>
        <s v="BEGLES" u="1"/>
        <s v="LIBOURNE" u="1"/>
        <s v="MERIGNAC" u="1"/>
        <s v="LA TESTE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">
  <r>
    <x v="0"/>
    <x v="0"/>
    <m/>
    <m/>
    <m/>
    <m/>
    <m/>
    <m/>
    <m/>
    <m/>
    <m/>
    <m/>
    <m/>
    <m/>
    <m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66E1EC6-C941-46AC-AB80-43121537742E}" name="TCD_CG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C7" firstHeaderRow="0" firstDataRow="1" firstDataCol="1"/>
  <pivotFields count="16">
    <pivotField axis="axisRow" showAll="0">
      <items count="842">
        <item m="1" x="404"/>
        <item m="1" x="97"/>
        <item m="1" x="656"/>
        <item m="1" x="371"/>
        <item m="1" x="256"/>
        <item m="1" x="713"/>
        <item m="1" x="616"/>
        <item m="1" x="731"/>
        <item m="1" x="534"/>
        <item m="1" x="365"/>
        <item m="1" x="799"/>
        <item m="1" x="160"/>
        <item m="1" x="195"/>
        <item m="1" x="626"/>
        <item m="1" x="552"/>
        <item m="1" x="379"/>
        <item m="1" x="745"/>
        <item m="1" x="529"/>
        <item m="1" x="73"/>
        <item m="1" x="673"/>
        <item m="1" x="370"/>
        <item m="1" x="727"/>
        <item m="1" x="440"/>
        <item m="1" x="769"/>
        <item m="1" x="741"/>
        <item m="1" x="211"/>
        <item m="1" x="519"/>
        <item m="1" x="111"/>
        <item m="1" x="127"/>
        <item m="1" x="42"/>
        <item m="1" x="813"/>
        <item m="1" x="717"/>
        <item m="1" x="62"/>
        <item m="1" x="686"/>
        <item m="1" x="695"/>
        <item m="1" x="623"/>
        <item m="1" x="716"/>
        <item m="1" x="121"/>
        <item m="1" x="90"/>
        <item m="1" x="173"/>
        <item m="1" x="617"/>
        <item m="1" x="651"/>
        <item m="1" x="381"/>
        <item m="1" x="431"/>
        <item m="1" x="597"/>
        <item m="1" x="36"/>
        <item m="1" x="139"/>
        <item m="1" x="681"/>
        <item m="1" x="159"/>
        <item m="1" x="207"/>
        <item m="1" x="51"/>
        <item m="1" x="74"/>
        <item m="1" x="325"/>
        <item m="1" x="567"/>
        <item m="1" x="238"/>
        <item m="1" x="301"/>
        <item m="1" x="359"/>
        <item m="1" x="219"/>
        <item m="1" x="233"/>
        <item m="1" x="655"/>
        <item m="1" x="833"/>
        <item m="1" x="690"/>
        <item m="1" x="683"/>
        <item m="1" x="834"/>
        <item m="1" x="309"/>
        <item m="1" x="269"/>
        <item m="1" x="403"/>
        <item m="1" x="243"/>
        <item m="1" x="347"/>
        <item m="1" x="168"/>
        <item m="1" x="17"/>
        <item m="1" x="10"/>
        <item m="1" x="217"/>
        <item m="1" x="108"/>
        <item m="1" x="565"/>
        <item m="1" x="153"/>
        <item m="1" x="282"/>
        <item m="1" x="81"/>
        <item m="1" x="808"/>
        <item m="1" x="63"/>
        <item m="1" x="39"/>
        <item m="1" x="169"/>
        <item m="1" x="339"/>
        <item m="1" x="523"/>
        <item m="1" x="294"/>
        <item m="1" x="687"/>
        <item m="1" x="182"/>
        <item m="1" x="441"/>
        <item m="1" x="295"/>
        <item m="1" x="754"/>
        <item m="1" x="709"/>
        <item m="1" x="297"/>
        <item m="1" x="664"/>
        <item m="1" x="471"/>
        <item m="1" x="353"/>
        <item m="1" x="423"/>
        <item m="1" x="218"/>
        <item m="1" x="579"/>
        <item m="1" x="517"/>
        <item m="1" x="277"/>
        <item m="1" x="104"/>
        <item m="1" x="489"/>
        <item m="1" x="383"/>
        <item m="1" x="400"/>
        <item m="1" x="213"/>
        <item m="1" x="323"/>
        <item m="1" x="719"/>
        <item m="1" x="401"/>
        <item m="1" x="210"/>
        <item m="1" x="448"/>
        <item m="1" x="492"/>
        <item m="1" x="367"/>
        <item m="1" x="658"/>
        <item m="1" x="33"/>
        <item m="1" x="64"/>
        <item m="1" x="800"/>
        <item m="1" x="730"/>
        <item m="1" x="170"/>
        <item m="1" x="68"/>
        <item m="1" x="375"/>
        <item m="1" x="133"/>
        <item m="1" x="61"/>
        <item m="1" x="52"/>
        <item m="1" x="836"/>
        <item m="1" x="840"/>
        <item m="1" x="83"/>
        <item m="1" x="694"/>
        <item m="1" x="516"/>
        <item m="1" x="46"/>
        <item m="1" x="258"/>
        <item m="1" x="724"/>
        <item m="1" x="105"/>
        <item m="1" x="391"/>
        <item m="1" x="587"/>
        <item m="1" x="328"/>
        <item m="1" x="250"/>
        <item m="1" x="350"/>
        <item m="1" x="336"/>
        <item m="1" x="653"/>
        <item m="1" x="226"/>
        <item m="1" x="185"/>
        <item m="1" x="11"/>
        <item m="1" x="332"/>
        <item m="1" x="553"/>
        <item m="1" x="76"/>
        <item m="1" x="363"/>
        <item m="1" x="735"/>
        <item m="1" x="666"/>
        <item m="1" x="357"/>
        <item m="1" x="360"/>
        <item m="1" x="768"/>
        <item m="1" x="346"/>
        <item m="1" x="345"/>
        <item m="1" x="584"/>
        <item m="1" x="643"/>
        <item m="1" x="273"/>
        <item m="1" x="732"/>
        <item m="1" x="164"/>
        <item m="1" x="343"/>
        <item m="1" x="16"/>
        <item m="1" x="271"/>
        <item m="1" x="758"/>
        <item m="1" x="751"/>
        <item m="1" x="215"/>
        <item m="1" x="290"/>
        <item m="1" x="193"/>
        <item m="1" x="66"/>
        <item m="1" x="30"/>
        <item m="1" x="600"/>
        <item m="1" x="434"/>
        <item m="1" x="330"/>
        <item m="1" x="342"/>
        <item m="1" x="380"/>
        <item m="1" x="476"/>
        <item m="1" x="550"/>
        <item m="1" x="714"/>
        <item m="1" x="23"/>
        <item m="1" x="298"/>
        <item m="1" x="320"/>
        <item m="1" x="688"/>
        <item m="1" x="322"/>
        <item m="1" x="644"/>
        <item m="1" x="764"/>
        <item m="1" x="773"/>
        <item m="1" x="6"/>
        <item m="1" x="452"/>
        <item m="1" x="287"/>
        <item m="1" x="497"/>
        <item m="1" x="14"/>
        <item m="1" x="734"/>
        <item m="1" x="783"/>
        <item m="1" x="179"/>
        <item m="1" x="472"/>
        <item m="1" x="682"/>
        <item m="1" x="299"/>
        <item m="1" x="89"/>
        <item m="1" x="48"/>
        <item m="1" x="788"/>
        <item m="1" x="28"/>
        <item m="1" x="633"/>
        <item m="1" x="720"/>
        <item m="1" x="619"/>
        <item m="1" x="254"/>
        <item m="1" x="556"/>
        <item m="1" x="470"/>
        <item m="1" x="184"/>
        <item m="1" x="501"/>
        <item m="1" x="443"/>
        <item m="1" x="781"/>
        <item m="1" x="396"/>
        <item m="1" x="405"/>
        <item m="1" x="707"/>
        <item m="1" x="183"/>
        <item m="1" x="280"/>
        <item m="1" x="789"/>
        <item m="1" x="117"/>
        <item m="1" x="827"/>
        <item m="1" x="40"/>
        <item m="1" x="369"/>
        <item m="1" x="189"/>
        <item m="1" x="525"/>
        <item m="1" x="801"/>
        <item m="1" x="57"/>
        <item m="1" x="84"/>
        <item m="1" x="148"/>
        <item m="1" x="671"/>
        <item m="1" x="425"/>
        <item m="1" x="831"/>
        <item m="1" x="527"/>
        <item m="1" x="93"/>
        <item m="1" x="456"/>
        <item m="1" x="718"/>
        <item m="1" x="760"/>
        <item m="1" x="255"/>
        <item m="1" x="650"/>
        <item m="1" x="412"/>
        <item m="1" x="770"/>
        <item m="1" x="199"/>
        <item m="1" x="314"/>
        <item m="1" x="120"/>
        <item m="1" x="480"/>
        <item m="1" x="19"/>
        <item m="1" x="790"/>
        <item m="1" x="740"/>
        <item m="1" x="692"/>
        <item m="1" x="573"/>
        <item m="1" x="37"/>
        <item m="1" x="729"/>
        <item m="1" x="267"/>
        <item m="1" x="696"/>
        <item m="1" x="224"/>
        <item m="1" x="398"/>
        <item m="1" x="45"/>
        <item m="1" x="247"/>
        <item m="1" x="812"/>
        <item m="1" x="253"/>
        <item m="1" x="409"/>
        <item m="1" x="771"/>
        <item m="1" x="274"/>
        <item m="1" x="665"/>
        <item m="1" x="505"/>
        <item m="1" x="312"/>
        <item m="1" x="7"/>
        <item m="1" x="728"/>
        <item m="1" x="310"/>
        <item m="1" x="152"/>
        <item m="1" x="672"/>
        <item m="1" x="138"/>
        <item m="1" x="825"/>
        <item m="1" x="248"/>
        <item m="1" x="50"/>
        <item m="1" x="118"/>
        <item m="1" x="793"/>
        <item m="1" x="261"/>
        <item m="1" x="358"/>
        <item m="1" x="58"/>
        <item m="1" x="208"/>
        <item m="1" x="197"/>
        <item m="1" x="125"/>
        <item m="1" x="591"/>
        <item m="1" x="510"/>
        <item m="1" x="765"/>
        <item m="1" x="624"/>
        <item m="1" x="662"/>
        <item m="1" x="442"/>
        <item m="1" x="113"/>
        <item m="1" x="749"/>
        <item m="1" x="327"/>
        <item m="1" x="390"/>
        <item m="1" x="98"/>
        <item m="1" x="102"/>
        <item m="1" x="157"/>
        <item m="1" x="406"/>
        <item m="1" x="736"/>
        <item m="1" x="759"/>
        <item m="1" x="766"/>
        <item m="1" x="374"/>
        <item m="1" x="393"/>
        <item m="1" x="837"/>
        <item m="1" x="711"/>
        <item m="1" x="488"/>
        <item m="1" x="451"/>
        <item m="1" x="816"/>
        <item m="1" x="70"/>
        <item m="1" x="708"/>
        <item m="1" x="814"/>
        <item m="1" x="493"/>
        <item m="1" x="739"/>
        <item m="1" x="490"/>
        <item m="1" x="364"/>
        <item m="1" x="689"/>
        <item m="1" x="453"/>
        <item m="1" x="202"/>
        <item m="1" x="43"/>
        <item m="1" x="234"/>
        <item m="1" x="88"/>
        <item m="1" x="772"/>
        <item m="1" x="384"/>
        <item m="1" x="338"/>
        <item m="1" x="561"/>
        <item m="1" x="614"/>
        <item m="1" x="205"/>
        <item m="1" x="129"/>
        <item m="1" x="372"/>
        <item m="1" x="557"/>
        <item m="1" x="186"/>
        <item m="1" x="558"/>
        <item m="1" x="654"/>
        <item m="1" x="59"/>
        <item m="1" x="429"/>
        <item m="1" x="823"/>
        <item m="1" x="530"/>
        <item m="1" x="589"/>
        <item m="1" x="641"/>
        <item m="1" x="316"/>
        <item m="1" x="757"/>
        <item m="1" x="142"/>
        <item m="1" x="140"/>
        <item m="1" x="311"/>
        <item m="1" x="38"/>
        <item m="1" x="424"/>
        <item m="1" x="460"/>
        <item m="1" x="830"/>
        <item m="1" x="712"/>
        <item m="1" x="615"/>
        <item m="1" x="166"/>
        <item m="1" x="555"/>
        <item m="1" x="564"/>
        <item m="1" x="538"/>
        <item m="1" x="668"/>
        <item m="1" x="486"/>
        <item m="1" x="134"/>
        <item m="1" x="426"/>
        <item m="1" x="667"/>
        <item m="1" x="268"/>
        <item m="1" x="785"/>
        <item m="1" x="578"/>
        <item m="1" x="450"/>
        <item m="1" x="72"/>
        <item m="1" x="296"/>
        <item m="1" x="12"/>
        <item m="1" x="407"/>
        <item m="1" x="196"/>
        <item m="1" x="55"/>
        <item m="1" x="620"/>
        <item m="1" x="337"/>
        <item m="1" x="171"/>
        <item m="1" x="838"/>
        <item m="1" x="500"/>
        <item m="1" x="582"/>
        <item m="1" x="436"/>
        <item m="1" x="351"/>
        <item m="1" x="414"/>
        <item m="1" x="513"/>
        <item m="1" x="509"/>
        <item m="1" x="829"/>
        <item m="1" x="752"/>
        <item m="1" x="198"/>
        <item m="1" x="629"/>
        <item m="1" x="482"/>
        <item m="1" x="27"/>
        <item m="1" x="637"/>
        <item m="1" x="302"/>
        <item m="1" x="593"/>
        <item m="1" x="618"/>
        <item m="1" x="722"/>
        <item m="1" x="161"/>
        <item m="1" x="122"/>
        <item m="1" x="340"/>
        <item m="1" x="795"/>
        <item m="1" x="2"/>
        <item m="1" x="167"/>
        <item m="1" x="473"/>
        <item m="1" x="3"/>
        <item m="1" x="237"/>
        <item m="1" x="35"/>
        <item m="1" x="625"/>
        <item m="1" x="506"/>
        <item m="1" x="307"/>
        <item m="1" x="116"/>
        <item m="1" x="678"/>
        <item m="1" x="214"/>
        <item m="1" x="259"/>
        <item m="1" x="251"/>
        <item m="1" x="22"/>
        <item m="1" x="77"/>
        <item m="1" x="635"/>
        <item m="1" x="25"/>
        <item m="1" x="592"/>
        <item m="1" x="608"/>
        <item m="1" x="109"/>
        <item m="1" x="85"/>
        <item m="1" x="622"/>
        <item m="1" x="548"/>
        <item m="1" x="344"/>
        <item m="1" x="289"/>
        <item m="1" x="810"/>
        <item m="1" x="522"/>
        <item m="1" x="428"/>
        <item m="1" x="750"/>
        <item m="1" x="9"/>
        <item m="1" x="583"/>
        <item m="1" x="386"/>
        <item m="1" x="99"/>
        <item m="1" x="607"/>
        <item m="1" x="283"/>
        <item m="1" x="21"/>
        <item m="1" x="96"/>
        <item m="1" x="706"/>
        <item m="1" x="792"/>
        <item m="1" x="377"/>
        <item m="1" x="123"/>
        <item m="1" x="627"/>
        <item m="1" x="782"/>
        <item m="1" x="270"/>
        <item m="1" x="317"/>
        <item m="1" x="539"/>
        <item m="1" x="638"/>
        <item m="1" x="581"/>
        <item m="1" x="526"/>
        <item m="1" x="454"/>
        <item m="1" x="652"/>
        <item m="1" x="433"/>
        <item m="1" x="575"/>
        <item m="1" x="20"/>
        <item m="1" x="631"/>
        <item m="1" x="601"/>
        <item m="1" x="305"/>
        <item m="1" x="176"/>
        <item m="1" x="474"/>
        <item m="1" x="554"/>
        <item m="1" x="174"/>
        <item m="1" x="92"/>
        <item m="1" x="594"/>
        <item m="1" x="787"/>
        <item m="1" x="544"/>
        <item m="1" x="303"/>
        <item m="1" x="318"/>
        <item m="1" x="507"/>
        <item m="1" x="777"/>
        <item m="1" x="281"/>
        <item m="1" x="220"/>
        <item m="1" x="415"/>
        <item m="1" x="832"/>
        <item m="1" x="611"/>
        <item m="1" x="459"/>
        <item m="1" x="349"/>
        <item m="1" x="669"/>
        <item m="1" x="262"/>
        <item m="1" x="612"/>
        <item m="1" x="562"/>
        <item m="1" x="54"/>
        <item m="1" x="521"/>
        <item m="1" x="31"/>
        <item m="1" x="821"/>
        <item m="1" x="291"/>
        <item m="1" x="285"/>
        <item m="1" x="744"/>
        <item m="1" x="128"/>
        <item m="1" x="826"/>
        <item m="1" x="532"/>
        <item m="1" x="621"/>
        <item m="1" x="242"/>
        <item m="1" x="286"/>
        <item m="1" x="721"/>
        <item m="1" x="107"/>
        <item m="1" x="223"/>
        <item m="1" x="545"/>
        <item m="1" x="569"/>
        <item m="1" x="321"/>
        <item m="1" x="756"/>
        <item m="1" x="762"/>
        <item m="1" x="469"/>
        <item m="1" x="191"/>
        <item m="1" x="568"/>
        <item m="1" x="604"/>
        <item m="1" x="246"/>
        <item m="1" x="508"/>
        <item m="1" x="703"/>
        <item m="1" x="78"/>
        <item m="1" x="427"/>
        <item m="1" x="761"/>
        <item m="1" x="820"/>
        <item m="1" x="15"/>
        <item m="1" x="91"/>
        <item m="1" x="114"/>
        <item m="1" x="798"/>
        <item m="1" x="155"/>
        <item m="1" x="674"/>
        <item m="1" x="659"/>
        <item m="1" x="263"/>
        <item m="1" x="356"/>
        <item m="1" x="455"/>
        <item m="1" x="221"/>
        <item m="1" x="110"/>
        <item m="1" x="103"/>
        <item m="1" x="467"/>
        <item m="1" x="445"/>
        <item m="1" x="677"/>
        <item m="1" x="496"/>
        <item m="1" x="385"/>
        <item m="1" x="723"/>
        <item m="1" x="175"/>
        <item m="1" x="481"/>
        <item m="1" x="75"/>
        <item m="1" x="275"/>
        <item m="1" x="331"/>
        <item m="1" x="639"/>
        <item m="1" x="212"/>
        <item m="1" x="361"/>
        <item m="1" x="192"/>
        <item m="1" x="432"/>
        <item m="1" x="807"/>
        <item m="1" x="333"/>
        <item m="1" x="576"/>
        <item m="1" x="524"/>
        <item m="1" x="742"/>
        <item m="1" x="257"/>
        <item m="1" x="543"/>
        <item m="1" x="700"/>
        <item m="1" x="560"/>
        <item m="1" x="1"/>
        <item m="1" x="149"/>
        <item m="1" x="815"/>
        <item m="1" x="755"/>
        <item m="1" x="34"/>
        <item m="1" x="464"/>
        <item m="1" x="748"/>
        <item m="1" x="634"/>
        <item m="1" x="572"/>
        <item m="1" x="260"/>
        <item m="1" x="462"/>
        <item m="1" x="8"/>
        <item m="1" x="154"/>
        <item m="1" x="763"/>
        <item m="1" x="106"/>
        <item m="1" x="737"/>
        <item m="1" x="137"/>
        <item m="1" x="802"/>
        <item m="1" x="602"/>
        <item m="1" x="399"/>
        <item m="1" x="249"/>
        <item m="1" x="657"/>
        <item m="1" x="511"/>
        <item m="1" x="710"/>
        <item m="1" x="136"/>
        <item m="1" x="69"/>
        <item m="1" x="402"/>
        <item m="1" x="595"/>
        <item m="1" x="397"/>
        <item m="1" x="632"/>
        <item m="1" x="746"/>
        <item m="1" x="60"/>
        <item m="1" x="598"/>
        <item m="1" x="439"/>
        <item m="1" x="373"/>
        <item m="1" x="646"/>
        <item m="1" x="483"/>
        <item m="1" x="264"/>
        <item m="1" x="67"/>
        <item m="1" x="47"/>
        <item m="1" x="809"/>
        <item m="1" x="172"/>
        <item m="1" x="240"/>
        <item m="1" x="4"/>
        <item m="1" x="649"/>
        <item m="1" x="819"/>
        <item m="1" x="408"/>
        <item m="1" x="227"/>
        <item m="1" x="29"/>
        <item m="1" x="279"/>
        <item m="1" x="645"/>
        <item m="1" x="49"/>
        <item m="1" x="245"/>
        <item m="1" x="293"/>
        <item m="1" x="465"/>
        <item m="1" x="41"/>
        <item m="1" x="319"/>
        <item m="1" x="324"/>
        <item m="1" x="701"/>
        <item m="1" x="355"/>
        <item m="1" x="86"/>
        <item m="1" x="26"/>
        <item m="1" x="503"/>
        <item m="1" x="265"/>
        <item m="1" x="150"/>
        <item m="1" x="252"/>
        <item m="1" x="115"/>
        <item m="1" x="101"/>
        <item m="1" x="329"/>
        <item m="1" x="705"/>
        <item m="1" x="605"/>
        <item m="1" x="685"/>
        <item m="1" x="162"/>
        <item m="1" x="278"/>
        <item m="1" x="609"/>
        <item m="1" x="382"/>
        <item m="1" x="514"/>
        <item m="1" x="715"/>
        <item m="1" x="536"/>
        <item m="1" x="698"/>
        <item m="1" x="775"/>
        <item m="1" x="786"/>
        <item m="1" x="143"/>
        <item m="1" x="491"/>
        <item m="1" x="178"/>
        <item m="1" x="784"/>
        <item m="1" x="151"/>
        <item m="1" x="676"/>
        <item m="1" x="24"/>
        <item m="1" x="577"/>
        <item m="1" x="418"/>
        <item m="1" x="354"/>
        <item m="1" x="559"/>
        <item m="1" x="145"/>
        <item m="1" x="352"/>
        <item m="1" x="566"/>
        <item m="1" x="18"/>
        <item m="1" x="413"/>
        <item m="1" x="487"/>
        <item m="1" x="94"/>
        <item m="1" x="699"/>
        <item m="1" x="228"/>
        <item m="1" x="124"/>
        <item m="1" x="44"/>
        <item m="1" x="65"/>
        <item m="1" x="308"/>
        <item m="1" x="284"/>
        <item m="1" x="5"/>
        <item m="1" x="266"/>
        <item m="1" x="204"/>
        <item m="1" x="366"/>
        <item m="1" x="272"/>
        <item m="1" x="580"/>
        <item m="1" x="394"/>
        <item m="1" x="684"/>
        <item m="1" x="803"/>
        <item m="1" x="158"/>
        <item m="1" x="780"/>
        <item m="1" x="498"/>
        <item m="1" x="304"/>
        <item m="1" x="571"/>
        <item m="1" x="449"/>
        <item m="1" x="704"/>
        <item m="1" x="520"/>
        <item m="1" x="231"/>
        <item m="1" x="547"/>
        <item m="1" x="348"/>
        <item m="1" x="588"/>
        <item m="1" x="147"/>
        <item m="1" x="239"/>
        <item m="1" x="796"/>
        <item m="1" x="515"/>
        <item m="1" x="457"/>
        <item m="1" x="463"/>
        <item m="1" x="738"/>
        <item m="1" x="187"/>
        <item m="1" x="778"/>
        <item m="1" x="188"/>
        <item m="1" x="610"/>
        <item m="1" x="574"/>
        <item m="1" x="56"/>
        <item m="1" x="235"/>
        <item m="1" x="663"/>
        <item m="1" x="225"/>
        <item m="1" x="805"/>
        <item m="1" x="437"/>
        <item m="1" x="675"/>
        <item m="1" x="194"/>
        <item m="1" x="661"/>
        <item m="1" x="438"/>
        <item m="1" x="466"/>
        <item m="1" x="822"/>
        <item m="1" x="144"/>
        <item m="1" x="163"/>
        <item m="1" x="512"/>
        <item m="1" x="334"/>
        <item m="1" x="753"/>
        <item m="1" x="435"/>
        <item m="1" x="165"/>
        <item m="1" x="229"/>
        <item m="1" x="420"/>
        <item m="1" x="190"/>
        <item m="1" x="82"/>
        <item m="1" x="549"/>
        <item m="1" x="747"/>
        <item m="1" x="551"/>
        <item m="1" x="541"/>
        <item m="1" x="824"/>
        <item m="1" x="444"/>
        <item m="1" x="300"/>
        <item m="1" x="422"/>
        <item m="1" x="475"/>
        <item m="1" x="478"/>
        <item m="1" x="395"/>
        <item m="1" x="817"/>
        <item m="1" x="421"/>
        <item m="1" x="767"/>
        <item m="1" x="416"/>
        <item m="1" x="368"/>
        <item m="1" x="531"/>
        <item m="1" x="636"/>
        <item m="1" x="563"/>
        <item m="1" x="518"/>
        <item m="1" x="502"/>
        <item m="1" x="586"/>
        <item m="1" x="791"/>
        <item m="1" x="232"/>
        <item m="1" x="596"/>
        <item m="1" x="156"/>
        <item m="1" x="79"/>
        <item m="1" x="417"/>
        <item m="1" x="222"/>
        <item m="1" x="419"/>
        <item m="1" x="779"/>
        <item m="1" x="537"/>
        <item m="1" x="533"/>
        <item m="1" x="743"/>
        <item m="1" x="13"/>
        <item m="1" x="542"/>
        <item m="1" x="479"/>
        <item m="1" x="613"/>
        <item m="1" x="458"/>
        <item m="1" x="585"/>
        <item m="1" x="642"/>
        <item m="1" x="680"/>
        <item m="1" x="430"/>
        <item m="1" x="126"/>
        <item m="1" x="818"/>
        <item m="1" x="540"/>
        <item m="1" x="806"/>
        <item m="1" x="628"/>
        <item m="1" x="839"/>
        <item m="1" x="776"/>
        <item m="1" x="119"/>
        <item m="1" x="726"/>
        <item m="1" x="647"/>
        <item m="1" x="141"/>
        <item m="1" x="230"/>
        <item m="1" x="606"/>
        <item m="1" x="679"/>
        <item m="1" x="388"/>
        <item m="1" x="177"/>
        <item m="1" x="446"/>
        <item m="1" x="203"/>
        <item m="1" x="209"/>
        <item m="1" x="80"/>
        <item m="1" x="504"/>
        <item m="1" x="828"/>
        <item m="1" x="216"/>
        <item m="1" x="306"/>
        <item m="1" x="201"/>
        <item m="1" x="461"/>
        <item m="1" x="410"/>
        <item m="1" x="100"/>
        <item m="1" x="313"/>
        <item m="1" x="389"/>
        <item m="1" x="241"/>
        <item m="1" x="794"/>
        <item m="1" x="236"/>
        <item m="1" x="53"/>
        <item m="1" x="804"/>
        <item m="1" x="535"/>
        <item m="1" x="570"/>
        <item m="1" x="477"/>
        <item m="1" x="341"/>
        <item m="1" x="494"/>
        <item m="1" x="387"/>
        <item m="1" x="697"/>
        <item m="1" x="484"/>
        <item m="1" x="499"/>
        <item m="1" x="725"/>
        <item m="1" x="411"/>
        <item m="1" x="835"/>
        <item m="1" x="392"/>
        <item m="1" x="292"/>
        <item m="1" x="71"/>
        <item m="1" x="180"/>
        <item m="1" x="378"/>
        <item m="1" x="130"/>
        <item m="1" x="112"/>
        <item m="1" x="590"/>
        <item m="1" x="691"/>
        <item m="1" x="630"/>
        <item m="1" x="206"/>
        <item m="1" x="485"/>
        <item m="1" x="603"/>
        <item m="1" x="95"/>
        <item m="1" x="87"/>
        <item m="1" x="528"/>
        <item m="1" x="32"/>
        <item m="1" x="288"/>
        <item m="1" x="811"/>
        <item m="1" x="648"/>
        <item m="1" x="132"/>
        <item m="1" x="276"/>
        <item m="1" x="376"/>
        <item m="1" x="797"/>
        <item m="1" x="200"/>
        <item m="1" x="599"/>
        <item m="1" x="702"/>
        <item m="1" x="315"/>
        <item m="1" x="447"/>
        <item m="1" x="660"/>
        <item m="1" x="774"/>
        <item m="1" x="244"/>
        <item m="1" x="146"/>
        <item m="1" x="181"/>
        <item m="1" x="135"/>
        <item m="1" x="546"/>
        <item m="1" x="495"/>
        <item m="1" x="693"/>
        <item m="1" x="733"/>
        <item m="1" x="468"/>
        <item m="1" x="670"/>
        <item m="1" x="131"/>
        <item m="1" x="335"/>
        <item m="1" x="640"/>
        <item m="1" x="326"/>
        <item m="1" x="362"/>
        <item n="i" x="0"/>
        <item t="default"/>
      </items>
    </pivotField>
    <pivotField axis="axisRow" numFmtId="14" showAll="0">
      <items count="49">
        <item x="0"/>
        <item m="1" x="26"/>
        <item m="1" x="8"/>
        <item m="1" x="34"/>
        <item m="1" x="41"/>
        <item m="1" x="21"/>
        <item m="1" x="2"/>
        <item m="1" x="29"/>
        <item m="1" x="11"/>
        <item m="1" x="36"/>
        <item m="1" x="43"/>
        <item m="1" x="22"/>
        <item m="1" x="4"/>
        <item m="1" x="31"/>
        <item m="1" x="13"/>
        <item m="1" x="37"/>
        <item m="1" x="45"/>
        <item m="1" x="24"/>
        <item m="1" x="7"/>
        <item m="1" x="33"/>
        <item m="1" x="16"/>
        <item m="1" x="39"/>
        <item m="1" x="47"/>
        <item m="1" x="27"/>
        <item m="1" x="9"/>
        <item m="1" x="35"/>
        <item m="1" x="17"/>
        <item m="1" x="5"/>
        <item m="1" x="14"/>
        <item m="1" x="38"/>
        <item m="1" x="19"/>
        <item m="1" x="46"/>
        <item m="1" x="25"/>
        <item m="1" x="40"/>
        <item m="1" x="20"/>
        <item m="1" x="1"/>
        <item m="1" x="28"/>
        <item m="1" x="10"/>
        <item m="1" x="18"/>
        <item m="1" x="42"/>
        <item m="1" x="3"/>
        <item m="1" x="30"/>
        <item m="1" x="12"/>
        <item m="1" x="44"/>
        <item m="1" x="23"/>
        <item m="1" x="6"/>
        <item m="1" x="32"/>
        <item m="1" x="15"/>
        <item t="default"/>
      </items>
    </pivotField>
    <pivotField showAll="0"/>
    <pivotField showAll="0"/>
    <pivotField showAll="0"/>
    <pivotField showAll="0"/>
    <pivotField dataField="1" numFmtId="44"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axis="axisRow" showAll="0">
      <items count="6">
        <item m="1" x="1"/>
        <item m="1" x="4"/>
        <item m="1" x="2"/>
        <item m="1" x="3"/>
        <item x="0"/>
        <item t="default"/>
      </items>
    </pivotField>
  </pivotFields>
  <rowFields count="3">
    <field x="15"/>
    <field x="1"/>
    <field x="0"/>
  </rowFields>
  <rowItems count="4">
    <i>
      <x v="4"/>
    </i>
    <i r="1">
      <x/>
    </i>
    <i r="2">
      <x v="840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MONTANT" fld="6" baseField="0" baseItem="0" numFmtId="44"/>
    <dataField name="Nombre de N°IMMAT" fld="14" subtotal="count" baseField="0" baseItem="0"/>
  </dataFields>
  <formats count="17">
    <format dxfId="16">
      <pivotArea dataOnly="0" labelOnly="1" fieldPosition="0">
        <references count="3">
          <reference field="0" count="1">
            <x v="432"/>
          </reference>
          <reference field="1" count="1" selected="0">
            <x v="1"/>
          </reference>
          <reference field="15" count="1" selected="0">
            <x v="0"/>
          </reference>
        </references>
      </pivotArea>
    </format>
    <format dxfId="15">
      <pivotArea dataOnly="0" labelOnly="1" fieldPosition="0">
        <references count="3">
          <reference field="0" count="1">
            <x v="432"/>
          </reference>
          <reference field="1" count="1" selected="0">
            <x v="1"/>
          </reference>
          <reference field="15" count="1" selected="0">
            <x v="0"/>
          </reference>
        </references>
      </pivotArea>
    </format>
    <format dxfId="14">
      <pivotArea dataOnly="0" labelOnly="1" fieldPosition="0">
        <references count="3">
          <reference field="0" count="1">
            <x v="296"/>
          </reference>
          <reference field="1" count="1" selected="0">
            <x v="1"/>
          </reference>
          <reference field="15" count="1" selected="0">
            <x v="0"/>
          </reference>
        </references>
      </pivotArea>
    </format>
    <format dxfId="13">
      <pivotArea dataOnly="0" labelOnly="1" fieldPosition="0">
        <references count="3">
          <reference field="0" count="1">
            <x v="296"/>
          </reference>
          <reference field="1" count="1" selected="0">
            <x v="1"/>
          </reference>
          <reference field="15" count="1" selected="0">
            <x v="0"/>
          </reference>
        </references>
      </pivotArea>
    </format>
    <format dxfId="12">
      <pivotArea dataOnly="0" labelOnly="1" fieldPosition="0">
        <references count="3">
          <reference field="0" count="1">
            <x v="295"/>
          </reference>
          <reference field="1" count="1" selected="0">
            <x v="1"/>
          </reference>
          <reference field="15" count="1" selected="0">
            <x v="0"/>
          </reference>
        </references>
      </pivotArea>
    </format>
    <format dxfId="11">
      <pivotArea dataOnly="0" labelOnly="1" fieldPosition="0">
        <references count="3">
          <reference field="0" count="1">
            <x v="219"/>
          </reference>
          <reference field="1" count="1" selected="0">
            <x v="1"/>
          </reference>
          <reference field="15" count="1" selected="0">
            <x v="0"/>
          </reference>
        </references>
      </pivotArea>
    </format>
    <format dxfId="10">
      <pivotArea dataOnly="0" labelOnly="1" fieldPosition="0">
        <references count="3">
          <reference field="0" count="1">
            <x v="173"/>
          </reference>
          <reference field="1" count="1" selected="0">
            <x v="1"/>
          </reference>
          <reference field="15" count="1" selected="0">
            <x v="0"/>
          </reference>
        </references>
      </pivotArea>
    </format>
    <format dxfId="9">
      <pivotArea dataOnly="0" labelOnly="1" fieldPosition="0">
        <references count="3">
          <reference field="0" count="1">
            <x v="173"/>
          </reference>
          <reference field="1" count="1" selected="0">
            <x v="1"/>
          </reference>
          <reference field="15" count="1" selected="0">
            <x v="0"/>
          </reference>
        </references>
      </pivotArea>
    </format>
    <format dxfId="8">
      <pivotArea dataOnly="0" labelOnly="1" fieldPosition="0">
        <references count="3">
          <reference field="0" count="1">
            <x v="565"/>
          </reference>
          <reference field="1" count="1" selected="0">
            <x v="1"/>
          </reference>
          <reference field="15" count="1" selected="0">
            <x v="0"/>
          </reference>
        </references>
      </pivotArea>
    </format>
    <format dxfId="7">
      <pivotArea dataOnly="0" labelOnly="1" fieldPosition="0">
        <references count="3">
          <reference field="0" count="1">
            <x v="565"/>
          </reference>
          <reference field="1" count="1" selected="0">
            <x v="1"/>
          </reference>
          <reference field="15" count="1" selected="0">
            <x v="0"/>
          </reference>
        </references>
      </pivotArea>
    </format>
    <format dxfId="6">
      <pivotArea dataOnly="0" labelOnly="1" fieldPosition="0">
        <references count="3">
          <reference field="0" count="1">
            <x v="738"/>
          </reference>
          <reference field="1" count="1" selected="0">
            <x v="1"/>
          </reference>
          <reference field="15" count="1" selected="0">
            <x v="0"/>
          </reference>
        </references>
      </pivotArea>
    </format>
    <format dxfId="5">
      <pivotArea dataOnly="0" labelOnly="1" fieldPosition="0">
        <references count="3">
          <reference field="0" count="1">
            <x v="738"/>
          </reference>
          <reference field="1" count="1" selected="0">
            <x v="1"/>
          </reference>
          <reference field="15" count="1" selected="0">
            <x v="0"/>
          </reference>
        </references>
      </pivotArea>
    </format>
    <format dxfId="4">
      <pivotArea dataOnly="0" labelOnly="1" fieldPosition="0">
        <references count="3">
          <reference field="0" count="1">
            <x v="792"/>
          </reference>
          <reference field="1" count="1" selected="0">
            <x v="1"/>
          </reference>
          <reference field="15" count="1" selected="0">
            <x v="0"/>
          </reference>
        </references>
      </pivotArea>
    </format>
    <format dxfId="3">
      <pivotArea dataOnly="0" labelOnly="1" fieldPosition="0">
        <references count="3">
          <reference field="0" count="8">
            <x v="173"/>
            <x v="219"/>
            <x v="295"/>
            <x v="296"/>
            <x v="432"/>
            <x v="565"/>
            <x v="738"/>
            <x v="792"/>
          </reference>
          <reference field="1" count="1" selected="0">
            <x v="1"/>
          </reference>
          <reference field="15" count="1" selected="0">
            <x v="0"/>
          </reference>
        </references>
      </pivotArea>
    </format>
    <format dxfId="2">
      <pivotArea dataOnly="0" labelOnly="1" fieldPosition="0">
        <references count="3">
          <reference field="0" count="8">
            <x v="173"/>
            <x v="219"/>
            <x v="295"/>
            <x v="296"/>
            <x v="432"/>
            <x v="565"/>
            <x v="738"/>
            <x v="792"/>
          </reference>
          <reference field="1" count="1" selected="0">
            <x v="1"/>
          </reference>
          <reference field="15" count="1" selected="0">
            <x v="0"/>
          </reference>
        </references>
      </pivotArea>
    </format>
    <format dxfId="1">
      <pivotArea dataOnly="0" labelOnly="1" fieldPosition="0">
        <references count="3">
          <reference field="0" count="8">
            <x v="173"/>
            <x v="219"/>
            <x v="295"/>
            <x v="296"/>
            <x v="432"/>
            <x v="565"/>
            <x v="738"/>
            <x v="792"/>
          </reference>
          <reference field="1" count="1" selected="0">
            <x v="1"/>
          </reference>
          <reference field="15" count="1" selected="0">
            <x v="0"/>
          </reference>
        </references>
      </pivotArea>
    </format>
    <format dxfId="0">
      <pivotArea collapsedLevelsAreSubtotals="1" fieldPosition="0">
        <references count="4">
          <reference field="4294967294" count="1" selected="0">
            <x v="0"/>
          </reference>
          <reference field="0" count="9">
            <x v="173"/>
            <x v="219"/>
            <x v="295"/>
            <x v="296"/>
            <x v="432"/>
            <x v="565"/>
            <x v="738"/>
            <x v="792"/>
            <x v="794"/>
          </reference>
          <reference field="1" count="1" selected="0">
            <x v="1"/>
          </reference>
          <reference field="15" count="1" selected="0">
            <x v="0"/>
          </reference>
        </references>
      </pivotArea>
    </format>
  </formats>
  <pivotTableStyleInfo name="PivotStyleLight1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D587586-5140-42D1-B1D2-F303F7416276}" name="tab_DBS" displayName="tab_DBS" ref="A1:M2" totalsRowShown="0" headerRowDxfId="38" dataDxfId="37">
  <autoFilter ref="A1:M2" xr:uid="{ED587586-5140-42D1-B1D2-F303F7416276}"/>
  <tableColumns count="13">
    <tableColumn id="1" xr3:uid="{C9862AF2-0370-41AA-B47B-08139B1C46D6}" name="N°Facture" dataDxfId="36">
      <calculatedColumnFormula>SUBSTITUTE(REPLACE(tab_DBS[[#This Row],[N° facture prop.]],5,2,""),"/","")</calculatedColumnFormula>
    </tableColumn>
    <tableColumn id="2" xr3:uid="{B4B82278-C6D8-4C7C-907A-5EEBEFDB2B05}" name="N° fiche" dataDxfId="35"/>
    <tableColumn id="3" xr3:uid="{AC5FB3D1-E303-422F-90DA-E434FD600526}" name="Immatriculation" dataDxfId="34"/>
    <tableColumn id="4" xr3:uid="{95F32F06-9C31-48C9-88AD-80827A349572}" name="Propriétaire" dataDxfId="33"/>
    <tableColumn id="5" xr3:uid="{B6FBC077-EF9D-468A-9190-4CE1BFB1F754}" name="Marque" dataDxfId="32"/>
    <tableColumn id="6" xr3:uid="{F5AB5C14-C093-4F1B-9DBB-05657B62BAF1}" name="Modèle" dataDxfId="31"/>
    <tableColumn id="7" xr3:uid="{9AE3712F-C70B-4FD7-AC1F-D8393DC41318}" name="Site" dataDxfId="30"/>
    <tableColumn id="8" xr3:uid="{AF4DEC0F-6E4B-45B1-AAB9-9A89D7DF0856}" name="Type" dataDxfId="29"/>
    <tableColumn id="9" xr3:uid="{8FF71154-D898-45FF-8D85-54EEED618DB5}" name="N° série" dataDxfId="28"/>
    <tableColumn id="10" xr3:uid="{BE79A28F-3E23-4E47-8B98-58BBE7360FEE}" name="N° facture prop." dataDxfId="27"/>
    <tableColumn id="11" xr3:uid="{685A2C84-0C8D-4C9B-97E4-AF10D4DAC95E}" name="Date fac. prop." dataDxfId="26"/>
    <tableColumn id="12" xr3:uid="{2928A198-050E-45D5-9899-44944F45B4D9}" name="Colonne2" dataDxfId="25"/>
    <tableColumn id="13" xr3:uid="{3ED951BF-E179-4E68-9A7A-A7F878D55335}" name="N°Véhicule" dataDxfId="24">
      <calculatedColumnFormula>tab_DBS[[#This Row],[N° fiche]]</calculatedColumnFormula>
    </tableColumn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FA38EC8-8BC6-4A8E-BD9A-50131649A96D}" name="tab_SAGE" displayName="tab_SAGE" ref="A1:M6" totalsRowShown="0" headerRowDxfId="23">
  <autoFilter ref="A1:M6" xr:uid="{CFA38EC8-8BC6-4A8E-BD9A-50131649A96D}"/>
  <tableColumns count="13">
    <tableColumn id="1" xr3:uid="{0C60FF32-46D1-409F-AC15-0D3D4617EDDB}" name="P"/>
    <tableColumn id="2" xr3:uid="{3A73602B-0C1E-4098-B43B-EF6D722D8531}" name="Code journal"/>
    <tableColumn id="3" xr3:uid="{EE7A61DC-9846-4552-9E65-DD954BC708C0}" name="Date" dataDxfId="22"/>
    <tableColumn id="4" xr3:uid="{06BD6F0B-DD7F-4C83-9B23-90803D3A04F6}" name="N° pièce"/>
    <tableColumn id="5" xr3:uid="{A3EEEDCA-DBB7-443A-AFD7-2FA320A12C10}" name="N° facture"/>
    <tableColumn id="6" xr3:uid="{F218334E-701E-467B-BDB3-BC3B0B545009}" name="Référence"/>
    <tableColumn id="7" xr3:uid="{6CF53D73-3E52-4D7C-B14A-B11F5AC22CAA}" name="N° compte tiers"/>
    <tableColumn id="8" xr3:uid="{1ADB7D20-107F-476A-AF85-9BA6682FDECE}" name="Libellé écriture"/>
    <tableColumn id="9" xr3:uid="{06EF5AB7-CFC7-4234-B64E-C66FEB739680}" name="Date échéance"/>
    <tableColumn id="10" xr3:uid="{FE5DA458-65E1-43C0-AFED-F7DE8CB9F1C8}" name="Lettrage montant"/>
    <tableColumn id="11" xr3:uid="{F8206217-5C42-405C-81A5-4FBDDBCF08AE}" name="Pointage"/>
    <tableColumn id="12" xr3:uid="{6F12BA8E-D5E4-4001-86DB-90AF288E2D4C}" name="Débit"/>
    <tableColumn id="13" xr3:uid="{66D90AA7-FF76-4709-A142-B5DA95EA719D}" name="Crédi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F0CC8E9-E92A-4EBC-9B97-AB566348890A}" name="tab_PREFECTURE" displayName="tab_PREFECTURE" ref="A1:P2" totalsRowShown="0">
  <autoFilter ref="A1:P2" xr:uid="{4F0CC8E9-E92A-4EBC-9B97-AB566348890A}"/>
  <tableColumns count="16">
    <tableColumn id="17" xr3:uid="{0634D607-F855-4625-A01C-59DAB58053A9}" name="N°VIN"/>
    <tableColumn id="2" xr3:uid="{440BC25E-3729-4A64-9FE5-FC04BA86DC61}" name="DATE" dataDxfId="20"/>
    <tableColumn id="3" xr3:uid="{3B8E5D87-74E5-4408-9738-6A7353F96E70}" name="N°SIRET"/>
    <tableColumn id="4" xr3:uid="{88E71B4C-C88B-48BC-BC1C-31E1D88817AF}" name="RUM"/>
    <tableColumn id="5" xr3:uid="{E44FBCEE-6949-439D-87CE-96FD6D04FA0B}" name="BIC"/>
    <tableColumn id="6" xr3:uid="{01584C36-D641-4B81-B164-5D76E08D72C9}" name="IBAN"/>
    <tableColumn id="7" xr3:uid="{1569A59A-7FC8-458E-8DFB-D561EC48E5C6}" name="MONTANT" dataCellStyle="Monétaire"/>
    <tableColumn id="8" xr3:uid="{8D39340D-BB47-47C2-ABF3-6D9C7A85D69C}" name="Y1"/>
    <tableColumn id="9" xr3:uid="{812392C3-DE6C-430C-9723-962BAAE1A3FF}" name="Y2"/>
    <tableColumn id="10" xr3:uid="{F9C0A24C-8AC8-4790-ACBD-E4CDE6A92928}" name="Y3"/>
    <tableColumn id="11" xr3:uid="{C894114C-7025-44ED-92E0-0902B77194BF}" name="Y4"/>
    <tableColumn id="12" xr3:uid="{76A4AC58-FAF3-483C-9236-39A3D08EDE6A}" name="Y5"/>
    <tableColumn id="13" xr3:uid="{70A9BE7B-27E9-4D3E-A3D3-A4E563980C0D}" name="Y7"/>
    <tableColumn id="15" xr3:uid="{4E945236-487A-4BCE-BA0A-987F0897F5BC}" name="PROVENANCE"/>
    <tableColumn id="16" xr3:uid="{97CDAE0B-4843-4816-BB01-BB99CD7B4674}" name="N°IMMAT"/>
    <tableColumn id="1" xr3:uid="{92C0EBF3-56DF-442A-B274-8FEC0EE21743}" name="SITE" dataDxfId="19">
      <calculatedColumnFormula>IF(C2="	44357492600012","MERIGNAC",IF(C2="	44357492600053","BEGLES",IF(C2="	44357492600038","LIBOURNE",IF(C2="	44357492600061","LA TESTE"))))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13" Type="http://schemas.openxmlformats.org/officeDocument/2006/relationships/ctrlProp" Target="../ctrlProps/ctrlProp5.xml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12" Type="http://schemas.openxmlformats.org/officeDocument/2006/relationships/ctrlProp" Target="../ctrlProps/ctrlProp4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11" Type="http://schemas.openxmlformats.org/officeDocument/2006/relationships/ctrlProp" Target="../ctrlProps/ctrlProp3.xml"/><Relationship Id="rId5" Type="http://schemas.openxmlformats.org/officeDocument/2006/relationships/control" Target="../activeX/activeX1.xml"/><Relationship Id="rId10" Type="http://schemas.openxmlformats.org/officeDocument/2006/relationships/ctrlProp" Target="../ctrlProps/ctrlProp2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1.xml"/><Relationship Id="rId14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4B9ECA-8C95-4BC8-B0D3-80C8E9C42385}">
  <sheetPr codeName="Feuil1">
    <tabColor theme="0" tint="-0.34998626667073579"/>
  </sheetPr>
  <dimension ref="A1:M2"/>
  <sheetViews>
    <sheetView workbookViewId="0">
      <selection activeCell="A2" sqref="A2"/>
    </sheetView>
  </sheetViews>
  <sheetFormatPr baseColWidth="10" defaultRowHeight="15" x14ac:dyDescent="0.25"/>
  <cols>
    <col min="1" max="1" width="14" bestFit="1" customWidth="1"/>
    <col min="2" max="2" width="18.5703125" bestFit="1" customWidth="1"/>
    <col min="3" max="3" width="19.7109375" bestFit="1" customWidth="1"/>
    <col min="4" max="4" width="58.85546875" bestFit="1" customWidth="1"/>
    <col min="5" max="5" width="17.140625" bestFit="1" customWidth="1"/>
    <col min="6" max="6" width="41" bestFit="1" customWidth="1"/>
    <col min="7" max="7" width="22.7109375" bestFit="1" customWidth="1"/>
    <col min="8" max="8" width="9.85546875" bestFit="1" customWidth="1"/>
    <col min="9" max="9" width="22.28515625" bestFit="1" customWidth="1"/>
    <col min="10" max="10" width="19.5703125" bestFit="1" customWidth="1"/>
    <col min="11" max="11" width="18.42578125" bestFit="1" customWidth="1"/>
    <col min="12" max="12" width="14" bestFit="1" customWidth="1"/>
  </cols>
  <sheetData>
    <row r="1" spans="1:13" x14ac:dyDescent="0.25">
      <c r="A1" t="s">
        <v>14</v>
      </c>
      <c r="B1" s="2" t="s">
        <v>15</v>
      </c>
      <c r="C1" s="2" t="s">
        <v>16</v>
      </c>
      <c r="D1" s="2" t="s">
        <v>17</v>
      </c>
      <c r="E1" s="2" t="s">
        <v>18</v>
      </c>
      <c r="F1" s="2" t="s">
        <v>19</v>
      </c>
      <c r="G1" s="2" t="s">
        <v>20</v>
      </c>
      <c r="H1" s="2" t="s">
        <v>21</v>
      </c>
      <c r="I1" s="2" t="s">
        <v>22</v>
      </c>
      <c r="J1" s="2" t="s">
        <v>23</v>
      </c>
      <c r="K1" s="2" t="s">
        <v>24</v>
      </c>
      <c r="L1" s="2" t="s">
        <v>25</v>
      </c>
      <c r="M1" s="2" t="s">
        <v>45</v>
      </c>
    </row>
    <row r="2" spans="1:13" x14ac:dyDescent="0.25">
      <c r="A2" s="18" t="str">
        <f>SUBSTITUTE(REPLACE(tab_DBS[[#This Row],[N° facture prop.]],5,2,""),"/","")</f>
        <v/>
      </c>
      <c r="B2" s="3"/>
      <c r="C2" s="4"/>
      <c r="D2" s="4"/>
      <c r="E2" s="4"/>
      <c r="F2" s="4"/>
      <c r="G2" s="4"/>
      <c r="H2" s="4"/>
      <c r="I2" s="4"/>
      <c r="J2" s="4"/>
      <c r="K2" s="5"/>
      <c r="L2" s="3"/>
      <c r="M2" s="17">
        <f>tab_DBS[[#This Row],[N° fiche]]</f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33BC84-CCFA-4C8A-8962-67D0857354E2}">
  <sheetPr codeName="Feuil2">
    <tabColor theme="0" tint="-0.34998626667073579"/>
  </sheetPr>
  <dimension ref="A1:M6"/>
  <sheetViews>
    <sheetView workbookViewId="0">
      <selection activeCell="J11" sqref="J11"/>
    </sheetView>
  </sheetViews>
  <sheetFormatPr baseColWidth="10" defaultRowHeight="15" x14ac:dyDescent="0.25"/>
  <cols>
    <col min="1" max="1" width="6.7109375" bestFit="1" customWidth="1"/>
    <col min="2" max="2" width="16.85546875" bestFit="1" customWidth="1"/>
    <col min="3" max="3" width="10.7109375" bestFit="1" customWidth="1"/>
    <col min="4" max="4" width="14" bestFit="1" customWidth="1"/>
    <col min="5" max="5" width="14.42578125" bestFit="1" customWidth="1"/>
    <col min="6" max="6" width="14.7109375" bestFit="1" customWidth="1"/>
    <col min="7" max="7" width="19.28515625" bestFit="1" customWidth="1"/>
    <col min="8" max="8" width="63.28515625" bestFit="1" customWidth="1"/>
    <col min="9" max="9" width="18.5703125" bestFit="1" customWidth="1"/>
    <col min="10" max="10" width="21" bestFit="1" customWidth="1"/>
    <col min="11" max="11" width="13.42578125" bestFit="1" customWidth="1"/>
    <col min="12" max="12" width="10.42578125" bestFit="1" customWidth="1"/>
    <col min="13" max="13" width="11" bestFit="1" customWidth="1"/>
  </cols>
  <sheetData>
    <row r="1" spans="1:13" ht="22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</row>
    <row r="2" spans="1:13" x14ac:dyDescent="0.25">
      <c r="A2">
        <v>0</v>
      </c>
      <c r="B2" t="s">
        <v>53</v>
      </c>
      <c r="C2" s="1">
        <v>44197</v>
      </c>
      <c r="D2" t="str">
        <f>"6863"</f>
        <v>6863</v>
      </c>
      <c r="E2" t="str">
        <f>"3332008100017"</f>
        <v>3332008100017</v>
      </c>
      <c r="H2" t="s">
        <v>57</v>
      </c>
      <c r="I2" s="1">
        <v>44074</v>
      </c>
      <c r="M2">
        <v>2920.76</v>
      </c>
    </row>
    <row r="3" spans="1:13" x14ac:dyDescent="0.25">
      <c r="A3">
        <v>0</v>
      </c>
      <c r="B3" t="s">
        <v>54</v>
      </c>
      <c r="C3" s="1">
        <v>44390</v>
      </c>
      <c r="D3" t="str">
        <f>"3332107100114"</f>
        <v>3332107100114</v>
      </c>
      <c r="E3" t="str">
        <f>"3332107100114"</f>
        <v>3332107100114</v>
      </c>
      <c r="H3" t="s">
        <v>58</v>
      </c>
      <c r="I3" s="1">
        <v>44390</v>
      </c>
      <c r="M3">
        <v>2931.76</v>
      </c>
    </row>
    <row r="4" spans="1:13" x14ac:dyDescent="0.25">
      <c r="A4">
        <v>0</v>
      </c>
      <c r="B4" t="s">
        <v>53</v>
      </c>
      <c r="C4" s="1">
        <v>44197</v>
      </c>
      <c r="D4" t="str">
        <f>"11126"</f>
        <v>11126</v>
      </c>
      <c r="E4" t="str">
        <f>"3332012100033"</f>
        <v>3332012100033</v>
      </c>
      <c r="H4" t="s">
        <v>59</v>
      </c>
      <c r="I4" s="1">
        <v>44194</v>
      </c>
      <c r="J4" t="s">
        <v>55</v>
      </c>
      <c r="M4">
        <v>4028.76</v>
      </c>
    </row>
    <row r="5" spans="1:13" x14ac:dyDescent="0.25">
      <c r="A5">
        <v>0</v>
      </c>
      <c r="B5" t="s">
        <v>53</v>
      </c>
      <c r="C5" s="1">
        <v>44197</v>
      </c>
      <c r="D5" t="str">
        <f>"11151"</f>
        <v>11151</v>
      </c>
      <c r="E5" t="str">
        <f>"3332012100036"</f>
        <v>3332012100036</v>
      </c>
      <c r="H5" t="s">
        <v>60</v>
      </c>
      <c r="I5" s="1">
        <v>44195</v>
      </c>
      <c r="J5" t="s">
        <v>55</v>
      </c>
      <c r="M5">
        <v>4028.76</v>
      </c>
    </row>
    <row r="6" spans="1:13" x14ac:dyDescent="0.25">
      <c r="A6">
        <v>0</v>
      </c>
      <c r="B6" t="s">
        <v>53</v>
      </c>
      <c r="C6" s="1">
        <v>44197</v>
      </c>
      <c r="D6" t="str">
        <f>"11126"</f>
        <v>11126</v>
      </c>
      <c r="E6" t="str">
        <f>"3332012100033"</f>
        <v>3332012100033</v>
      </c>
      <c r="H6" t="s">
        <v>61</v>
      </c>
      <c r="I6" s="1">
        <v>44194</v>
      </c>
      <c r="J6" t="s">
        <v>55</v>
      </c>
      <c r="M6">
        <v>4028.76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C2A68E-1DA1-48CD-B255-82070A64985A}">
  <sheetPr codeName="Feuil3">
    <tabColor theme="0" tint="-0.34998626667073579"/>
  </sheetPr>
  <dimension ref="A1:P2"/>
  <sheetViews>
    <sheetView workbookViewId="0">
      <selection activeCell="X15" sqref="X15"/>
    </sheetView>
  </sheetViews>
  <sheetFormatPr baseColWidth="10" defaultRowHeight="15" x14ac:dyDescent="0.25"/>
  <sheetData>
    <row r="1" spans="1:16" x14ac:dyDescent="0.25">
      <c r="A1" t="s">
        <v>26</v>
      </c>
      <c r="B1" t="s">
        <v>13</v>
      </c>
      <c r="C1" t="s">
        <v>28</v>
      </c>
      <c r="D1" t="s">
        <v>29</v>
      </c>
      <c r="E1" t="s">
        <v>30</v>
      </c>
      <c r="F1" t="s">
        <v>31</v>
      </c>
      <c r="G1" t="s">
        <v>32</v>
      </c>
      <c r="H1" t="s">
        <v>33</v>
      </c>
      <c r="I1" t="s">
        <v>34</v>
      </c>
      <c r="J1" t="s">
        <v>35</v>
      </c>
      <c r="K1" t="s">
        <v>36</v>
      </c>
      <c r="L1" t="s">
        <v>37</v>
      </c>
      <c r="M1" t="s">
        <v>38</v>
      </c>
      <c r="N1" t="s">
        <v>39</v>
      </c>
      <c r="O1" t="s">
        <v>40</v>
      </c>
      <c r="P1" t="s">
        <v>27</v>
      </c>
    </row>
    <row r="2" spans="1:16" x14ac:dyDescent="0.25">
      <c r="B2" s="1"/>
      <c r="G2" s="6"/>
      <c r="P2" s="18" t="b">
        <f>IF(C2="	44357492600012","MERIGNAC",IF(C2="	44357492600053","BEGLES",IF(C2="	44357492600038","LIBOURNE",IF(C2="	44357492600061","LA TESTE"))))</f>
        <v>0</v>
      </c>
    </row>
  </sheetData>
  <conditionalFormatting sqref="A1:A2">
    <cfRule type="duplicateValues" dxfId="21" priority="3"/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6CE5AA-AEF0-422E-98BA-4F041185811A}">
  <sheetPr codeName="Feuil4">
    <tabColor rgb="FF002060"/>
  </sheetPr>
  <dimension ref="A1:R848"/>
  <sheetViews>
    <sheetView tabSelected="1" workbookViewId="0">
      <pane ySplit="1" topLeftCell="A2" activePane="bottomLeft" state="frozen"/>
      <selection pane="bottomLeft" activeCell="F11" sqref="F11"/>
    </sheetView>
  </sheetViews>
  <sheetFormatPr baseColWidth="10" defaultRowHeight="15" x14ac:dyDescent="0.25"/>
  <cols>
    <col min="1" max="1" width="21" bestFit="1" customWidth="1"/>
    <col min="2" max="2" width="20.42578125" bestFit="1" customWidth="1"/>
    <col min="3" max="3" width="20.28515625" bestFit="1" customWidth="1"/>
    <col min="7" max="7" width="14" bestFit="1" customWidth="1"/>
    <col min="8" max="8" width="30.85546875" style="13" bestFit="1" customWidth="1"/>
    <col min="9" max="9" width="15.85546875" style="13" bestFit="1" customWidth="1"/>
    <col min="10" max="10" width="11.42578125" style="13"/>
  </cols>
  <sheetData>
    <row r="1" spans="1:18" s="15" customFormat="1" ht="90" customHeight="1" x14ac:dyDescent="0.25">
      <c r="A1" s="16"/>
      <c r="B1" s="16"/>
      <c r="D1" s="16"/>
      <c r="G1" s="16"/>
      <c r="H1" s="21"/>
      <c r="I1" s="22"/>
      <c r="J1" s="22"/>
    </row>
    <row r="3" spans="1:18" ht="15.75" x14ac:dyDescent="0.25">
      <c r="A3" s="7" t="s">
        <v>41</v>
      </c>
      <c r="B3" t="s">
        <v>43</v>
      </c>
      <c r="C3" t="s">
        <v>44</v>
      </c>
      <c r="H3" s="23" t="s">
        <v>52</v>
      </c>
      <c r="I3" s="23"/>
      <c r="J3" s="12"/>
    </row>
    <row r="4" spans="1:18" ht="21" customHeight="1" x14ac:dyDescent="0.25">
      <c r="A4" s="8" t="s">
        <v>47</v>
      </c>
      <c r="B4" s="11"/>
      <c r="C4" s="10"/>
      <c r="D4" s="20" t="s">
        <v>49</v>
      </c>
      <c r="E4" s="20" t="s">
        <v>50</v>
      </c>
      <c r="F4" s="20" t="s">
        <v>51</v>
      </c>
      <c r="G4" s="20" t="s">
        <v>14</v>
      </c>
      <c r="H4" s="20" t="s">
        <v>46</v>
      </c>
      <c r="I4" s="20" t="s">
        <v>45</v>
      </c>
      <c r="R4" s="12"/>
    </row>
    <row r="5" spans="1:18" x14ac:dyDescent="0.25">
      <c r="A5" s="19" t="s">
        <v>48</v>
      </c>
      <c r="B5" s="11"/>
      <c r="C5" s="10"/>
      <c r="G5" t="e">
        <f>SUBSTITUTE(REPLACE(VLOOKUP(A5,tab_DBS[[N° série]:[N° facture prop.]],2,FALSE),5,2,""),"/","")</f>
        <v>#N/A</v>
      </c>
      <c r="H5" s="13" t="e">
        <f>VLOOKUP(G5,tab_SAGE[[N° facture]:[Libellé écriture]],4,FALSE)</f>
        <v>#N/A</v>
      </c>
      <c r="I5" s="13" t="e">
        <f>VLOOKUP(A5,tab_DBS[[N° série]:[N°Véhicule]],5,FALSE)</f>
        <v>#N/A</v>
      </c>
      <c r="J5"/>
    </row>
    <row r="6" spans="1:18" x14ac:dyDescent="0.25">
      <c r="A6" s="9" t="s">
        <v>56</v>
      </c>
      <c r="B6" s="11"/>
      <c r="C6" s="10"/>
      <c r="I6"/>
      <c r="J6"/>
    </row>
    <row r="7" spans="1:18" x14ac:dyDescent="0.25">
      <c r="A7" s="8" t="s">
        <v>42</v>
      </c>
      <c r="B7" s="11"/>
      <c r="C7" s="10"/>
      <c r="I7"/>
      <c r="J7"/>
    </row>
    <row r="8" spans="1:18" x14ac:dyDescent="0.25">
      <c r="D8" s="14"/>
      <c r="I8"/>
      <c r="J8"/>
    </row>
    <row r="9" spans="1:18" x14ac:dyDescent="0.25">
      <c r="A9">
        <v>2</v>
      </c>
      <c r="D9" s="14"/>
      <c r="I9"/>
      <c r="J9"/>
    </row>
    <row r="10" spans="1:18" x14ac:dyDescent="0.25">
      <c r="A10">
        <v>3</v>
      </c>
      <c r="I10"/>
      <c r="J10"/>
    </row>
    <row r="11" spans="1:18" x14ac:dyDescent="0.25">
      <c r="A11">
        <v>4</v>
      </c>
      <c r="I11"/>
      <c r="J11"/>
    </row>
    <row r="12" spans="1:18" x14ac:dyDescent="0.25">
      <c r="A12">
        <v>5</v>
      </c>
      <c r="I12"/>
      <c r="J12"/>
    </row>
    <row r="13" spans="1:18" x14ac:dyDescent="0.25">
      <c r="D13" s="14"/>
      <c r="I13"/>
      <c r="J13"/>
    </row>
    <row r="14" spans="1:18" x14ac:dyDescent="0.25">
      <c r="D14" s="14"/>
      <c r="I14"/>
      <c r="J14"/>
    </row>
    <row r="15" spans="1:18" x14ac:dyDescent="0.25">
      <c r="D15" s="14"/>
      <c r="I15"/>
      <c r="J15"/>
    </row>
    <row r="16" spans="1:18" x14ac:dyDescent="0.25">
      <c r="I16"/>
      <c r="J16"/>
    </row>
    <row r="17" spans="8:8" customFormat="1" x14ac:dyDescent="0.25">
      <c r="H17" s="13"/>
    </row>
    <row r="18" spans="8:8" customFormat="1" x14ac:dyDescent="0.25">
      <c r="H18" s="13"/>
    </row>
    <row r="19" spans="8:8" customFormat="1" x14ac:dyDescent="0.25">
      <c r="H19" s="13"/>
    </row>
    <row r="20" spans="8:8" customFormat="1" x14ac:dyDescent="0.25">
      <c r="H20" s="13"/>
    </row>
    <row r="21" spans="8:8" customFormat="1" x14ac:dyDescent="0.25">
      <c r="H21" s="13"/>
    </row>
    <row r="22" spans="8:8" customFormat="1" x14ac:dyDescent="0.25">
      <c r="H22" s="13"/>
    </row>
    <row r="23" spans="8:8" customFormat="1" x14ac:dyDescent="0.25">
      <c r="H23" s="13"/>
    </row>
    <row r="24" spans="8:8" customFormat="1" x14ac:dyDescent="0.25">
      <c r="H24" s="13"/>
    </row>
    <row r="25" spans="8:8" customFormat="1" x14ac:dyDescent="0.25">
      <c r="H25" s="13"/>
    </row>
    <row r="26" spans="8:8" customFormat="1" x14ac:dyDescent="0.25">
      <c r="H26" s="13"/>
    </row>
    <row r="27" spans="8:8" customFormat="1" x14ac:dyDescent="0.25">
      <c r="H27" s="13"/>
    </row>
    <row r="28" spans="8:8" customFormat="1" x14ac:dyDescent="0.25">
      <c r="H28" s="13"/>
    </row>
    <row r="29" spans="8:8" customFormat="1" x14ac:dyDescent="0.25">
      <c r="H29" s="13"/>
    </row>
    <row r="30" spans="8:8" customFormat="1" x14ac:dyDescent="0.25">
      <c r="H30" s="13"/>
    </row>
    <row r="31" spans="8:8" customFormat="1" x14ac:dyDescent="0.25">
      <c r="H31" s="13"/>
    </row>
    <row r="32" spans="8:8" customFormat="1" x14ac:dyDescent="0.25">
      <c r="H32" s="13"/>
    </row>
    <row r="33" spans="8:8" customFormat="1" x14ac:dyDescent="0.25">
      <c r="H33" s="13"/>
    </row>
    <row r="34" spans="8:8" customFormat="1" x14ac:dyDescent="0.25">
      <c r="H34" s="13"/>
    </row>
    <row r="35" spans="8:8" customFormat="1" x14ac:dyDescent="0.25">
      <c r="H35" s="13"/>
    </row>
    <row r="36" spans="8:8" customFormat="1" x14ac:dyDescent="0.25">
      <c r="H36" s="13"/>
    </row>
    <row r="37" spans="8:8" customFormat="1" x14ac:dyDescent="0.25">
      <c r="H37" s="13"/>
    </row>
    <row r="38" spans="8:8" customFormat="1" x14ac:dyDescent="0.25">
      <c r="H38" s="13"/>
    </row>
    <row r="39" spans="8:8" customFormat="1" x14ac:dyDescent="0.25">
      <c r="H39" s="13"/>
    </row>
    <row r="40" spans="8:8" customFormat="1" x14ac:dyDescent="0.25">
      <c r="H40" s="13"/>
    </row>
    <row r="41" spans="8:8" customFormat="1" x14ac:dyDescent="0.25">
      <c r="H41" s="13"/>
    </row>
    <row r="42" spans="8:8" customFormat="1" x14ac:dyDescent="0.25">
      <c r="H42" s="13"/>
    </row>
    <row r="43" spans="8:8" customFormat="1" x14ac:dyDescent="0.25">
      <c r="H43" s="13"/>
    </row>
    <row r="44" spans="8:8" customFormat="1" x14ac:dyDescent="0.25">
      <c r="H44" s="13"/>
    </row>
    <row r="45" spans="8:8" customFormat="1" x14ac:dyDescent="0.25">
      <c r="H45" s="13"/>
    </row>
    <row r="46" spans="8:8" customFormat="1" x14ac:dyDescent="0.25">
      <c r="H46" s="13"/>
    </row>
    <row r="47" spans="8:8" customFormat="1" x14ac:dyDescent="0.25">
      <c r="H47" s="13"/>
    </row>
    <row r="48" spans="8:8" customFormat="1" x14ac:dyDescent="0.25">
      <c r="H48" s="13"/>
    </row>
    <row r="49" spans="8:8" customFormat="1" x14ac:dyDescent="0.25">
      <c r="H49" s="13"/>
    </row>
    <row r="50" spans="8:8" customFormat="1" x14ac:dyDescent="0.25">
      <c r="H50" s="13"/>
    </row>
    <row r="51" spans="8:8" customFormat="1" x14ac:dyDescent="0.25">
      <c r="H51" s="13"/>
    </row>
    <row r="52" spans="8:8" customFormat="1" x14ac:dyDescent="0.25">
      <c r="H52" s="13"/>
    </row>
    <row r="53" spans="8:8" customFormat="1" x14ac:dyDescent="0.25">
      <c r="H53" s="13"/>
    </row>
    <row r="54" spans="8:8" customFormat="1" x14ac:dyDescent="0.25">
      <c r="H54" s="13"/>
    </row>
    <row r="55" spans="8:8" customFormat="1" x14ac:dyDescent="0.25">
      <c r="H55" s="13"/>
    </row>
    <row r="56" spans="8:8" customFormat="1" x14ac:dyDescent="0.25">
      <c r="H56" s="13"/>
    </row>
    <row r="57" spans="8:8" customFormat="1" x14ac:dyDescent="0.25">
      <c r="H57" s="13"/>
    </row>
    <row r="58" spans="8:8" customFormat="1" x14ac:dyDescent="0.25">
      <c r="H58" s="13"/>
    </row>
    <row r="59" spans="8:8" customFormat="1" x14ac:dyDescent="0.25">
      <c r="H59" s="13"/>
    </row>
    <row r="60" spans="8:8" customFormat="1" x14ac:dyDescent="0.25">
      <c r="H60" s="13"/>
    </row>
    <row r="61" spans="8:8" customFormat="1" x14ac:dyDescent="0.25">
      <c r="H61" s="13"/>
    </row>
    <row r="62" spans="8:8" customFormat="1" x14ac:dyDescent="0.25">
      <c r="H62" s="13"/>
    </row>
    <row r="63" spans="8:8" customFormat="1" x14ac:dyDescent="0.25">
      <c r="H63" s="13"/>
    </row>
    <row r="64" spans="8:8" customFormat="1" x14ac:dyDescent="0.25">
      <c r="H64" s="13"/>
    </row>
    <row r="65" spans="8:8" customFormat="1" x14ac:dyDescent="0.25">
      <c r="H65" s="13"/>
    </row>
    <row r="66" spans="8:8" customFormat="1" x14ac:dyDescent="0.25">
      <c r="H66" s="13"/>
    </row>
    <row r="67" spans="8:8" customFormat="1" x14ac:dyDescent="0.25">
      <c r="H67" s="13"/>
    </row>
    <row r="68" spans="8:8" customFormat="1" x14ac:dyDescent="0.25">
      <c r="H68" s="13"/>
    </row>
    <row r="69" spans="8:8" customFormat="1" x14ac:dyDescent="0.25">
      <c r="H69" s="13"/>
    </row>
    <row r="70" spans="8:8" customFormat="1" x14ac:dyDescent="0.25">
      <c r="H70" s="13"/>
    </row>
    <row r="71" spans="8:8" customFormat="1" x14ac:dyDescent="0.25">
      <c r="H71" s="13"/>
    </row>
    <row r="72" spans="8:8" customFormat="1" x14ac:dyDescent="0.25">
      <c r="H72" s="13"/>
    </row>
    <row r="73" spans="8:8" customFormat="1" x14ac:dyDescent="0.25">
      <c r="H73" s="13"/>
    </row>
    <row r="74" spans="8:8" customFormat="1" x14ac:dyDescent="0.25">
      <c r="H74" s="13"/>
    </row>
    <row r="75" spans="8:8" customFormat="1" x14ac:dyDescent="0.25">
      <c r="H75" s="13"/>
    </row>
    <row r="76" spans="8:8" customFormat="1" x14ac:dyDescent="0.25">
      <c r="H76" s="13"/>
    </row>
    <row r="77" spans="8:8" customFormat="1" x14ac:dyDescent="0.25">
      <c r="H77" s="13"/>
    </row>
    <row r="78" spans="8:8" customFormat="1" x14ac:dyDescent="0.25">
      <c r="H78" s="13"/>
    </row>
    <row r="79" spans="8:8" customFormat="1" x14ac:dyDescent="0.25">
      <c r="H79" s="13"/>
    </row>
    <row r="80" spans="8:8" customFormat="1" x14ac:dyDescent="0.25">
      <c r="H80" s="13"/>
    </row>
    <row r="81" spans="8:8" customFormat="1" x14ac:dyDescent="0.25">
      <c r="H81" s="13"/>
    </row>
    <row r="82" spans="8:8" customFormat="1" x14ac:dyDescent="0.25">
      <c r="H82" s="13"/>
    </row>
    <row r="83" spans="8:8" customFormat="1" x14ac:dyDescent="0.25">
      <c r="H83" s="13"/>
    </row>
    <row r="84" spans="8:8" customFormat="1" x14ac:dyDescent="0.25">
      <c r="H84" s="13"/>
    </row>
    <row r="85" spans="8:8" customFormat="1" x14ac:dyDescent="0.25">
      <c r="H85" s="13"/>
    </row>
    <row r="86" spans="8:8" customFormat="1" x14ac:dyDescent="0.25">
      <c r="H86" s="13"/>
    </row>
    <row r="87" spans="8:8" customFormat="1" x14ac:dyDescent="0.25">
      <c r="H87" s="13"/>
    </row>
    <row r="88" spans="8:8" customFormat="1" x14ac:dyDescent="0.25">
      <c r="H88" s="13"/>
    </row>
    <row r="89" spans="8:8" customFormat="1" x14ac:dyDescent="0.25">
      <c r="H89" s="13"/>
    </row>
    <row r="90" spans="8:8" customFormat="1" x14ac:dyDescent="0.25">
      <c r="H90" s="13"/>
    </row>
    <row r="91" spans="8:8" customFormat="1" x14ac:dyDescent="0.25">
      <c r="H91" s="13"/>
    </row>
    <row r="92" spans="8:8" customFormat="1" x14ac:dyDescent="0.25">
      <c r="H92" s="13"/>
    </row>
    <row r="93" spans="8:8" customFormat="1" x14ac:dyDescent="0.25">
      <c r="H93" s="13"/>
    </row>
    <row r="94" spans="8:8" customFormat="1" x14ac:dyDescent="0.25">
      <c r="H94" s="13"/>
    </row>
    <row r="95" spans="8:8" customFormat="1" x14ac:dyDescent="0.25">
      <c r="H95" s="13"/>
    </row>
    <row r="96" spans="8:8" customFormat="1" x14ac:dyDescent="0.25">
      <c r="H96" s="13"/>
    </row>
    <row r="97" spans="8:8" customFormat="1" x14ac:dyDescent="0.25">
      <c r="H97" s="13"/>
    </row>
    <row r="98" spans="8:8" customFormat="1" x14ac:dyDescent="0.25">
      <c r="H98" s="13"/>
    </row>
    <row r="99" spans="8:8" customFormat="1" x14ac:dyDescent="0.25">
      <c r="H99" s="13"/>
    </row>
    <row r="100" spans="8:8" customFormat="1" x14ac:dyDescent="0.25">
      <c r="H100" s="13"/>
    </row>
    <row r="101" spans="8:8" customFormat="1" x14ac:dyDescent="0.25">
      <c r="H101" s="13"/>
    </row>
    <row r="102" spans="8:8" customFormat="1" x14ac:dyDescent="0.25">
      <c r="H102" s="13"/>
    </row>
    <row r="103" spans="8:8" customFormat="1" x14ac:dyDescent="0.25">
      <c r="H103" s="13"/>
    </row>
    <row r="104" spans="8:8" customFormat="1" x14ac:dyDescent="0.25">
      <c r="H104" s="13"/>
    </row>
    <row r="105" spans="8:8" customFormat="1" x14ac:dyDescent="0.25">
      <c r="H105" s="13"/>
    </row>
    <row r="106" spans="8:8" customFormat="1" x14ac:dyDescent="0.25">
      <c r="H106" s="13"/>
    </row>
    <row r="107" spans="8:8" customFormat="1" x14ac:dyDescent="0.25">
      <c r="H107" s="13"/>
    </row>
    <row r="108" spans="8:8" customFormat="1" x14ac:dyDescent="0.25">
      <c r="H108" s="13"/>
    </row>
    <row r="109" spans="8:8" customFormat="1" x14ac:dyDescent="0.25">
      <c r="H109" s="13"/>
    </row>
    <row r="110" spans="8:8" customFormat="1" x14ac:dyDescent="0.25">
      <c r="H110" s="13"/>
    </row>
    <row r="111" spans="8:8" customFormat="1" x14ac:dyDescent="0.25">
      <c r="H111" s="13"/>
    </row>
    <row r="112" spans="8:8" customFormat="1" x14ac:dyDescent="0.25">
      <c r="H112" s="13"/>
    </row>
    <row r="113" spans="8:8" customFormat="1" x14ac:dyDescent="0.25">
      <c r="H113" s="13"/>
    </row>
    <row r="114" spans="8:8" customFormat="1" x14ac:dyDescent="0.25">
      <c r="H114" s="13"/>
    </row>
    <row r="115" spans="8:8" customFormat="1" x14ac:dyDescent="0.25">
      <c r="H115" s="13"/>
    </row>
    <row r="116" spans="8:8" customFormat="1" x14ac:dyDescent="0.25">
      <c r="H116" s="13"/>
    </row>
    <row r="117" spans="8:8" customFormat="1" x14ac:dyDescent="0.25">
      <c r="H117" s="13"/>
    </row>
    <row r="118" spans="8:8" customFormat="1" x14ac:dyDescent="0.25">
      <c r="H118" s="13"/>
    </row>
    <row r="119" spans="8:8" customFormat="1" x14ac:dyDescent="0.25">
      <c r="H119" s="13"/>
    </row>
    <row r="120" spans="8:8" customFormat="1" x14ac:dyDescent="0.25">
      <c r="H120" s="13"/>
    </row>
    <row r="121" spans="8:8" customFormat="1" x14ac:dyDescent="0.25">
      <c r="H121" s="13"/>
    </row>
    <row r="122" spans="8:8" customFormat="1" x14ac:dyDescent="0.25">
      <c r="H122" s="13"/>
    </row>
    <row r="123" spans="8:8" customFormat="1" x14ac:dyDescent="0.25">
      <c r="H123" s="13"/>
    </row>
    <row r="124" spans="8:8" customFormat="1" x14ac:dyDescent="0.25">
      <c r="H124" s="13"/>
    </row>
    <row r="125" spans="8:8" customFormat="1" x14ac:dyDescent="0.25">
      <c r="H125" s="13"/>
    </row>
    <row r="126" spans="8:8" customFormat="1" x14ac:dyDescent="0.25">
      <c r="H126" s="13"/>
    </row>
    <row r="127" spans="8:8" customFormat="1" x14ac:dyDescent="0.25">
      <c r="H127" s="13"/>
    </row>
    <row r="128" spans="8:8" customFormat="1" x14ac:dyDescent="0.25">
      <c r="H128" s="13"/>
    </row>
    <row r="129" spans="8:8" customFormat="1" x14ac:dyDescent="0.25">
      <c r="H129" s="13"/>
    </row>
    <row r="130" spans="8:8" customFormat="1" x14ac:dyDescent="0.25">
      <c r="H130" s="13"/>
    </row>
    <row r="131" spans="8:8" customFormat="1" x14ac:dyDescent="0.25">
      <c r="H131" s="13"/>
    </row>
    <row r="132" spans="8:8" customFormat="1" x14ac:dyDescent="0.25">
      <c r="H132" s="13"/>
    </row>
    <row r="133" spans="8:8" customFormat="1" x14ac:dyDescent="0.25">
      <c r="H133" s="13"/>
    </row>
    <row r="134" spans="8:8" customFormat="1" x14ac:dyDescent="0.25">
      <c r="H134" s="13"/>
    </row>
    <row r="135" spans="8:8" customFormat="1" x14ac:dyDescent="0.25">
      <c r="H135" s="13"/>
    </row>
    <row r="136" spans="8:8" customFormat="1" x14ac:dyDescent="0.25">
      <c r="H136" s="13"/>
    </row>
    <row r="137" spans="8:8" customFormat="1" x14ac:dyDescent="0.25">
      <c r="H137" s="13"/>
    </row>
    <row r="138" spans="8:8" customFormat="1" x14ac:dyDescent="0.25">
      <c r="H138" s="13"/>
    </row>
    <row r="139" spans="8:8" customFormat="1" x14ac:dyDescent="0.25">
      <c r="H139" s="13"/>
    </row>
    <row r="140" spans="8:8" customFormat="1" x14ac:dyDescent="0.25">
      <c r="H140" s="13"/>
    </row>
    <row r="141" spans="8:8" customFormat="1" x14ac:dyDescent="0.25">
      <c r="H141" s="13"/>
    </row>
    <row r="142" spans="8:8" customFormat="1" x14ac:dyDescent="0.25">
      <c r="H142" s="13"/>
    </row>
    <row r="143" spans="8:8" customFormat="1" x14ac:dyDescent="0.25">
      <c r="H143" s="13"/>
    </row>
    <row r="144" spans="8:8" customFormat="1" x14ac:dyDescent="0.25">
      <c r="H144" s="13"/>
    </row>
    <row r="145" spans="8:8" customFormat="1" x14ac:dyDescent="0.25">
      <c r="H145" s="13"/>
    </row>
    <row r="146" spans="8:8" customFormat="1" x14ac:dyDescent="0.25">
      <c r="H146" s="13"/>
    </row>
    <row r="147" spans="8:8" customFormat="1" x14ac:dyDescent="0.25">
      <c r="H147" s="13"/>
    </row>
    <row r="148" spans="8:8" customFormat="1" x14ac:dyDescent="0.25">
      <c r="H148" s="13"/>
    </row>
    <row r="149" spans="8:8" customFormat="1" x14ac:dyDescent="0.25">
      <c r="H149" s="13"/>
    </row>
    <row r="150" spans="8:8" customFormat="1" x14ac:dyDescent="0.25">
      <c r="H150" s="13"/>
    </row>
    <row r="151" spans="8:8" customFormat="1" x14ac:dyDescent="0.25">
      <c r="H151" s="13"/>
    </row>
    <row r="152" spans="8:8" customFormat="1" x14ac:dyDescent="0.25">
      <c r="H152" s="13"/>
    </row>
    <row r="153" spans="8:8" customFormat="1" x14ac:dyDescent="0.25">
      <c r="H153" s="13"/>
    </row>
    <row r="154" spans="8:8" customFormat="1" x14ac:dyDescent="0.25">
      <c r="H154" s="13"/>
    </row>
    <row r="155" spans="8:8" customFormat="1" x14ac:dyDescent="0.25">
      <c r="H155" s="13"/>
    </row>
    <row r="156" spans="8:8" customFormat="1" x14ac:dyDescent="0.25">
      <c r="H156" s="13"/>
    </row>
    <row r="157" spans="8:8" customFormat="1" x14ac:dyDescent="0.25">
      <c r="H157" s="13"/>
    </row>
    <row r="158" spans="8:8" customFormat="1" x14ac:dyDescent="0.25">
      <c r="H158" s="13"/>
    </row>
    <row r="159" spans="8:8" customFormat="1" x14ac:dyDescent="0.25">
      <c r="H159" s="13"/>
    </row>
    <row r="160" spans="8:8" customFormat="1" x14ac:dyDescent="0.25">
      <c r="H160" s="13"/>
    </row>
    <row r="161" spans="8:8" customFormat="1" x14ac:dyDescent="0.25">
      <c r="H161" s="13"/>
    </row>
    <row r="162" spans="8:8" customFormat="1" x14ac:dyDescent="0.25">
      <c r="H162" s="13"/>
    </row>
    <row r="163" spans="8:8" customFormat="1" x14ac:dyDescent="0.25">
      <c r="H163" s="13"/>
    </row>
    <row r="164" spans="8:8" customFormat="1" x14ac:dyDescent="0.25">
      <c r="H164" s="13"/>
    </row>
    <row r="165" spans="8:8" customFormat="1" x14ac:dyDescent="0.25">
      <c r="H165" s="13"/>
    </row>
    <row r="166" spans="8:8" customFormat="1" x14ac:dyDescent="0.25">
      <c r="H166" s="13"/>
    </row>
    <row r="167" spans="8:8" customFormat="1" x14ac:dyDescent="0.25">
      <c r="H167" s="13"/>
    </row>
    <row r="168" spans="8:8" customFormat="1" x14ac:dyDescent="0.25">
      <c r="H168" s="13"/>
    </row>
    <row r="169" spans="8:8" customFormat="1" x14ac:dyDescent="0.25">
      <c r="H169" s="13"/>
    </row>
    <row r="170" spans="8:8" customFormat="1" x14ac:dyDescent="0.25">
      <c r="H170" s="13"/>
    </row>
    <row r="171" spans="8:8" customFormat="1" x14ac:dyDescent="0.25">
      <c r="H171" s="13"/>
    </row>
    <row r="172" spans="8:8" customFormat="1" x14ac:dyDescent="0.25">
      <c r="H172" s="13"/>
    </row>
    <row r="173" spans="8:8" customFormat="1" x14ac:dyDescent="0.25">
      <c r="H173" s="13"/>
    </row>
    <row r="174" spans="8:8" customFormat="1" x14ac:dyDescent="0.25">
      <c r="H174" s="13"/>
    </row>
    <row r="175" spans="8:8" customFormat="1" x14ac:dyDescent="0.25">
      <c r="H175" s="13"/>
    </row>
    <row r="176" spans="8:8" customFormat="1" x14ac:dyDescent="0.25">
      <c r="H176" s="13"/>
    </row>
    <row r="177" spans="8:8" customFormat="1" x14ac:dyDescent="0.25">
      <c r="H177" s="13"/>
    </row>
    <row r="178" spans="8:8" customFormat="1" x14ac:dyDescent="0.25">
      <c r="H178" s="13"/>
    </row>
    <row r="179" spans="8:8" customFormat="1" x14ac:dyDescent="0.25">
      <c r="H179" s="13"/>
    </row>
    <row r="180" spans="8:8" customFormat="1" x14ac:dyDescent="0.25">
      <c r="H180" s="13"/>
    </row>
    <row r="181" spans="8:8" customFormat="1" x14ac:dyDescent="0.25">
      <c r="H181" s="13"/>
    </row>
    <row r="182" spans="8:8" customFormat="1" x14ac:dyDescent="0.25">
      <c r="H182" s="13"/>
    </row>
    <row r="183" spans="8:8" customFormat="1" x14ac:dyDescent="0.25">
      <c r="H183" s="13"/>
    </row>
    <row r="184" spans="8:8" customFormat="1" x14ac:dyDescent="0.25">
      <c r="H184" s="13"/>
    </row>
    <row r="185" spans="8:8" customFormat="1" x14ac:dyDescent="0.25">
      <c r="H185" s="13"/>
    </row>
    <row r="186" spans="8:8" customFormat="1" x14ac:dyDescent="0.25">
      <c r="H186" s="13"/>
    </row>
    <row r="187" spans="8:8" customFormat="1" x14ac:dyDescent="0.25">
      <c r="H187" s="13"/>
    </row>
    <row r="188" spans="8:8" customFormat="1" x14ac:dyDescent="0.25">
      <c r="H188" s="13"/>
    </row>
    <row r="189" spans="8:8" customFormat="1" x14ac:dyDescent="0.25">
      <c r="H189" s="13"/>
    </row>
    <row r="190" spans="8:8" customFormat="1" x14ac:dyDescent="0.25">
      <c r="H190" s="13"/>
    </row>
    <row r="191" spans="8:8" customFormat="1" x14ac:dyDescent="0.25">
      <c r="H191" s="13"/>
    </row>
    <row r="192" spans="8:8" customFormat="1" x14ac:dyDescent="0.25">
      <c r="H192" s="13"/>
    </row>
    <row r="193" spans="8:8" customFormat="1" x14ac:dyDescent="0.25">
      <c r="H193" s="13"/>
    </row>
    <row r="194" spans="8:8" customFormat="1" x14ac:dyDescent="0.25">
      <c r="H194" s="13"/>
    </row>
    <row r="195" spans="8:8" customFormat="1" x14ac:dyDescent="0.25">
      <c r="H195" s="13"/>
    </row>
    <row r="196" spans="8:8" customFormat="1" x14ac:dyDescent="0.25">
      <c r="H196" s="13"/>
    </row>
    <row r="197" spans="8:8" customFormat="1" x14ac:dyDescent="0.25">
      <c r="H197" s="13"/>
    </row>
    <row r="198" spans="8:8" customFormat="1" x14ac:dyDescent="0.25">
      <c r="H198" s="13"/>
    </row>
    <row r="199" spans="8:8" customFormat="1" x14ac:dyDescent="0.25">
      <c r="H199" s="13"/>
    </row>
    <row r="200" spans="8:8" customFormat="1" x14ac:dyDescent="0.25">
      <c r="H200" s="13"/>
    </row>
    <row r="201" spans="8:8" customFormat="1" x14ac:dyDescent="0.25">
      <c r="H201" s="13"/>
    </row>
    <row r="202" spans="8:8" customFormat="1" x14ac:dyDescent="0.25">
      <c r="H202" s="13"/>
    </row>
    <row r="203" spans="8:8" customFormat="1" x14ac:dyDescent="0.25">
      <c r="H203" s="13"/>
    </row>
    <row r="204" spans="8:8" customFormat="1" x14ac:dyDescent="0.25">
      <c r="H204" s="13"/>
    </row>
    <row r="205" spans="8:8" customFormat="1" x14ac:dyDescent="0.25">
      <c r="H205" s="13"/>
    </row>
    <row r="206" spans="8:8" customFormat="1" x14ac:dyDescent="0.25">
      <c r="H206" s="13"/>
    </row>
    <row r="207" spans="8:8" customFormat="1" x14ac:dyDescent="0.25">
      <c r="H207" s="13"/>
    </row>
    <row r="208" spans="8:8" customFormat="1" x14ac:dyDescent="0.25">
      <c r="H208" s="13"/>
    </row>
    <row r="209" spans="8:8" customFormat="1" x14ac:dyDescent="0.25">
      <c r="H209" s="13"/>
    </row>
    <row r="210" spans="8:8" customFormat="1" x14ac:dyDescent="0.25">
      <c r="H210" s="13"/>
    </row>
    <row r="211" spans="8:8" customFormat="1" x14ac:dyDescent="0.25">
      <c r="H211" s="13"/>
    </row>
    <row r="212" spans="8:8" customFormat="1" x14ac:dyDescent="0.25">
      <c r="H212" s="13"/>
    </row>
    <row r="213" spans="8:8" customFormat="1" x14ac:dyDescent="0.25">
      <c r="H213" s="13"/>
    </row>
    <row r="214" spans="8:8" customFormat="1" x14ac:dyDescent="0.25">
      <c r="H214" s="13"/>
    </row>
    <row r="215" spans="8:8" customFormat="1" x14ac:dyDescent="0.25">
      <c r="H215" s="13"/>
    </row>
    <row r="216" spans="8:8" customFormat="1" x14ac:dyDescent="0.25">
      <c r="H216" s="13"/>
    </row>
    <row r="217" spans="8:8" customFormat="1" x14ac:dyDescent="0.25">
      <c r="H217" s="13"/>
    </row>
    <row r="218" spans="8:8" customFormat="1" x14ac:dyDescent="0.25">
      <c r="H218" s="13"/>
    </row>
    <row r="219" spans="8:8" customFormat="1" x14ac:dyDescent="0.25">
      <c r="H219" s="13"/>
    </row>
    <row r="220" spans="8:8" customFormat="1" x14ac:dyDescent="0.25">
      <c r="H220" s="13"/>
    </row>
    <row r="221" spans="8:8" customFormat="1" x14ac:dyDescent="0.25">
      <c r="H221" s="13"/>
    </row>
    <row r="222" spans="8:8" customFormat="1" x14ac:dyDescent="0.25">
      <c r="H222" s="13"/>
    </row>
    <row r="223" spans="8:8" customFormat="1" x14ac:dyDescent="0.25">
      <c r="H223" s="13"/>
    </row>
    <row r="224" spans="8:8" customFormat="1" x14ac:dyDescent="0.25">
      <c r="H224" s="13"/>
    </row>
    <row r="225" spans="8:8" customFormat="1" x14ac:dyDescent="0.25">
      <c r="H225" s="13"/>
    </row>
    <row r="226" spans="8:8" customFormat="1" x14ac:dyDescent="0.25">
      <c r="H226" s="13"/>
    </row>
    <row r="227" spans="8:8" customFormat="1" x14ac:dyDescent="0.25">
      <c r="H227" s="13"/>
    </row>
    <row r="228" spans="8:8" customFormat="1" x14ac:dyDescent="0.25">
      <c r="H228" s="13"/>
    </row>
    <row r="229" spans="8:8" customFormat="1" x14ac:dyDescent="0.25">
      <c r="H229" s="13"/>
    </row>
    <row r="230" spans="8:8" customFormat="1" x14ac:dyDescent="0.25">
      <c r="H230" s="13"/>
    </row>
    <row r="231" spans="8:8" customFormat="1" x14ac:dyDescent="0.25">
      <c r="H231" s="13"/>
    </row>
    <row r="232" spans="8:8" customFormat="1" x14ac:dyDescent="0.25">
      <c r="H232" s="13"/>
    </row>
    <row r="233" spans="8:8" customFormat="1" x14ac:dyDescent="0.25">
      <c r="H233" s="13"/>
    </row>
    <row r="234" spans="8:8" customFormat="1" x14ac:dyDescent="0.25">
      <c r="H234" s="13"/>
    </row>
    <row r="235" spans="8:8" customFormat="1" x14ac:dyDescent="0.25">
      <c r="H235" s="13"/>
    </row>
    <row r="236" spans="8:8" customFormat="1" x14ac:dyDescent="0.25">
      <c r="H236" s="13"/>
    </row>
    <row r="237" spans="8:8" customFormat="1" x14ac:dyDescent="0.25">
      <c r="H237" s="13"/>
    </row>
    <row r="238" spans="8:8" customFormat="1" x14ac:dyDescent="0.25">
      <c r="H238" s="13"/>
    </row>
    <row r="239" spans="8:8" customFormat="1" x14ac:dyDescent="0.25">
      <c r="H239" s="13"/>
    </row>
    <row r="240" spans="8:8" customFormat="1" x14ac:dyDescent="0.25">
      <c r="H240" s="13"/>
    </row>
    <row r="241" spans="8:8" customFormat="1" x14ac:dyDescent="0.25">
      <c r="H241" s="13"/>
    </row>
    <row r="242" spans="8:8" customFormat="1" x14ac:dyDescent="0.25">
      <c r="H242" s="13"/>
    </row>
    <row r="243" spans="8:8" customFormat="1" x14ac:dyDescent="0.25">
      <c r="H243" s="13"/>
    </row>
    <row r="244" spans="8:8" customFormat="1" x14ac:dyDescent="0.25">
      <c r="H244" s="13"/>
    </row>
    <row r="245" spans="8:8" customFormat="1" x14ac:dyDescent="0.25">
      <c r="H245" s="13"/>
    </row>
    <row r="246" spans="8:8" customFormat="1" x14ac:dyDescent="0.25">
      <c r="H246" s="13"/>
    </row>
    <row r="247" spans="8:8" customFormat="1" x14ac:dyDescent="0.25">
      <c r="H247" s="13"/>
    </row>
    <row r="248" spans="8:8" customFormat="1" x14ac:dyDescent="0.25">
      <c r="H248" s="13"/>
    </row>
    <row r="249" spans="8:8" customFormat="1" x14ac:dyDescent="0.25">
      <c r="H249" s="13"/>
    </row>
    <row r="250" spans="8:8" customFormat="1" x14ac:dyDescent="0.25">
      <c r="H250" s="13"/>
    </row>
    <row r="251" spans="8:8" customFormat="1" x14ac:dyDescent="0.25">
      <c r="H251" s="13"/>
    </row>
    <row r="252" spans="8:8" customFormat="1" x14ac:dyDescent="0.25">
      <c r="H252" s="13"/>
    </row>
    <row r="253" spans="8:8" customFormat="1" x14ac:dyDescent="0.25">
      <c r="H253" s="13"/>
    </row>
    <row r="254" spans="8:8" customFormat="1" x14ac:dyDescent="0.25">
      <c r="H254" s="13"/>
    </row>
    <row r="255" spans="8:8" customFormat="1" x14ac:dyDescent="0.25">
      <c r="H255" s="13"/>
    </row>
    <row r="256" spans="8:8" customFormat="1" x14ac:dyDescent="0.25">
      <c r="H256" s="13"/>
    </row>
    <row r="257" spans="8:8" customFormat="1" x14ac:dyDescent="0.25">
      <c r="H257" s="13"/>
    </row>
    <row r="258" spans="8:8" customFormat="1" x14ac:dyDescent="0.25">
      <c r="H258" s="13"/>
    </row>
    <row r="259" spans="8:8" customFormat="1" x14ac:dyDescent="0.25">
      <c r="H259" s="13"/>
    </row>
    <row r="260" spans="8:8" customFormat="1" x14ac:dyDescent="0.25">
      <c r="H260" s="13"/>
    </row>
    <row r="261" spans="8:8" customFormat="1" x14ac:dyDescent="0.25">
      <c r="H261" s="13"/>
    </row>
    <row r="262" spans="8:8" customFormat="1" x14ac:dyDescent="0.25">
      <c r="H262" s="13"/>
    </row>
    <row r="263" spans="8:8" customFormat="1" x14ac:dyDescent="0.25">
      <c r="H263" s="13"/>
    </row>
    <row r="264" spans="8:8" customFormat="1" x14ac:dyDescent="0.25">
      <c r="H264" s="13"/>
    </row>
    <row r="265" spans="8:8" customFormat="1" x14ac:dyDescent="0.25">
      <c r="H265" s="13"/>
    </row>
    <row r="266" spans="8:8" customFormat="1" x14ac:dyDescent="0.25">
      <c r="H266" s="13"/>
    </row>
    <row r="267" spans="8:8" customFormat="1" x14ac:dyDescent="0.25">
      <c r="H267" s="13"/>
    </row>
    <row r="268" spans="8:8" customFormat="1" x14ac:dyDescent="0.25">
      <c r="H268" s="13"/>
    </row>
    <row r="269" spans="8:8" customFormat="1" x14ac:dyDescent="0.25">
      <c r="H269" s="13"/>
    </row>
    <row r="270" spans="8:8" customFormat="1" x14ac:dyDescent="0.25">
      <c r="H270" s="13"/>
    </row>
    <row r="271" spans="8:8" customFormat="1" x14ac:dyDescent="0.25">
      <c r="H271" s="13"/>
    </row>
    <row r="272" spans="8:8" customFormat="1" x14ac:dyDescent="0.25">
      <c r="H272" s="13"/>
    </row>
    <row r="273" spans="8:8" customFormat="1" x14ac:dyDescent="0.25">
      <c r="H273" s="13"/>
    </row>
    <row r="274" spans="8:8" customFormat="1" x14ac:dyDescent="0.25">
      <c r="H274" s="13"/>
    </row>
    <row r="275" spans="8:8" customFormat="1" x14ac:dyDescent="0.25">
      <c r="H275" s="13"/>
    </row>
    <row r="276" spans="8:8" customFormat="1" x14ac:dyDescent="0.25">
      <c r="H276" s="13"/>
    </row>
    <row r="277" spans="8:8" customFormat="1" x14ac:dyDescent="0.25">
      <c r="H277" s="13"/>
    </row>
    <row r="278" spans="8:8" customFormat="1" x14ac:dyDescent="0.25">
      <c r="H278" s="13"/>
    </row>
    <row r="279" spans="8:8" customFormat="1" x14ac:dyDescent="0.25">
      <c r="H279" s="13"/>
    </row>
    <row r="280" spans="8:8" customFormat="1" x14ac:dyDescent="0.25">
      <c r="H280" s="13"/>
    </row>
    <row r="281" spans="8:8" customFormat="1" x14ac:dyDescent="0.25">
      <c r="H281" s="13"/>
    </row>
    <row r="282" spans="8:8" customFormat="1" x14ac:dyDescent="0.25">
      <c r="H282" s="13"/>
    </row>
    <row r="283" spans="8:8" customFormat="1" x14ac:dyDescent="0.25">
      <c r="H283" s="13"/>
    </row>
    <row r="284" spans="8:8" customFormat="1" x14ac:dyDescent="0.25">
      <c r="H284" s="13"/>
    </row>
    <row r="285" spans="8:8" customFormat="1" x14ac:dyDescent="0.25">
      <c r="H285" s="13"/>
    </row>
    <row r="286" spans="8:8" customFormat="1" x14ac:dyDescent="0.25">
      <c r="H286" s="13"/>
    </row>
    <row r="287" spans="8:8" customFormat="1" x14ac:dyDescent="0.25">
      <c r="H287" s="13"/>
    </row>
    <row r="288" spans="8:8" customFormat="1" x14ac:dyDescent="0.25">
      <c r="H288" s="13"/>
    </row>
    <row r="289" spans="8:8" customFormat="1" x14ac:dyDescent="0.25">
      <c r="H289" s="13"/>
    </row>
    <row r="290" spans="8:8" customFormat="1" x14ac:dyDescent="0.25">
      <c r="H290" s="13"/>
    </row>
    <row r="291" spans="8:8" customFormat="1" x14ac:dyDescent="0.25">
      <c r="H291" s="13"/>
    </row>
    <row r="292" spans="8:8" customFormat="1" x14ac:dyDescent="0.25">
      <c r="H292" s="13"/>
    </row>
    <row r="293" spans="8:8" customFormat="1" x14ac:dyDescent="0.25">
      <c r="H293" s="13"/>
    </row>
    <row r="294" spans="8:8" customFormat="1" x14ac:dyDescent="0.25">
      <c r="H294" s="13"/>
    </row>
    <row r="295" spans="8:8" customFormat="1" x14ac:dyDescent="0.25">
      <c r="H295" s="13"/>
    </row>
    <row r="296" spans="8:8" customFormat="1" x14ac:dyDescent="0.25">
      <c r="H296" s="13"/>
    </row>
    <row r="297" spans="8:8" customFormat="1" x14ac:dyDescent="0.25">
      <c r="H297" s="13"/>
    </row>
    <row r="298" spans="8:8" customFormat="1" x14ac:dyDescent="0.25">
      <c r="H298" s="13"/>
    </row>
    <row r="299" spans="8:8" customFormat="1" x14ac:dyDescent="0.25">
      <c r="H299" s="13"/>
    </row>
    <row r="300" spans="8:8" customFormat="1" x14ac:dyDescent="0.25">
      <c r="H300" s="13"/>
    </row>
    <row r="301" spans="8:8" customFormat="1" x14ac:dyDescent="0.25">
      <c r="H301" s="13"/>
    </row>
    <row r="302" spans="8:8" customFormat="1" x14ac:dyDescent="0.25">
      <c r="H302" s="13"/>
    </row>
    <row r="303" spans="8:8" customFormat="1" x14ac:dyDescent="0.25">
      <c r="H303" s="13"/>
    </row>
    <row r="304" spans="8:8" customFormat="1" x14ac:dyDescent="0.25">
      <c r="H304" s="13"/>
    </row>
    <row r="305" spans="8:8" customFormat="1" x14ac:dyDescent="0.25">
      <c r="H305" s="13"/>
    </row>
    <row r="306" spans="8:8" customFormat="1" x14ac:dyDescent="0.25">
      <c r="H306" s="13"/>
    </row>
    <row r="307" spans="8:8" customFormat="1" x14ac:dyDescent="0.25">
      <c r="H307" s="13"/>
    </row>
    <row r="308" spans="8:8" customFormat="1" x14ac:dyDescent="0.25">
      <c r="H308" s="13"/>
    </row>
    <row r="309" spans="8:8" customFormat="1" x14ac:dyDescent="0.25">
      <c r="H309" s="13"/>
    </row>
    <row r="310" spans="8:8" customFormat="1" x14ac:dyDescent="0.25">
      <c r="H310" s="13"/>
    </row>
    <row r="311" spans="8:8" customFormat="1" x14ac:dyDescent="0.25">
      <c r="H311" s="13"/>
    </row>
    <row r="312" spans="8:8" customFormat="1" x14ac:dyDescent="0.25">
      <c r="H312" s="13"/>
    </row>
    <row r="313" spans="8:8" customFormat="1" x14ac:dyDescent="0.25">
      <c r="H313" s="13"/>
    </row>
    <row r="314" spans="8:8" customFormat="1" x14ac:dyDescent="0.25">
      <c r="H314" s="13"/>
    </row>
    <row r="315" spans="8:8" customFormat="1" x14ac:dyDescent="0.25">
      <c r="H315" s="13"/>
    </row>
    <row r="316" spans="8:8" customFormat="1" x14ac:dyDescent="0.25">
      <c r="H316" s="13"/>
    </row>
    <row r="317" spans="8:8" customFormat="1" x14ac:dyDescent="0.25">
      <c r="H317" s="13"/>
    </row>
    <row r="318" spans="8:8" customFormat="1" x14ac:dyDescent="0.25">
      <c r="H318" s="13"/>
    </row>
    <row r="319" spans="8:8" customFormat="1" x14ac:dyDescent="0.25">
      <c r="H319" s="13"/>
    </row>
    <row r="320" spans="8:8" customFormat="1" x14ac:dyDescent="0.25">
      <c r="H320" s="13"/>
    </row>
    <row r="321" spans="8:8" customFormat="1" x14ac:dyDescent="0.25">
      <c r="H321" s="13"/>
    </row>
    <row r="322" spans="8:8" customFormat="1" x14ac:dyDescent="0.25">
      <c r="H322" s="13"/>
    </row>
    <row r="323" spans="8:8" customFormat="1" x14ac:dyDescent="0.25">
      <c r="H323" s="13"/>
    </row>
    <row r="324" spans="8:8" customFormat="1" x14ac:dyDescent="0.25">
      <c r="H324" s="13"/>
    </row>
    <row r="325" spans="8:8" customFormat="1" x14ac:dyDescent="0.25">
      <c r="H325" s="13"/>
    </row>
    <row r="326" spans="8:8" customFormat="1" x14ac:dyDescent="0.25">
      <c r="H326" s="13"/>
    </row>
    <row r="327" spans="8:8" customFormat="1" x14ac:dyDescent="0.25">
      <c r="H327" s="13"/>
    </row>
    <row r="328" spans="8:8" customFormat="1" x14ac:dyDescent="0.25">
      <c r="H328" s="13"/>
    </row>
    <row r="329" spans="8:8" customFormat="1" x14ac:dyDescent="0.25">
      <c r="H329" s="13"/>
    </row>
    <row r="330" spans="8:8" customFormat="1" x14ac:dyDescent="0.25">
      <c r="H330" s="13"/>
    </row>
    <row r="331" spans="8:8" customFormat="1" x14ac:dyDescent="0.25">
      <c r="H331" s="13"/>
    </row>
    <row r="332" spans="8:8" customFormat="1" x14ac:dyDescent="0.25">
      <c r="H332" s="13"/>
    </row>
    <row r="333" spans="8:8" customFormat="1" x14ac:dyDescent="0.25">
      <c r="H333" s="13"/>
    </row>
    <row r="334" spans="8:8" customFormat="1" x14ac:dyDescent="0.25">
      <c r="H334" s="13"/>
    </row>
    <row r="335" spans="8:8" customFormat="1" x14ac:dyDescent="0.25">
      <c r="H335" s="13"/>
    </row>
    <row r="336" spans="8:8" customFormat="1" x14ac:dyDescent="0.25">
      <c r="H336" s="13"/>
    </row>
    <row r="337" spans="8:8" customFormat="1" x14ac:dyDescent="0.25">
      <c r="H337" s="13"/>
    </row>
    <row r="338" spans="8:8" customFormat="1" x14ac:dyDescent="0.25">
      <c r="H338" s="13"/>
    </row>
    <row r="339" spans="8:8" customFormat="1" x14ac:dyDescent="0.25">
      <c r="H339" s="13"/>
    </row>
    <row r="340" spans="8:8" customFormat="1" x14ac:dyDescent="0.25">
      <c r="H340" s="13"/>
    </row>
    <row r="341" spans="8:8" customFormat="1" x14ac:dyDescent="0.25">
      <c r="H341" s="13"/>
    </row>
    <row r="342" spans="8:8" customFormat="1" x14ac:dyDescent="0.25">
      <c r="H342" s="13"/>
    </row>
    <row r="343" spans="8:8" customFormat="1" x14ac:dyDescent="0.25">
      <c r="H343" s="13"/>
    </row>
    <row r="344" spans="8:8" customFormat="1" x14ac:dyDescent="0.25">
      <c r="H344" s="13"/>
    </row>
    <row r="345" spans="8:8" customFormat="1" x14ac:dyDescent="0.25">
      <c r="H345" s="13"/>
    </row>
    <row r="346" spans="8:8" customFormat="1" x14ac:dyDescent="0.25">
      <c r="H346" s="13"/>
    </row>
    <row r="347" spans="8:8" customFormat="1" x14ac:dyDescent="0.25">
      <c r="H347" s="13"/>
    </row>
    <row r="348" spans="8:8" customFormat="1" x14ac:dyDescent="0.25">
      <c r="H348" s="13"/>
    </row>
    <row r="349" spans="8:8" customFormat="1" x14ac:dyDescent="0.25">
      <c r="H349" s="13"/>
    </row>
    <row r="350" spans="8:8" customFormat="1" x14ac:dyDescent="0.25">
      <c r="H350" s="13"/>
    </row>
    <row r="351" spans="8:8" customFormat="1" x14ac:dyDescent="0.25">
      <c r="H351" s="13"/>
    </row>
    <row r="352" spans="8:8" customFormat="1" x14ac:dyDescent="0.25">
      <c r="H352" s="13"/>
    </row>
    <row r="353" spans="8:8" customFormat="1" x14ac:dyDescent="0.25">
      <c r="H353" s="13"/>
    </row>
    <row r="354" spans="8:8" customFormat="1" x14ac:dyDescent="0.25">
      <c r="H354" s="13"/>
    </row>
    <row r="355" spans="8:8" customFormat="1" x14ac:dyDescent="0.25">
      <c r="H355" s="13"/>
    </row>
    <row r="356" spans="8:8" customFormat="1" x14ac:dyDescent="0.25">
      <c r="H356" s="13"/>
    </row>
    <row r="357" spans="8:8" customFormat="1" x14ac:dyDescent="0.25">
      <c r="H357" s="13"/>
    </row>
    <row r="358" spans="8:8" customFormat="1" x14ac:dyDescent="0.25">
      <c r="H358" s="13"/>
    </row>
    <row r="359" spans="8:8" customFormat="1" x14ac:dyDescent="0.25">
      <c r="H359" s="13"/>
    </row>
    <row r="360" spans="8:8" customFormat="1" x14ac:dyDescent="0.25">
      <c r="H360" s="13"/>
    </row>
    <row r="361" spans="8:8" customFormat="1" x14ac:dyDescent="0.25">
      <c r="H361" s="13"/>
    </row>
    <row r="362" spans="8:8" customFormat="1" x14ac:dyDescent="0.25">
      <c r="H362" s="13"/>
    </row>
    <row r="363" spans="8:8" customFormat="1" x14ac:dyDescent="0.25">
      <c r="H363" s="13"/>
    </row>
    <row r="364" spans="8:8" customFormat="1" x14ac:dyDescent="0.25">
      <c r="H364" s="13"/>
    </row>
    <row r="365" spans="8:8" customFormat="1" x14ac:dyDescent="0.25">
      <c r="H365" s="13"/>
    </row>
    <row r="366" spans="8:8" customFormat="1" x14ac:dyDescent="0.25">
      <c r="H366" s="13"/>
    </row>
    <row r="367" spans="8:8" customFormat="1" x14ac:dyDescent="0.25">
      <c r="H367" s="13"/>
    </row>
    <row r="368" spans="8:8" customFormat="1" x14ac:dyDescent="0.25">
      <c r="H368" s="13"/>
    </row>
    <row r="369" spans="8:8" customFormat="1" x14ac:dyDescent="0.25">
      <c r="H369" s="13"/>
    </row>
    <row r="370" spans="8:8" customFormat="1" x14ac:dyDescent="0.25">
      <c r="H370" s="13"/>
    </row>
    <row r="371" spans="8:8" customFormat="1" x14ac:dyDescent="0.25">
      <c r="H371" s="13"/>
    </row>
    <row r="372" spans="8:8" customFormat="1" x14ac:dyDescent="0.25">
      <c r="H372" s="13"/>
    </row>
    <row r="373" spans="8:8" customFormat="1" x14ac:dyDescent="0.25">
      <c r="H373" s="13"/>
    </row>
    <row r="374" spans="8:8" customFormat="1" x14ac:dyDescent="0.25">
      <c r="H374" s="13"/>
    </row>
    <row r="375" spans="8:8" customFormat="1" x14ac:dyDescent="0.25">
      <c r="H375" s="13"/>
    </row>
    <row r="376" spans="8:8" customFormat="1" x14ac:dyDescent="0.25">
      <c r="H376" s="13"/>
    </row>
    <row r="377" spans="8:8" customFormat="1" x14ac:dyDescent="0.25">
      <c r="H377" s="13"/>
    </row>
    <row r="378" spans="8:8" customFormat="1" x14ac:dyDescent="0.25">
      <c r="H378" s="13"/>
    </row>
    <row r="379" spans="8:8" customFormat="1" x14ac:dyDescent="0.25">
      <c r="H379" s="13"/>
    </row>
    <row r="380" spans="8:8" customFormat="1" x14ac:dyDescent="0.25">
      <c r="H380" s="13"/>
    </row>
    <row r="381" spans="8:8" customFormat="1" x14ac:dyDescent="0.25">
      <c r="H381" s="13"/>
    </row>
    <row r="382" spans="8:8" customFormat="1" x14ac:dyDescent="0.25">
      <c r="H382" s="13"/>
    </row>
    <row r="383" spans="8:8" customFormat="1" x14ac:dyDescent="0.25">
      <c r="H383" s="13"/>
    </row>
    <row r="384" spans="8:8" customFormat="1" x14ac:dyDescent="0.25">
      <c r="H384" s="13"/>
    </row>
    <row r="385" spans="8:8" customFormat="1" x14ac:dyDescent="0.25">
      <c r="H385" s="13"/>
    </row>
    <row r="386" spans="8:8" customFormat="1" x14ac:dyDescent="0.25">
      <c r="H386" s="13"/>
    </row>
    <row r="387" spans="8:8" customFormat="1" x14ac:dyDescent="0.25">
      <c r="H387" s="13"/>
    </row>
    <row r="388" spans="8:8" customFormat="1" x14ac:dyDescent="0.25">
      <c r="H388" s="13"/>
    </row>
    <row r="389" spans="8:8" customFormat="1" x14ac:dyDescent="0.25">
      <c r="H389" s="13"/>
    </row>
    <row r="390" spans="8:8" customFormat="1" x14ac:dyDescent="0.25">
      <c r="H390" s="13"/>
    </row>
    <row r="391" spans="8:8" customFormat="1" x14ac:dyDescent="0.25">
      <c r="H391" s="13"/>
    </row>
    <row r="392" spans="8:8" customFormat="1" x14ac:dyDescent="0.25">
      <c r="H392" s="13"/>
    </row>
    <row r="393" spans="8:8" customFormat="1" x14ac:dyDescent="0.25">
      <c r="H393" s="13"/>
    </row>
    <row r="394" spans="8:8" customFormat="1" x14ac:dyDescent="0.25">
      <c r="H394" s="13"/>
    </row>
    <row r="395" spans="8:8" customFormat="1" x14ac:dyDescent="0.25">
      <c r="H395" s="13"/>
    </row>
    <row r="396" spans="8:8" customFormat="1" x14ac:dyDescent="0.25">
      <c r="H396" s="13"/>
    </row>
    <row r="397" spans="8:8" customFormat="1" x14ac:dyDescent="0.25">
      <c r="H397" s="13"/>
    </row>
    <row r="398" spans="8:8" customFormat="1" x14ac:dyDescent="0.25">
      <c r="H398" s="13"/>
    </row>
    <row r="399" spans="8:8" customFormat="1" x14ac:dyDescent="0.25">
      <c r="H399" s="13"/>
    </row>
    <row r="400" spans="8:8" customFormat="1" x14ac:dyDescent="0.25">
      <c r="H400" s="13"/>
    </row>
    <row r="401" spans="8:8" customFormat="1" x14ac:dyDescent="0.25">
      <c r="H401" s="13"/>
    </row>
    <row r="402" spans="8:8" customFormat="1" x14ac:dyDescent="0.25">
      <c r="H402" s="13"/>
    </row>
    <row r="403" spans="8:8" customFormat="1" x14ac:dyDescent="0.25">
      <c r="H403" s="13"/>
    </row>
    <row r="404" spans="8:8" customFormat="1" x14ac:dyDescent="0.25">
      <c r="H404" s="13"/>
    </row>
    <row r="405" spans="8:8" customFormat="1" x14ac:dyDescent="0.25">
      <c r="H405" s="13"/>
    </row>
    <row r="406" spans="8:8" customFormat="1" x14ac:dyDescent="0.25">
      <c r="H406" s="13"/>
    </row>
    <row r="407" spans="8:8" customFormat="1" x14ac:dyDescent="0.25">
      <c r="H407" s="13"/>
    </row>
    <row r="408" spans="8:8" customFormat="1" x14ac:dyDescent="0.25">
      <c r="H408" s="13"/>
    </row>
    <row r="409" spans="8:8" customFormat="1" x14ac:dyDescent="0.25">
      <c r="H409" s="13"/>
    </row>
    <row r="410" spans="8:8" customFormat="1" x14ac:dyDescent="0.25">
      <c r="H410" s="13"/>
    </row>
    <row r="411" spans="8:8" customFormat="1" x14ac:dyDescent="0.25">
      <c r="H411" s="13"/>
    </row>
    <row r="412" spans="8:8" customFormat="1" x14ac:dyDescent="0.25">
      <c r="H412" s="13"/>
    </row>
    <row r="413" spans="8:8" customFormat="1" x14ac:dyDescent="0.25">
      <c r="H413" s="13"/>
    </row>
    <row r="414" spans="8:8" customFormat="1" x14ac:dyDescent="0.25">
      <c r="H414" s="13"/>
    </row>
    <row r="415" spans="8:8" customFormat="1" x14ac:dyDescent="0.25">
      <c r="H415" s="13"/>
    </row>
    <row r="416" spans="8:8" customFormat="1" x14ac:dyDescent="0.25">
      <c r="H416" s="13"/>
    </row>
    <row r="417" spans="8:8" customFormat="1" x14ac:dyDescent="0.25">
      <c r="H417" s="13"/>
    </row>
    <row r="418" spans="8:8" customFormat="1" x14ac:dyDescent="0.25">
      <c r="H418" s="13"/>
    </row>
    <row r="419" spans="8:8" customFormat="1" x14ac:dyDescent="0.25">
      <c r="H419" s="13"/>
    </row>
    <row r="420" spans="8:8" customFormat="1" x14ac:dyDescent="0.25">
      <c r="H420" s="13"/>
    </row>
    <row r="421" spans="8:8" customFormat="1" x14ac:dyDescent="0.25">
      <c r="H421" s="13"/>
    </row>
    <row r="422" spans="8:8" customFormat="1" x14ac:dyDescent="0.25">
      <c r="H422" s="13"/>
    </row>
    <row r="423" spans="8:8" customFormat="1" x14ac:dyDescent="0.25">
      <c r="H423" s="13"/>
    </row>
    <row r="424" spans="8:8" customFormat="1" x14ac:dyDescent="0.25">
      <c r="H424" s="13"/>
    </row>
    <row r="425" spans="8:8" customFormat="1" x14ac:dyDescent="0.25">
      <c r="H425" s="13"/>
    </row>
    <row r="426" spans="8:8" customFormat="1" x14ac:dyDescent="0.25">
      <c r="H426" s="13"/>
    </row>
    <row r="427" spans="8:8" customFormat="1" x14ac:dyDescent="0.25">
      <c r="H427" s="13"/>
    </row>
    <row r="428" spans="8:8" customFormat="1" x14ac:dyDescent="0.25">
      <c r="H428" s="13"/>
    </row>
    <row r="429" spans="8:8" customFormat="1" x14ac:dyDescent="0.25">
      <c r="H429" s="13"/>
    </row>
    <row r="430" spans="8:8" customFormat="1" x14ac:dyDescent="0.25">
      <c r="H430" s="13"/>
    </row>
    <row r="431" spans="8:8" customFormat="1" x14ac:dyDescent="0.25">
      <c r="H431" s="13"/>
    </row>
    <row r="432" spans="8:8" customFormat="1" x14ac:dyDescent="0.25">
      <c r="H432" s="13"/>
    </row>
    <row r="433" spans="8:8" customFormat="1" x14ac:dyDescent="0.25">
      <c r="H433" s="13"/>
    </row>
    <row r="434" spans="8:8" customFormat="1" x14ac:dyDescent="0.25">
      <c r="H434" s="13"/>
    </row>
    <row r="435" spans="8:8" customFormat="1" x14ac:dyDescent="0.25">
      <c r="H435" s="13"/>
    </row>
    <row r="436" spans="8:8" customFormat="1" x14ac:dyDescent="0.25">
      <c r="H436" s="13"/>
    </row>
    <row r="437" spans="8:8" customFormat="1" x14ac:dyDescent="0.25">
      <c r="H437" s="13"/>
    </row>
    <row r="438" spans="8:8" customFormat="1" x14ac:dyDescent="0.25">
      <c r="H438" s="13"/>
    </row>
    <row r="439" spans="8:8" customFormat="1" x14ac:dyDescent="0.25">
      <c r="H439" s="13"/>
    </row>
    <row r="440" spans="8:8" customFormat="1" x14ac:dyDescent="0.25">
      <c r="H440" s="13"/>
    </row>
    <row r="441" spans="8:8" customFormat="1" x14ac:dyDescent="0.25">
      <c r="H441" s="13"/>
    </row>
    <row r="442" spans="8:8" customFormat="1" x14ac:dyDescent="0.25">
      <c r="H442" s="13"/>
    </row>
    <row r="443" spans="8:8" customFormat="1" x14ac:dyDescent="0.25">
      <c r="H443" s="13"/>
    </row>
    <row r="444" spans="8:8" customFormat="1" x14ac:dyDescent="0.25">
      <c r="H444" s="13"/>
    </row>
    <row r="445" spans="8:8" customFormat="1" x14ac:dyDescent="0.25">
      <c r="H445" s="13"/>
    </row>
    <row r="446" spans="8:8" customFormat="1" x14ac:dyDescent="0.25">
      <c r="H446" s="13"/>
    </row>
    <row r="447" spans="8:8" customFormat="1" x14ac:dyDescent="0.25">
      <c r="H447" s="13"/>
    </row>
    <row r="448" spans="8:8" customFormat="1" x14ac:dyDescent="0.25">
      <c r="H448" s="13"/>
    </row>
    <row r="449" spans="8:8" customFormat="1" x14ac:dyDescent="0.25">
      <c r="H449" s="13"/>
    </row>
    <row r="450" spans="8:8" customFormat="1" x14ac:dyDescent="0.25">
      <c r="H450" s="13"/>
    </row>
    <row r="451" spans="8:8" customFormat="1" x14ac:dyDescent="0.25">
      <c r="H451" s="13"/>
    </row>
    <row r="452" spans="8:8" customFormat="1" x14ac:dyDescent="0.25">
      <c r="H452" s="13"/>
    </row>
    <row r="453" spans="8:8" customFormat="1" x14ac:dyDescent="0.25">
      <c r="H453" s="13"/>
    </row>
    <row r="454" spans="8:8" customFormat="1" x14ac:dyDescent="0.25">
      <c r="H454" s="13"/>
    </row>
    <row r="455" spans="8:8" customFormat="1" x14ac:dyDescent="0.25">
      <c r="H455" s="13"/>
    </row>
    <row r="456" spans="8:8" customFormat="1" x14ac:dyDescent="0.25">
      <c r="H456" s="13"/>
    </row>
    <row r="457" spans="8:8" customFormat="1" x14ac:dyDescent="0.25">
      <c r="H457" s="13"/>
    </row>
    <row r="458" spans="8:8" customFormat="1" x14ac:dyDescent="0.25">
      <c r="H458" s="13"/>
    </row>
    <row r="459" spans="8:8" customFormat="1" x14ac:dyDescent="0.25">
      <c r="H459" s="13"/>
    </row>
    <row r="460" spans="8:8" customFormat="1" x14ac:dyDescent="0.25">
      <c r="H460" s="13"/>
    </row>
    <row r="461" spans="8:8" customFormat="1" x14ac:dyDescent="0.25">
      <c r="H461" s="13"/>
    </row>
    <row r="462" spans="8:8" customFormat="1" x14ac:dyDescent="0.25">
      <c r="H462" s="13"/>
    </row>
    <row r="463" spans="8:8" customFormat="1" x14ac:dyDescent="0.25">
      <c r="H463" s="13"/>
    </row>
    <row r="464" spans="8:8" customFormat="1" x14ac:dyDescent="0.25">
      <c r="H464" s="13"/>
    </row>
    <row r="465" spans="8:8" customFormat="1" x14ac:dyDescent="0.25">
      <c r="H465" s="13"/>
    </row>
    <row r="466" spans="8:8" customFormat="1" x14ac:dyDescent="0.25">
      <c r="H466" s="13"/>
    </row>
    <row r="467" spans="8:8" customFormat="1" x14ac:dyDescent="0.25">
      <c r="H467" s="13"/>
    </row>
    <row r="468" spans="8:8" customFormat="1" x14ac:dyDescent="0.25">
      <c r="H468" s="13"/>
    </row>
    <row r="469" spans="8:8" customFormat="1" x14ac:dyDescent="0.25">
      <c r="H469" s="13"/>
    </row>
    <row r="470" spans="8:8" customFormat="1" x14ac:dyDescent="0.25">
      <c r="H470" s="13"/>
    </row>
    <row r="471" spans="8:8" customFormat="1" x14ac:dyDescent="0.25">
      <c r="H471" s="13"/>
    </row>
    <row r="472" spans="8:8" customFormat="1" x14ac:dyDescent="0.25">
      <c r="H472" s="13"/>
    </row>
    <row r="473" spans="8:8" customFormat="1" x14ac:dyDescent="0.25">
      <c r="H473" s="13"/>
    </row>
    <row r="474" spans="8:8" customFormat="1" x14ac:dyDescent="0.25">
      <c r="H474" s="13"/>
    </row>
    <row r="475" spans="8:8" customFormat="1" x14ac:dyDescent="0.25">
      <c r="H475" s="13"/>
    </row>
    <row r="476" spans="8:8" customFormat="1" x14ac:dyDescent="0.25">
      <c r="H476" s="13"/>
    </row>
    <row r="477" spans="8:8" customFormat="1" x14ac:dyDescent="0.25">
      <c r="H477" s="13"/>
    </row>
    <row r="478" spans="8:8" customFormat="1" x14ac:dyDescent="0.25">
      <c r="H478" s="13"/>
    </row>
    <row r="479" spans="8:8" customFormat="1" x14ac:dyDescent="0.25">
      <c r="H479" s="13"/>
    </row>
    <row r="480" spans="8:8" customFormat="1" x14ac:dyDescent="0.25">
      <c r="H480" s="13"/>
    </row>
    <row r="481" spans="8:8" customFormat="1" x14ac:dyDescent="0.25">
      <c r="H481" s="13"/>
    </row>
    <row r="482" spans="8:8" customFormat="1" x14ac:dyDescent="0.25">
      <c r="H482" s="13"/>
    </row>
    <row r="483" spans="8:8" customFormat="1" x14ac:dyDescent="0.25">
      <c r="H483" s="13"/>
    </row>
    <row r="484" spans="8:8" customFormat="1" x14ac:dyDescent="0.25">
      <c r="H484" s="13"/>
    </row>
    <row r="485" spans="8:8" customFormat="1" x14ac:dyDescent="0.25">
      <c r="H485" s="13"/>
    </row>
    <row r="486" spans="8:8" customFormat="1" x14ac:dyDescent="0.25">
      <c r="H486" s="13"/>
    </row>
    <row r="487" spans="8:8" customFormat="1" x14ac:dyDescent="0.25">
      <c r="H487" s="13"/>
    </row>
    <row r="488" spans="8:8" customFormat="1" x14ac:dyDescent="0.25">
      <c r="H488" s="13"/>
    </row>
    <row r="489" spans="8:8" customFormat="1" x14ac:dyDescent="0.25">
      <c r="H489" s="13"/>
    </row>
    <row r="490" spans="8:8" customFormat="1" x14ac:dyDescent="0.25">
      <c r="H490" s="13"/>
    </row>
    <row r="491" spans="8:8" customFormat="1" x14ac:dyDescent="0.25">
      <c r="H491" s="13"/>
    </row>
    <row r="492" spans="8:8" customFormat="1" x14ac:dyDescent="0.25">
      <c r="H492" s="13"/>
    </row>
    <row r="493" spans="8:8" customFormat="1" x14ac:dyDescent="0.25">
      <c r="H493" s="13"/>
    </row>
    <row r="494" spans="8:8" customFormat="1" x14ac:dyDescent="0.25">
      <c r="H494" s="13"/>
    </row>
    <row r="495" spans="8:8" customFormat="1" x14ac:dyDescent="0.25">
      <c r="H495" s="13"/>
    </row>
    <row r="496" spans="8:8" customFormat="1" x14ac:dyDescent="0.25">
      <c r="H496" s="13"/>
    </row>
    <row r="497" spans="8:8" customFormat="1" x14ac:dyDescent="0.25">
      <c r="H497" s="13"/>
    </row>
    <row r="498" spans="8:8" customFormat="1" x14ac:dyDescent="0.25">
      <c r="H498" s="13"/>
    </row>
    <row r="499" spans="8:8" customFormat="1" x14ac:dyDescent="0.25">
      <c r="H499" s="13"/>
    </row>
    <row r="500" spans="8:8" customFormat="1" x14ac:dyDescent="0.25">
      <c r="H500" s="13"/>
    </row>
    <row r="501" spans="8:8" customFormat="1" x14ac:dyDescent="0.25">
      <c r="H501" s="13"/>
    </row>
    <row r="502" spans="8:8" customFormat="1" x14ac:dyDescent="0.25">
      <c r="H502" s="13"/>
    </row>
    <row r="503" spans="8:8" customFormat="1" x14ac:dyDescent="0.25">
      <c r="H503" s="13"/>
    </row>
    <row r="504" spans="8:8" customFormat="1" x14ac:dyDescent="0.25">
      <c r="H504" s="13"/>
    </row>
    <row r="505" spans="8:8" customFormat="1" x14ac:dyDescent="0.25">
      <c r="H505" s="13"/>
    </row>
    <row r="506" spans="8:8" customFormat="1" x14ac:dyDescent="0.25">
      <c r="H506" s="13"/>
    </row>
    <row r="507" spans="8:8" customFormat="1" x14ac:dyDescent="0.25">
      <c r="H507" s="13"/>
    </row>
    <row r="508" spans="8:8" customFormat="1" x14ac:dyDescent="0.25">
      <c r="H508" s="13"/>
    </row>
    <row r="509" spans="8:8" customFormat="1" x14ac:dyDescent="0.25">
      <c r="H509" s="13"/>
    </row>
    <row r="510" spans="8:8" customFormat="1" x14ac:dyDescent="0.25">
      <c r="H510" s="13"/>
    </row>
    <row r="511" spans="8:8" customFormat="1" x14ac:dyDescent="0.25">
      <c r="H511" s="13"/>
    </row>
    <row r="512" spans="8:8" customFormat="1" x14ac:dyDescent="0.25">
      <c r="H512" s="13"/>
    </row>
    <row r="513" spans="8:8" customFormat="1" x14ac:dyDescent="0.25">
      <c r="H513" s="13"/>
    </row>
    <row r="514" spans="8:8" customFormat="1" x14ac:dyDescent="0.25">
      <c r="H514" s="13"/>
    </row>
    <row r="515" spans="8:8" customFormat="1" x14ac:dyDescent="0.25">
      <c r="H515" s="13"/>
    </row>
    <row r="516" spans="8:8" customFormat="1" x14ac:dyDescent="0.25">
      <c r="H516" s="13"/>
    </row>
    <row r="517" spans="8:8" customFormat="1" x14ac:dyDescent="0.25">
      <c r="H517" s="13"/>
    </row>
    <row r="518" spans="8:8" customFormat="1" x14ac:dyDescent="0.25">
      <c r="H518" s="13"/>
    </row>
    <row r="519" spans="8:8" customFormat="1" x14ac:dyDescent="0.25">
      <c r="H519" s="13"/>
    </row>
    <row r="520" spans="8:8" customFormat="1" x14ac:dyDescent="0.25">
      <c r="H520" s="13"/>
    </row>
    <row r="521" spans="8:8" customFormat="1" x14ac:dyDescent="0.25">
      <c r="H521" s="13"/>
    </row>
    <row r="522" spans="8:8" customFormat="1" x14ac:dyDescent="0.25">
      <c r="H522" s="13"/>
    </row>
    <row r="523" spans="8:8" customFormat="1" x14ac:dyDescent="0.25">
      <c r="H523" s="13"/>
    </row>
    <row r="524" spans="8:8" customFormat="1" x14ac:dyDescent="0.25">
      <c r="H524" s="13"/>
    </row>
    <row r="525" spans="8:8" customFormat="1" x14ac:dyDescent="0.25">
      <c r="H525" s="13"/>
    </row>
    <row r="526" spans="8:8" customFormat="1" x14ac:dyDescent="0.25">
      <c r="H526" s="13"/>
    </row>
    <row r="527" spans="8:8" customFormat="1" x14ac:dyDescent="0.25">
      <c r="H527" s="13"/>
    </row>
    <row r="528" spans="8:8" customFormat="1" x14ac:dyDescent="0.25">
      <c r="H528" s="13"/>
    </row>
    <row r="529" spans="8:8" customFormat="1" x14ac:dyDescent="0.25">
      <c r="H529" s="13"/>
    </row>
    <row r="530" spans="8:8" customFormat="1" x14ac:dyDescent="0.25">
      <c r="H530" s="13"/>
    </row>
    <row r="531" spans="8:8" customFormat="1" x14ac:dyDescent="0.25">
      <c r="H531" s="13"/>
    </row>
    <row r="532" spans="8:8" customFormat="1" x14ac:dyDescent="0.25">
      <c r="H532" s="13"/>
    </row>
    <row r="533" spans="8:8" customFormat="1" x14ac:dyDescent="0.25">
      <c r="H533" s="13"/>
    </row>
    <row r="534" spans="8:8" customFormat="1" x14ac:dyDescent="0.25">
      <c r="H534" s="13"/>
    </row>
    <row r="535" spans="8:8" customFormat="1" x14ac:dyDescent="0.25">
      <c r="H535" s="13"/>
    </row>
    <row r="536" spans="8:8" customFormat="1" x14ac:dyDescent="0.25">
      <c r="H536" s="13"/>
    </row>
    <row r="537" spans="8:8" customFormat="1" x14ac:dyDescent="0.25">
      <c r="H537" s="13"/>
    </row>
    <row r="538" spans="8:8" customFormat="1" x14ac:dyDescent="0.25">
      <c r="H538" s="13"/>
    </row>
    <row r="539" spans="8:8" customFormat="1" x14ac:dyDescent="0.25">
      <c r="H539" s="13"/>
    </row>
    <row r="540" spans="8:8" customFormat="1" x14ac:dyDescent="0.25">
      <c r="H540" s="13"/>
    </row>
    <row r="541" spans="8:8" customFormat="1" x14ac:dyDescent="0.25">
      <c r="H541" s="13"/>
    </row>
    <row r="542" spans="8:8" customFormat="1" x14ac:dyDescent="0.25">
      <c r="H542" s="13"/>
    </row>
    <row r="543" spans="8:8" customFormat="1" x14ac:dyDescent="0.25">
      <c r="H543" s="13"/>
    </row>
    <row r="544" spans="8:8" customFormat="1" x14ac:dyDescent="0.25">
      <c r="H544" s="13"/>
    </row>
    <row r="545" spans="8:8" customFormat="1" x14ac:dyDescent="0.25">
      <c r="H545" s="13"/>
    </row>
    <row r="546" spans="8:8" customFormat="1" x14ac:dyDescent="0.25">
      <c r="H546" s="13"/>
    </row>
    <row r="547" spans="8:8" customFormat="1" x14ac:dyDescent="0.25">
      <c r="H547" s="13"/>
    </row>
    <row r="548" spans="8:8" customFormat="1" x14ac:dyDescent="0.25">
      <c r="H548" s="13"/>
    </row>
    <row r="549" spans="8:8" customFormat="1" x14ac:dyDescent="0.25">
      <c r="H549" s="13"/>
    </row>
    <row r="550" spans="8:8" customFormat="1" x14ac:dyDescent="0.25">
      <c r="H550" s="13"/>
    </row>
    <row r="551" spans="8:8" customFormat="1" x14ac:dyDescent="0.25">
      <c r="H551" s="13"/>
    </row>
    <row r="552" spans="8:8" customFormat="1" x14ac:dyDescent="0.25">
      <c r="H552" s="13"/>
    </row>
    <row r="553" spans="8:8" customFormat="1" x14ac:dyDescent="0.25">
      <c r="H553" s="13"/>
    </row>
    <row r="554" spans="8:8" customFormat="1" x14ac:dyDescent="0.25">
      <c r="H554" s="13"/>
    </row>
    <row r="555" spans="8:8" customFormat="1" x14ac:dyDescent="0.25">
      <c r="H555" s="13"/>
    </row>
    <row r="556" spans="8:8" customFormat="1" x14ac:dyDescent="0.25">
      <c r="H556" s="13"/>
    </row>
    <row r="557" spans="8:8" customFormat="1" x14ac:dyDescent="0.25">
      <c r="H557" s="13"/>
    </row>
    <row r="558" spans="8:8" customFormat="1" x14ac:dyDescent="0.25">
      <c r="H558" s="13"/>
    </row>
    <row r="559" spans="8:8" customFormat="1" x14ac:dyDescent="0.25">
      <c r="H559" s="13"/>
    </row>
    <row r="560" spans="8:8" customFormat="1" x14ac:dyDescent="0.25">
      <c r="H560" s="13"/>
    </row>
    <row r="561" spans="8:8" customFormat="1" x14ac:dyDescent="0.25">
      <c r="H561" s="13"/>
    </row>
    <row r="562" spans="8:8" customFormat="1" x14ac:dyDescent="0.25">
      <c r="H562" s="13"/>
    </row>
    <row r="563" spans="8:8" customFormat="1" x14ac:dyDescent="0.25">
      <c r="H563" s="13"/>
    </row>
    <row r="564" spans="8:8" customFormat="1" x14ac:dyDescent="0.25">
      <c r="H564" s="13"/>
    </row>
    <row r="565" spans="8:8" customFormat="1" x14ac:dyDescent="0.25">
      <c r="H565" s="13"/>
    </row>
    <row r="566" spans="8:8" customFormat="1" x14ac:dyDescent="0.25">
      <c r="H566" s="13"/>
    </row>
    <row r="567" spans="8:8" customFormat="1" x14ac:dyDescent="0.25">
      <c r="H567" s="13"/>
    </row>
    <row r="568" spans="8:8" customFormat="1" x14ac:dyDescent="0.25">
      <c r="H568" s="13"/>
    </row>
    <row r="569" spans="8:8" customFormat="1" x14ac:dyDescent="0.25">
      <c r="H569" s="13"/>
    </row>
    <row r="570" spans="8:8" customFormat="1" x14ac:dyDescent="0.25">
      <c r="H570" s="13"/>
    </row>
    <row r="571" spans="8:8" customFormat="1" x14ac:dyDescent="0.25">
      <c r="H571" s="13"/>
    </row>
    <row r="572" spans="8:8" customFormat="1" x14ac:dyDescent="0.25">
      <c r="H572" s="13"/>
    </row>
    <row r="573" spans="8:8" customFormat="1" x14ac:dyDescent="0.25">
      <c r="H573" s="13"/>
    </row>
    <row r="574" spans="8:8" customFormat="1" x14ac:dyDescent="0.25">
      <c r="H574" s="13"/>
    </row>
    <row r="575" spans="8:8" customFormat="1" x14ac:dyDescent="0.25">
      <c r="H575" s="13"/>
    </row>
    <row r="576" spans="8:8" customFormat="1" x14ac:dyDescent="0.25">
      <c r="H576" s="13"/>
    </row>
    <row r="577" spans="8:8" customFormat="1" x14ac:dyDescent="0.25">
      <c r="H577" s="13"/>
    </row>
    <row r="578" spans="8:8" customFormat="1" x14ac:dyDescent="0.25">
      <c r="H578" s="13"/>
    </row>
    <row r="579" spans="8:8" customFormat="1" x14ac:dyDescent="0.25">
      <c r="H579" s="13"/>
    </row>
    <row r="580" spans="8:8" customFormat="1" x14ac:dyDescent="0.25">
      <c r="H580" s="13"/>
    </row>
    <row r="581" spans="8:8" customFormat="1" x14ac:dyDescent="0.25">
      <c r="H581" s="13"/>
    </row>
    <row r="582" spans="8:8" customFormat="1" x14ac:dyDescent="0.25">
      <c r="H582" s="13"/>
    </row>
    <row r="583" spans="8:8" customFormat="1" x14ac:dyDescent="0.25">
      <c r="H583" s="13"/>
    </row>
    <row r="584" spans="8:8" customFormat="1" x14ac:dyDescent="0.25">
      <c r="H584" s="13"/>
    </row>
    <row r="585" spans="8:8" customFormat="1" x14ac:dyDescent="0.25">
      <c r="H585" s="13"/>
    </row>
    <row r="586" spans="8:8" customFormat="1" x14ac:dyDescent="0.25">
      <c r="H586" s="13"/>
    </row>
    <row r="587" spans="8:8" customFormat="1" x14ac:dyDescent="0.25">
      <c r="H587" s="13"/>
    </row>
    <row r="588" spans="8:8" customFormat="1" x14ac:dyDescent="0.25">
      <c r="H588" s="13"/>
    </row>
    <row r="589" spans="8:8" customFormat="1" x14ac:dyDescent="0.25">
      <c r="H589" s="13"/>
    </row>
    <row r="590" spans="8:8" customFormat="1" x14ac:dyDescent="0.25">
      <c r="H590" s="13"/>
    </row>
    <row r="591" spans="8:8" customFormat="1" x14ac:dyDescent="0.25">
      <c r="H591" s="13"/>
    </row>
    <row r="592" spans="8:8" customFormat="1" x14ac:dyDescent="0.25">
      <c r="H592" s="13"/>
    </row>
    <row r="593" spans="8:8" customFormat="1" x14ac:dyDescent="0.25">
      <c r="H593" s="13"/>
    </row>
    <row r="594" spans="8:8" customFormat="1" x14ac:dyDescent="0.25">
      <c r="H594" s="13"/>
    </row>
    <row r="595" spans="8:8" customFormat="1" x14ac:dyDescent="0.25">
      <c r="H595" s="13"/>
    </row>
    <row r="596" spans="8:8" customFormat="1" x14ac:dyDescent="0.25">
      <c r="H596" s="13"/>
    </row>
    <row r="597" spans="8:8" customFormat="1" x14ac:dyDescent="0.25">
      <c r="H597" s="13"/>
    </row>
    <row r="598" spans="8:8" customFormat="1" x14ac:dyDescent="0.25">
      <c r="H598" s="13"/>
    </row>
    <row r="599" spans="8:8" customFormat="1" x14ac:dyDescent="0.25">
      <c r="H599" s="13"/>
    </row>
    <row r="600" spans="8:8" customFormat="1" x14ac:dyDescent="0.25">
      <c r="H600" s="13"/>
    </row>
    <row r="601" spans="8:8" customFormat="1" x14ac:dyDescent="0.25">
      <c r="H601" s="13"/>
    </row>
    <row r="602" spans="8:8" customFormat="1" x14ac:dyDescent="0.25">
      <c r="H602" s="13"/>
    </row>
    <row r="603" spans="8:8" customFormat="1" x14ac:dyDescent="0.25">
      <c r="H603" s="13"/>
    </row>
    <row r="604" spans="8:8" customFormat="1" x14ac:dyDescent="0.25">
      <c r="H604" s="13"/>
    </row>
    <row r="605" spans="8:8" customFormat="1" x14ac:dyDescent="0.25">
      <c r="H605" s="13"/>
    </row>
    <row r="606" spans="8:8" customFormat="1" x14ac:dyDescent="0.25">
      <c r="H606" s="13"/>
    </row>
    <row r="607" spans="8:8" customFormat="1" x14ac:dyDescent="0.25">
      <c r="H607" s="13"/>
    </row>
    <row r="608" spans="8:8" customFormat="1" x14ac:dyDescent="0.25">
      <c r="H608" s="13"/>
    </row>
    <row r="609" spans="8:8" customFormat="1" x14ac:dyDescent="0.25">
      <c r="H609" s="13"/>
    </row>
    <row r="610" spans="8:8" customFormat="1" x14ac:dyDescent="0.25">
      <c r="H610" s="13"/>
    </row>
    <row r="611" spans="8:8" customFormat="1" x14ac:dyDescent="0.25">
      <c r="H611" s="13"/>
    </row>
    <row r="612" spans="8:8" customFormat="1" x14ac:dyDescent="0.25">
      <c r="H612" s="13"/>
    </row>
    <row r="613" spans="8:8" customFormat="1" x14ac:dyDescent="0.25">
      <c r="H613" s="13"/>
    </row>
    <row r="614" spans="8:8" customFormat="1" x14ac:dyDescent="0.25">
      <c r="H614" s="13"/>
    </row>
    <row r="615" spans="8:8" customFormat="1" x14ac:dyDescent="0.25">
      <c r="H615" s="13"/>
    </row>
    <row r="616" spans="8:8" customFormat="1" x14ac:dyDescent="0.25">
      <c r="H616" s="13"/>
    </row>
    <row r="617" spans="8:8" customFormat="1" x14ac:dyDescent="0.25">
      <c r="H617" s="13"/>
    </row>
    <row r="618" spans="8:8" customFormat="1" x14ac:dyDescent="0.25">
      <c r="H618" s="13"/>
    </row>
    <row r="619" spans="8:8" customFormat="1" x14ac:dyDescent="0.25">
      <c r="H619" s="13"/>
    </row>
    <row r="620" spans="8:8" customFormat="1" x14ac:dyDescent="0.25">
      <c r="H620" s="13"/>
    </row>
    <row r="621" spans="8:8" customFormat="1" x14ac:dyDescent="0.25">
      <c r="H621" s="13"/>
    </row>
    <row r="622" spans="8:8" customFormat="1" x14ac:dyDescent="0.25">
      <c r="H622" s="13"/>
    </row>
    <row r="623" spans="8:8" customFormat="1" x14ac:dyDescent="0.25">
      <c r="H623" s="13"/>
    </row>
    <row r="624" spans="8:8" customFormat="1" x14ac:dyDescent="0.25">
      <c r="H624" s="13"/>
    </row>
    <row r="625" spans="8:8" customFormat="1" x14ac:dyDescent="0.25">
      <c r="H625" s="13"/>
    </row>
    <row r="626" spans="8:8" customFormat="1" x14ac:dyDescent="0.25">
      <c r="H626" s="13"/>
    </row>
    <row r="627" spans="8:8" customFormat="1" x14ac:dyDescent="0.25">
      <c r="H627" s="13"/>
    </row>
    <row r="628" spans="8:8" customFormat="1" x14ac:dyDescent="0.25">
      <c r="H628" s="13"/>
    </row>
    <row r="629" spans="8:8" customFormat="1" x14ac:dyDescent="0.25">
      <c r="H629" s="13"/>
    </row>
    <row r="630" spans="8:8" customFormat="1" x14ac:dyDescent="0.25">
      <c r="H630" s="13"/>
    </row>
    <row r="631" spans="8:8" customFormat="1" x14ac:dyDescent="0.25">
      <c r="H631" s="13"/>
    </row>
    <row r="632" spans="8:8" customFormat="1" x14ac:dyDescent="0.25">
      <c r="H632" s="13"/>
    </row>
    <row r="633" spans="8:8" customFormat="1" x14ac:dyDescent="0.25">
      <c r="H633" s="13"/>
    </row>
    <row r="634" spans="8:8" customFormat="1" x14ac:dyDescent="0.25">
      <c r="H634" s="13"/>
    </row>
    <row r="635" spans="8:8" customFormat="1" x14ac:dyDescent="0.25">
      <c r="H635" s="13"/>
    </row>
    <row r="636" spans="8:8" customFormat="1" x14ac:dyDescent="0.25">
      <c r="H636" s="13"/>
    </row>
    <row r="637" spans="8:8" customFormat="1" x14ac:dyDescent="0.25">
      <c r="H637" s="13"/>
    </row>
    <row r="638" spans="8:8" customFormat="1" x14ac:dyDescent="0.25">
      <c r="H638" s="13"/>
    </row>
    <row r="639" spans="8:8" customFormat="1" x14ac:dyDescent="0.25">
      <c r="H639" s="13"/>
    </row>
    <row r="640" spans="8:8" customFormat="1" x14ac:dyDescent="0.25">
      <c r="H640" s="13"/>
    </row>
    <row r="641" spans="8:8" customFormat="1" x14ac:dyDescent="0.25">
      <c r="H641" s="13"/>
    </row>
    <row r="642" spans="8:8" customFormat="1" x14ac:dyDescent="0.25">
      <c r="H642" s="13"/>
    </row>
    <row r="643" spans="8:8" customFormat="1" x14ac:dyDescent="0.25">
      <c r="H643" s="13"/>
    </row>
    <row r="644" spans="8:8" customFormat="1" x14ac:dyDescent="0.25">
      <c r="H644" s="13"/>
    </row>
    <row r="645" spans="8:8" customFormat="1" x14ac:dyDescent="0.25">
      <c r="H645" s="13"/>
    </row>
    <row r="646" spans="8:8" customFormat="1" x14ac:dyDescent="0.25">
      <c r="H646" s="13"/>
    </row>
    <row r="647" spans="8:8" customFormat="1" x14ac:dyDescent="0.25">
      <c r="H647" s="13"/>
    </row>
    <row r="648" spans="8:8" customFormat="1" x14ac:dyDescent="0.25">
      <c r="H648" s="13"/>
    </row>
    <row r="649" spans="8:8" customFormat="1" x14ac:dyDescent="0.25">
      <c r="H649" s="13"/>
    </row>
    <row r="650" spans="8:8" customFormat="1" x14ac:dyDescent="0.25">
      <c r="H650" s="13"/>
    </row>
    <row r="651" spans="8:8" customFormat="1" x14ac:dyDescent="0.25">
      <c r="H651" s="13"/>
    </row>
    <row r="652" spans="8:8" customFormat="1" x14ac:dyDescent="0.25">
      <c r="H652" s="13"/>
    </row>
    <row r="653" spans="8:8" customFormat="1" x14ac:dyDescent="0.25">
      <c r="H653" s="13"/>
    </row>
    <row r="654" spans="8:8" customFormat="1" x14ac:dyDescent="0.25">
      <c r="H654" s="13"/>
    </row>
    <row r="655" spans="8:8" customFormat="1" x14ac:dyDescent="0.25">
      <c r="H655" s="13"/>
    </row>
    <row r="656" spans="8:8" customFormat="1" x14ac:dyDescent="0.25">
      <c r="H656" s="13"/>
    </row>
    <row r="657" spans="8:8" customFormat="1" x14ac:dyDescent="0.25">
      <c r="H657" s="13"/>
    </row>
    <row r="658" spans="8:8" customFormat="1" x14ac:dyDescent="0.25">
      <c r="H658" s="13"/>
    </row>
    <row r="659" spans="8:8" customFormat="1" x14ac:dyDescent="0.25">
      <c r="H659" s="13"/>
    </row>
    <row r="660" spans="8:8" customFormat="1" x14ac:dyDescent="0.25">
      <c r="H660" s="13"/>
    </row>
    <row r="661" spans="8:8" customFormat="1" x14ac:dyDescent="0.25">
      <c r="H661" s="13"/>
    </row>
    <row r="662" spans="8:8" customFormat="1" x14ac:dyDescent="0.25">
      <c r="H662" s="13"/>
    </row>
    <row r="663" spans="8:8" customFormat="1" x14ac:dyDescent="0.25">
      <c r="H663" s="13"/>
    </row>
    <row r="664" spans="8:8" customFormat="1" x14ac:dyDescent="0.25">
      <c r="H664" s="13"/>
    </row>
    <row r="665" spans="8:8" customFormat="1" x14ac:dyDescent="0.25">
      <c r="H665" s="13"/>
    </row>
    <row r="666" spans="8:8" customFormat="1" x14ac:dyDescent="0.25">
      <c r="H666" s="13"/>
    </row>
    <row r="667" spans="8:8" customFormat="1" x14ac:dyDescent="0.25">
      <c r="H667" s="13"/>
    </row>
    <row r="668" spans="8:8" customFormat="1" x14ac:dyDescent="0.25">
      <c r="H668" s="13"/>
    </row>
    <row r="669" spans="8:8" customFormat="1" x14ac:dyDescent="0.25">
      <c r="H669" s="13"/>
    </row>
    <row r="670" spans="8:8" customFormat="1" x14ac:dyDescent="0.25">
      <c r="H670" s="13"/>
    </row>
    <row r="671" spans="8:8" customFormat="1" x14ac:dyDescent="0.25">
      <c r="H671" s="13"/>
    </row>
    <row r="672" spans="8:8" customFormat="1" x14ac:dyDescent="0.25">
      <c r="H672" s="13"/>
    </row>
    <row r="673" spans="8:8" customFormat="1" x14ac:dyDescent="0.25">
      <c r="H673" s="13"/>
    </row>
    <row r="674" spans="8:8" customFormat="1" x14ac:dyDescent="0.25">
      <c r="H674" s="13"/>
    </row>
    <row r="675" spans="8:8" customFormat="1" x14ac:dyDescent="0.25">
      <c r="H675" s="13"/>
    </row>
    <row r="676" spans="8:8" customFormat="1" x14ac:dyDescent="0.25">
      <c r="H676" s="13"/>
    </row>
    <row r="677" spans="8:8" customFormat="1" x14ac:dyDescent="0.25">
      <c r="H677" s="13"/>
    </row>
    <row r="678" spans="8:8" customFormat="1" x14ac:dyDescent="0.25">
      <c r="H678" s="13"/>
    </row>
    <row r="679" spans="8:8" customFormat="1" x14ac:dyDescent="0.25">
      <c r="H679" s="13"/>
    </row>
    <row r="680" spans="8:8" customFormat="1" x14ac:dyDescent="0.25">
      <c r="H680" s="13"/>
    </row>
    <row r="681" spans="8:8" customFormat="1" x14ac:dyDescent="0.25">
      <c r="H681" s="13"/>
    </row>
    <row r="682" spans="8:8" customFormat="1" x14ac:dyDescent="0.25">
      <c r="H682" s="13"/>
    </row>
    <row r="683" spans="8:8" customFormat="1" x14ac:dyDescent="0.25">
      <c r="H683" s="13"/>
    </row>
    <row r="684" spans="8:8" customFormat="1" x14ac:dyDescent="0.25">
      <c r="H684" s="13"/>
    </row>
    <row r="685" spans="8:8" customFormat="1" x14ac:dyDescent="0.25">
      <c r="H685" s="13"/>
    </row>
    <row r="686" spans="8:8" customFormat="1" x14ac:dyDescent="0.25">
      <c r="H686" s="13"/>
    </row>
    <row r="687" spans="8:8" customFormat="1" x14ac:dyDescent="0.25">
      <c r="H687" s="13"/>
    </row>
    <row r="688" spans="8:8" customFormat="1" x14ac:dyDescent="0.25">
      <c r="H688" s="13"/>
    </row>
    <row r="689" spans="8:8" customFormat="1" x14ac:dyDescent="0.25">
      <c r="H689" s="13"/>
    </row>
    <row r="690" spans="8:8" customFormat="1" x14ac:dyDescent="0.25">
      <c r="H690" s="13"/>
    </row>
    <row r="691" spans="8:8" customFormat="1" x14ac:dyDescent="0.25">
      <c r="H691" s="13"/>
    </row>
    <row r="692" spans="8:8" customFormat="1" x14ac:dyDescent="0.25">
      <c r="H692" s="13"/>
    </row>
    <row r="693" spans="8:8" customFormat="1" x14ac:dyDescent="0.25">
      <c r="H693" s="13"/>
    </row>
    <row r="694" spans="8:8" customFormat="1" x14ac:dyDescent="0.25">
      <c r="H694" s="13"/>
    </row>
    <row r="695" spans="8:8" customFormat="1" x14ac:dyDescent="0.25">
      <c r="H695" s="13"/>
    </row>
    <row r="696" spans="8:8" customFormat="1" x14ac:dyDescent="0.25">
      <c r="H696" s="13"/>
    </row>
    <row r="697" spans="8:8" customFormat="1" x14ac:dyDescent="0.25">
      <c r="H697" s="13"/>
    </row>
    <row r="698" spans="8:8" customFormat="1" x14ac:dyDescent="0.25">
      <c r="H698" s="13"/>
    </row>
    <row r="699" spans="8:8" customFormat="1" x14ac:dyDescent="0.25">
      <c r="H699" s="13"/>
    </row>
    <row r="700" spans="8:8" customFormat="1" x14ac:dyDescent="0.25">
      <c r="H700" s="13"/>
    </row>
    <row r="701" spans="8:8" customFormat="1" x14ac:dyDescent="0.25">
      <c r="H701" s="13"/>
    </row>
    <row r="702" spans="8:8" customFormat="1" x14ac:dyDescent="0.25">
      <c r="H702" s="13"/>
    </row>
    <row r="703" spans="8:8" customFormat="1" x14ac:dyDescent="0.25">
      <c r="H703" s="13"/>
    </row>
    <row r="704" spans="8:8" customFormat="1" x14ac:dyDescent="0.25">
      <c r="H704" s="13"/>
    </row>
    <row r="705" spans="8:8" customFormat="1" x14ac:dyDescent="0.25">
      <c r="H705" s="13"/>
    </row>
    <row r="706" spans="8:8" customFormat="1" x14ac:dyDescent="0.25">
      <c r="H706" s="13"/>
    </row>
    <row r="707" spans="8:8" customFormat="1" x14ac:dyDescent="0.25">
      <c r="H707" s="13"/>
    </row>
    <row r="708" spans="8:8" customFormat="1" x14ac:dyDescent="0.25">
      <c r="H708" s="13"/>
    </row>
    <row r="709" spans="8:8" customFormat="1" x14ac:dyDescent="0.25">
      <c r="H709" s="13"/>
    </row>
    <row r="710" spans="8:8" customFormat="1" x14ac:dyDescent="0.25">
      <c r="H710" s="13"/>
    </row>
    <row r="711" spans="8:8" customFormat="1" x14ac:dyDescent="0.25">
      <c r="H711" s="13"/>
    </row>
    <row r="712" spans="8:8" customFormat="1" x14ac:dyDescent="0.25">
      <c r="H712" s="13"/>
    </row>
    <row r="713" spans="8:8" customFormat="1" x14ac:dyDescent="0.25">
      <c r="H713" s="13"/>
    </row>
    <row r="714" spans="8:8" customFormat="1" x14ac:dyDescent="0.25">
      <c r="H714" s="13"/>
    </row>
    <row r="715" spans="8:8" customFormat="1" x14ac:dyDescent="0.25">
      <c r="H715" s="13"/>
    </row>
    <row r="716" spans="8:8" customFormat="1" x14ac:dyDescent="0.25">
      <c r="H716" s="13"/>
    </row>
    <row r="717" spans="8:8" customFormat="1" x14ac:dyDescent="0.25">
      <c r="H717" s="13"/>
    </row>
    <row r="718" spans="8:8" customFormat="1" x14ac:dyDescent="0.25">
      <c r="H718" s="13"/>
    </row>
    <row r="719" spans="8:8" customFormat="1" x14ac:dyDescent="0.25">
      <c r="H719" s="13"/>
    </row>
    <row r="720" spans="8:8" customFormat="1" x14ac:dyDescent="0.25">
      <c r="H720" s="13"/>
    </row>
    <row r="721" spans="8:8" customFormat="1" x14ac:dyDescent="0.25">
      <c r="H721" s="13"/>
    </row>
    <row r="722" spans="8:8" customFormat="1" x14ac:dyDescent="0.25">
      <c r="H722" s="13"/>
    </row>
    <row r="723" spans="8:8" customFormat="1" x14ac:dyDescent="0.25">
      <c r="H723" s="13"/>
    </row>
    <row r="724" spans="8:8" customFormat="1" x14ac:dyDescent="0.25">
      <c r="H724" s="13"/>
    </row>
    <row r="725" spans="8:8" customFormat="1" x14ac:dyDescent="0.25">
      <c r="H725" s="13"/>
    </row>
    <row r="726" spans="8:8" customFormat="1" x14ac:dyDescent="0.25">
      <c r="H726" s="13"/>
    </row>
    <row r="727" spans="8:8" customFormat="1" x14ac:dyDescent="0.25">
      <c r="H727" s="13"/>
    </row>
    <row r="728" spans="8:8" customFormat="1" x14ac:dyDescent="0.25">
      <c r="H728" s="13"/>
    </row>
    <row r="729" spans="8:8" customFormat="1" x14ac:dyDescent="0.25">
      <c r="H729" s="13"/>
    </row>
    <row r="730" spans="8:8" customFormat="1" x14ac:dyDescent="0.25">
      <c r="H730" s="13"/>
    </row>
    <row r="731" spans="8:8" customFormat="1" x14ac:dyDescent="0.25">
      <c r="H731" s="13"/>
    </row>
    <row r="732" spans="8:8" customFormat="1" x14ac:dyDescent="0.25">
      <c r="H732" s="13"/>
    </row>
    <row r="733" spans="8:8" customFormat="1" x14ac:dyDescent="0.25">
      <c r="H733" s="13"/>
    </row>
    <row r="734" spans="8:8" customFormat="1" x14ac:dyDescent="0.25">
      <c r="H734" s="13"/>
    </row>
    <row r="735" spans="8:8" customFormat="1" x14ac:dyDescent="0.25">
      <c r="H735" s="13"/>
    </row>
    <row r="736" spans="8:8" customFormat="1" x14ac:dyDescent="0.25">
      <c r="H736" s="13"/>
    </row>
    <row r="737" spans="8:8" customFormat="1" x14ac:dyDescent="0.25">
      <c r="H737" s="13"/>
    </row>
    <row r="738" spans="8:8" customFormat="1" x14ac:dyDescent="0.25">
      <c r="H738" s="13"/>
    </row>
    <row r="739" spans="8:8" customFormat="1" x14ac:dyDescent="0.25">
      <c r="H739" s="13"/>
    </row>
    <row r="740" spans="8:8" customFormat="1" x14ac:dyDescent="0.25">
      <c r="H740" s="13"/>
    </row>
    <row r="741" spans="8:8" customFormat="1" x14ac:dyDescent="0.25">
      <c r="H741" s="13"/>
    </row>
    <row r="742" spans="8:8" customFormat="1" x14ac:dyDescent="0.25">
      <c r="H742" s="13"/>
    </row>
    <row r="743" spans="8:8" customFormat="1" x14ac:dyDescent="0.25">
      <c r="H743" s="13"/>
    </row>
    <row r="744" spans="8:8" customFormat="1" x14ac:dyDescent="0.25">
      <c r="H744" s="13"/>
    </row>
    <row r="745" spans="8:8" customFormat="1" x14ac:dyDescent="0.25">
      <c r="H745" s="13"/>
    </row>
    <row r="746" spans="8:8" customFormat="1" x14ac:dyDescent="0.25">
      <c r="H746" s="13"/>
    </row>
    <row r="747" spans="8:8" customFormat="1" x14ac:dyDescent="0.25">
      <c r="H747" s="13"/>
    </row>
    <row r="748" spans="8:8" customFormat="1" x14ac:dyDescent="0.25">
      <c r="H748" s="13"/>
    </row>
    <row r="749" spans="8:8" customFormat="1" x14ac:dyDescent="0.25">
      <c r="H749" s="13"/>
    </row>
    <row r="750" spans="8:8" customFormat="1" x14ac:dyDescent="0.25">
      <c r="H750" s="13"/>
    </row>
    <row r="751" spans="8:8" customFormat="1" x14ac:dyDescent="0.25">
      <c r="H751" s="13"/>
    </row>
    <row r="752" spans="8:8" customFormat="1" x14ac:dyDescent="0.25">
      <c r="H752" s="13"/>
    </row>
    <row r="753" spans="8:8" customFormat="1" x14ac:dyDescent="0.25">
      <c r="H753" s="13"/>
    </row>
    <row r="754" spans="8:8" customFormat="1" x14ac:dyDescent="0.25">
      <c r="H754" s="13"/>
    </row>
    <row r="755" spans="8:8" customFormat="1" x14ac:dyDescent="0.25">
      <c r="H755" s="13"/>
    </row>
    <row r="756" spans="8:8" customFormat="1" x14ac:dyDescent="0.25">
      <c r="H756" s="13"/>
    </row>
    <row r="757" spans="8:8" customFormat="1" x14ac:dyDescent="0.25">
      <c r="H757" s="13"/>
    </row>
    <row r="758" spans="8:8" customFormat="1" x14ac:dyDescent="0.25">
      <c r="H758" s="13"/>
    </row>
    <row r="759" spans="8:8" customFormat="1" x14ac:dyDescent="0.25">
      <c r="H759" s="13"/>
    </row>
    <row r="760" spans="8:8" customFormat="1" x14ac:dyDescent="0.25">
      <c r="H760" s="13"/>
    </row>
    <row r="761" spans="8:8" customFormat="1" x14ac:dyDescent="0.25">
      <c r="H761" s="13"/>
    </row>
    <row r="762" spans="8:8" customFormat="1" x14ac:dyDescent="0.25">
      <c r="H762" s="13"/>
    </row>
    <row r="763" spans="8:8" customFormat="1" x14ac:dyDescent="0.25">
      <c r="H763" s="13"/>
    </row>
    <row r="764" spans="8:8" customFormat="1" x14ac:dyDescent="0.25">
      <c r="H764" s="13"/>
    </row>
    <row r="765" spans="8:8" customFormat="1" x14ac:dyDescent="0.25">
      <c r="H765" s="13"/>
    </row>
    <row r="766" spans="8:8" customFormat="1" x14ac:dyDescent="0.25">
      <c r="H766" s="13"/>
    </row>
    <row r="767" spans="8:8" customFormat="1" x14ac:dyDescent="0.25">
      <c r="H767" s="13"/>
    </row>
    <row r="768" spans="8:8" customFormat="1" x14ac:dyDescent="0.25">
      <c r="H768" s="13"/>
    </row>
    <row r="769" spans="8:8" customFormat="1" x14ac:dyDescent="0.25">
      <c r="H769" s="13"/>
    </row>
    <row r="770" spans="8:8" customFormat="1" x14ac:dyDescent="0.25">
      <c r="H770" s="13"/>
    </row>
    <row r="771" spans="8:8" customFormat="1" x14ac:dyDescent="0.25">
      <c r="H771" s="13"/>
    </row>
    <row r="772" spans="8:8" customFormat="1" x14ac:dyDescent="0.25">
      <c r="H772" s="13"/>
    </row>
    <row r="773" spans="8:8" customFormat="1" x14ac:dyDescent="0.25">
      <c r="H773" s="13"/>
    </row>
    <row r="774" spans="8:8" customFormat="1" x14ac:dyDescent="0.25">
      <c r="H774" s="13"/>
    </row>
    <row r="775" spans="8:8" customFormat="1" x14ac:dyDescent="0.25">
      <c r="H775" s="13"/>
    </row>
    <row r="776" spans="8:8" customFormat="1" x14ac:dyDescent="0.25">
      <c r="H776" s="13"/>
    </row>
    <row r="777" spans="8:8" customFormat="1" x14ac:dyDescent="0.25">
      <c r="H777" s="13"/>
    </row>
    <row r="778" spans="8:8" customFormat="1" x14ac:dyDescent="0.25">
      <c r="H778" s="13"/>
    </row>
    <row r="779" spans="8:8" customFormat="1" x14ac:dyDescent="0.25">
      <c r="H779" s="13"/>
    </row>
    <row r="780" spans="8:8" customFormat="1" x14ac:dyDescent="0.25">
      <c r="H780" s="13"/>
    </row>
    <row r="781" spans="8:8" customFormat="1" x14ac:dyDescent="0.25">
      <c r="H781" s="13"/>
    </row>
    <row r="782" spans="8:8" customFormat="1" x14ac:dyDescent="0.25">
      <c r="H782" s="13"/>
    </row>
    <row r="783" spans="8:8" customFormat="1" x14ac:dyDescent="0.25">
      <c r="H783" s="13"/>
    </row>
    <row r="784" spans="8:8" customFormat="1" x14ac:dyDescent="0.25">
      <c r="H784" s="13"/>
    </row>
    <row r="785" spans="8:8" customFormat="1" x14ac:dyDescent="0.25">
      <c r="H785" s="13"/>
    </row>
    <row r="786" spans="8:8" customFormat="1" x14ac:dyDescent="0.25">
      <c r="H786" s="13"/>
    </row>
    <row r="787" spans="8:8" customFormat="1" x14ac:dyDescent="0.25">
      <c r="H787" s="13"/>
    </row>
    <row r="788" spans="8:8" customFormat="1" x14ac:dyDescent="0.25">
      <c r="H788" s="13"/>
    </row>
    <row r="789" spans="8:8" customFormat="1" x14ac:dyDescent="0.25">
      <c r="H789" s="13"/>
    </row>
    <row r="790" spans="8:8" customFormat="1" x14ac:dyDescent="0.25">
      <c r="H790" s="13"/>
    </row>
    <row r="791" spans="8:8" customFormat="1" x14ac:dyDescent="0.25">
      <c r="H791" s="13"/>
    </row>
    <row r="792" spans="8:8" customFormat="1" x14ac:dyDescent="0.25">
      <c r="H792" s="13"/>
    </row>
    <row r="793" spans="8:8" customFormat="1" x14ac:dyDescent="0.25">
      <c r="H793" s="13"/>
    </row>
    <row r="794" spans="8:8" customFormat="1" x14ac:dyDescent="0.25">
      <c r="H794" s="13"/>
    </row>
    <row r="795" spans="8:8" customFormat="1" x14ac:dyDescent="0.25">
      <c r="H795" s="13"/>
    </row>
    <row r="796" spans="8:8" customFormat="1" x14ac:dyDescent="0.25">
      <c r="H796" s="13"/>
    </row>
    <row r="797" spans="8:8" customFormat="1" x14ac:dyDescent="0.25">
      <c r="H797" s="13"/>
    </row>
    <row r="798" spans="8:8" customFormat="1" x14ac:dyDescent="0.25">
      <c r="H798" s="13"/>
    </row>
    <row r="799" spans="8:8" customFormat="1" x14ac:dyDescent="0.25">
      <c r="H799" s="13"/>
    </row>
    <row r="800" spans="8:8" customFormat="1" x14ac:dyDescent="0.25">
      <c r="H800" s="13"/>
    </row>
    <row r="801" spans="8:8" customFormat="1" x14ac:dyDescent="0.25">
      <c r="H801" s="13"/>
    </row>
    <row r="802" spans="8:8" customFormat="1" x14ac:dyDescent="0.25">
      <c r="H802" s="13"/>
    </row>
    <row r="803" spans="8:8" customFormat="1" x14ac:dyDescent="0.25">
      <c r="H803" s="13"/>
    </row>
    <row r="804" spans="8:8" customFormat="1" x14ac:dyDescent="0.25">
      <c r="H804" s="13"/>
    </row>
    <row r="805" spans="8:8" customFormat="1" x14ac:dyDescent="0.25">
      <c r="H805" s="13"/>
    </row>
    <row r="806" spans="8:8" customFormat="1" x14ac:dyDescent="0.25">
      <c r="H806" s="13"/>
    </row>
    <row r="807" spans="8:8" customFormat="1" x14ac:dyDescent="0.25">
      <c r="H807" s="13"/>
    </row>
    <row r="808" spans="8:8" customFormat="1" x14ac:dyDescent="0.25">
      <c r="H808" s="13"/>
    </row>
    <row r="809" spans="8:8" customFormat="1" x14ac:dyDescent="0.25">
      <c r="H809" s="13"/>
    </row>
    <row r="810" spans="8:8" customFormat="1" x14ac:dyDescent="0.25">
      <c r="H810" s="13"/>
    </row>
    <row r="811" spans="8:8" customFormat="1" x14ac:dyDescent="0.25">
      <c r="H811" s="13"/>
    </row>
    <row r="812" spans="8:8" customFormat="1" x14ac:dyDescent="0.25">
      <c r="H812" s="13"/>
    </row>
    <row r="813" spans="8:8" customFormat="1" x14ac:dyDescent="0.25">
      <c r="H813" s="13"/>
    </row>
    <row r="814" spans="8:8" customFormat="1" x14ac:dyDescent="0.25">
      <c r="H814" s="13"/>
    </row>
    <row r="815" spans="8:8" customFormat="1" x14ac:dyDescent="0.25">
      <c r="H815" s="13"/>
    </row>
    <row r="816" spans="8:8" customFormat="1" x14ac:dyDescent="0.25">
      <c r="H816" s="13"/>
    </row>
    <row r="817" spans="8:8" customFormat="1" x14ac:dyDescent="0.25">
      <c r="H817" s="13"/>
    </row>
    <row r="818" spans="8:8" customFormat="1" x14ac:dyDescent="0.25">
      <c r="H818" s="13"/>
    </row>
    <row r="819" spans="8:8" customFormat="1" x14ac:dyDescent="0.25">
      <c r="H819" s="13"/>
    </row>
    <row r="820" spans="8:8" customFormat="1" x14ac:dyDescent="0.25">
      <c r="H820" s="13"/>
    </row>
    <row r="821" spans="8:8" customFormat="1" x14ac:dyDescent="0.25">
      <c r="H821" s="13"/>
    </row>
    <row r="822" spans="8:8" customFormat="1" x14ac:dyDescent="0.25">
      <c r="H822" s="13"/>
    </row>
    <row r="823" spans="8:8" customFormat="1" x14ac:dyDescent="0.25">
      <c r="H823" s="13"/>
    </row>
    <row r="824" spans="8:8" customFormat="1" x14ac:dyDescent="0.25">
      <c r="H824" s="13"/>
    </row>
    <row r="825" spans="8:8" customFormat="1" x14ac:dyDescent="0.25">
      <c r="H825" s="13"/>
    </row>
    <row r="826" spans="8:8" customFormat="1" x14ac:dyDescent="0.25">
      <c r="H826" s="13"/>
    </row>
    <row r="827" spans="8:8" customFormat="1" x14ac:dyDescent="0.25">
      <c r="H827" s="13"/>
    </row>
    <row r="828" spans="8:8" customFormat="1" x14ac:dyDescent="0.25">
      <c r="H828" s="13"/>
    </row>
    <row r="829" spans="8:8" customFormat="1" x14ac:dyDescent="0.25">
      <c r="H829" s="13"/>
    </row>
    <row r="830" spans="8:8" customFormat="1" x14ac:dyDescent="0.25">
      <c r="H830" s="13"/>
    </row>
    <row r="831" spans="8:8" customFormat="1" x14ac:dyDescent="0.25">
      <c r="H831" s="13"/>
    </row>
    <row r="832" spans="8:8" customFormat="1" x14ac:dyDescent="0.25">
      <c r="H832" s="13"/>
    </row>
    <row r="833" spans="8:8" customFormat="1" x14ac:dyDescent="0.25">
      <c r="H833" s="13"/>
    </row>
    <row r="834" spans="8:8" customFormat="1" x14ac:dyDescent="0.25">
      <c r="H834" s="13"/>
    </row>
    <row r="835" spans="8:8" customFormat="1" x14ac:dyDescent="0.25">
      <c r="H835" s="13"/>
    </row>
    <row r="836" spans="8:8" customFormat="1" x14ac:dyDescent="0.25">
      <c r="H836" s="13"/>
    </row>
    <row r="837" spans="8:8" customFormat="1" x14ac:dyDescent="0.25">
      <c r="H837" s="13"/>
    </row>
    <row r="838" spans="8:8" customFormat="1" x14ac:dyDescent="0.25">
      <c r="H838" s="13"/>
    </row>
    <row r="839" spans="8:8" customFormat="1" x14ac:dyDescent="0.25">
      <c r="H839" s="13"/>
    </row>
    <row r="840" spans="8:8" customFormat="1" x14ac:dyDescent="0.25">
      <c r="H840" s="13"/>
    </row>
    <row r="841" spans="8:8" customFormat="1" x14ac:dyDescent="0.25">
      <c r="H841" s="13"/>
    </row>
    <row r="842" spans="8:8" customFormat="1" x14ac:dyDescent="0.25">
      <c r="H842" s="13"/>
    </row>
    <row r="843" spans="8:8" customFormat="1" x14ac:dyDescent="0.25">
      <c r="H843" s="13"/>
    </row>
    <row r="844" spans="8:8" customFormat="1" x14ac:dyDescent="0.25">
      <c r="H844" s="13"/>
    </row>
    <row r="845" spans="8:8" customFormat="1" x14ac:dyDescent="0.25">
      <c r="H845" s="13"/>
    </row>
    <row r="846" spans="8:8" customFormat="1" x14ac:dyDescent="0.25">
      <c r="H846" s="13"/>
    </row>
    <row r="847" spans="8:8" customFormat="1" x14ac:dyDescent="0.25">
      <c r="H847" s="13"/>
    </row>
    <row r="848" spans="8:8" customFormat="1" x14ac:dyDescent="0.25">
      <c r="H848" s="13"/>
    </row>
  </sheetData>
  <mergeCells count="2">
    <mergeCell ref="I1:J1"/>
    <mergeCell ref="H3:I3"/>
  </mergeCells>
  <conditionalFormatting sqref="F1:F3 F5:F1048576">
    <cfRule type="cellIs" dxfId="18" priority="1" operator="lessThan">
      <formula>0</formula>
    </cfRule>
    <cfRule type="cellIs" dxfId="17" priority="2" operator="greaterThan">
      <formula>0</formula>
    </cfRule>
  </conditionalFormatting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5129" r:id="rId5" name="TextBox1">
          <controlPr defaultSize="0" autoLine="0" autoPict="0" r:id="rId6">
            <anchor moveWithCells="1">
              <from>
                <xdr:col>7</xdr:col>
                <xdr:colOff>495300</xdr:colOff>
                <xdr:row>0</xdr:row>
                <xdr:rowOff>66675</xdr:rowOff>
              </from>
              <to>
                <xdr:col>9</xdr:col>
                <xdr:colOff>142875</xdr:colOff>
                <xdr:row>0</xdr:row>
                <xdr:rowOff>361950</xdr:rowOff>
              </to>
            </anchor>
          </controlPr>
        </control>
      </mc:Choice>
      <mc:Fallback>
        <control shapeId="5129" r:id="rId5" name="TextBox1"/>
      </mc:Fallback>
    </mc:AlternateContent>
    <mc:AlternateContent xmlns:mc="http://schemas.openxmlformats.org/markup-compatibility/2006">
      <mc:Choice Requires="x14">
        <control shapeId="5130" r:id="rId7" name="ListBox1">
          <controlPr defaultSize="0" autoLine="0" r:id="rId8">
            <anchor moveWithCells="1">
              <from>
                <xdr:col>7</xdr:col>
                <xdr:colOff>542925</xdr:colOff>
                <xdr:row>0</xdr:row>
                <xdr:rowOff>685800</xdr:rowOff>
              </from>
              <to>
                <xdr:col>11</xdr:col>
                <xdr:colOff>495300</xdr:colOff>
                <xdr:row>0</xdr:row>
                <xdr:rowOff>1066800</xdr:rowOff>
              </to>
            </anchor>
          </controlPr>
        </control>
      </mc:Choice>
      <mc:Fallback>
        <control shapeId="5130" r:id="rId7" name="ListBox1"/>
      </mc:Fallback>
    </mc:AlternateContent>
    <mc:AlternateContent xmlns:mc="http://schemas.openxmlformats.org/markup-compatibility/2006">
      <mc:Choice Requires="x14">
        <control shapeId="5121" r:id="rId9" name="Button 1">
          <controlPr defaultSize="0" print="0" autoFill="0" autoPict="0" macro="[0]!VD">
            <anchor>
              <from>
                <xdr:col>0</xdr:col>
                <xdr:colOff>190500</xdr:colOff>
                <xdr:row>0</xdr:row>
                <xdr:rowOff>704850</xdr:rowOff>
              </from>
              <to>
                <xdr:col>0</xdr:col>
                <xdr:colOff>781050</xdr:colOff>
                <xdr:row>0</xdr:row>
                <xdr:rowOff>1038225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2" r:id="rId10" name="Button 2">
          <controlPr defaultSize="0" print="0" autoFill="0" autoPict="0" macro="[0]!VK">
            <anchor>
              <from>
                <xdr:col>0</xdr:col>
                <xdr:colOff>857250</xdr:colOff>
                <xdr:row>0</xdr:row>
                <xdr:rowOff>704850</xdr:rowOff>
              </from>
              <to>
                <xdr:col>1</xdr:col>
                <xdr:colOff>47625</xdr:colOff>
                <xdr:row>0</xdr:row>
                <xdr:rowOff>1038225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3" r:id="rId11" name="Button 3">
          <controlPr defaultSize="0" print="0" autoFill="0" autoPict="0" macro="[0]!NoComptabilisationSage">
            <anchor>
              <from>
                <xdr:col>1</xdr:col>
                <xdr:colOff>209550</xdr:colOff>
                <xdr:row>0</xdr:row>
                <xdr:rowOff>114300</xdr:rowOff>
              </from>
              <to>
                <xdr:col>2</xdr:col>
                <xdr:colOff>914400</xdr:colOff>
                <xdr:row>0</xdr:row>
                <xdr:rowOff>447675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4" r:id="rId12" name="Button 4">
          <controlPr defaultSize="0" print="0" autoFill="0" autoPict="0" macro="[0]!VehiculeInconnuDBS">
            <anchor>
              <from>
                <xdr:col>2</xdr:col>
                <xdr:colOff>1019175</xdr:colOff>
                <xdr:row>0</xdr:row>
                <xdr:rowOff>114300</xdr:rowOff>
              </from>
              <to>
                <xdr:col>6</xdr:col>
                <xdr:colOff>19050</xdr:colOff>
                <xdr:row>0</xdr:row>
                <xdr:rowOff>447675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5" r:id="rId13" name="Button 5">
          <controlPr defaultSize="0" print="0" autoFill="0" autoPict="0" macro="[0]!DejaComptabilise">
            <anchor>
              <from>
                <xdr:col>1</xdr:col>
                <xdr:colOff>209550</xdr:colOff>
                <xdr:row>0</xdr:row>
                <xdr:rowOff>514350</xdr:rowOff>
              </from>
              <to>
                <xdr:col>2</xdr:col>
                <xdr:colOff>914400</xdr:colOff>
                <xdr:row>0</xdr:row>
                <xdr:rowOff>828675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6" r:id="rId14" name="Button 6">
          <controlPr defaultSize="0" print="0" autoFill="0" autoPict="0" macro="[0]!ActualisationTCD" altText="Actualisation TCD">
            <anchor>
              <from>
                <xdr:col>0</xdr:col>
                <xdr:colOff>190500</xdr:colOff>
                <xdr:row>0</xdr:row>
                <xdr:rowOff>85725</xdr:rowOff>
              </from>
              <to>
                <xdr:col>1</xdr:col>
                <xdr:colOff>47625</xdr:colOff>
                <xdr:row>0</xdr:row>
                <xdr:rowOff>628650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BDD_DBS</vt:lpstr>
      <vt:lpstr>BDD_SAGE</vt:lpstr>
      <vt:lpstr>BDD_PREFECTURE</vt:lpstr>
      <vt:lpstr>PREP_LETTRAGE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PC4CE0183G5G</dc:creator>
  <cp:lastModifiedBy>PC4CE0183G5G</cp:lastModifiedBy>
  <dcterms:created xsi:type="dcterms:W3CDTF">2021-07-22T08:15:07Z</dcterms:created>
  <dcterms:modified xsi:type="dcterms:W3CDTF">2021-07-23T07:50:07Z</dcterms:modified>
</cp:coreProperties>
</file>