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J:\00 Service R&amp;D\Plans de formations\Ludovic\Projet N°1\"/>
    </mc:Choice>
  </mc:AlternateContent>
  <xr:revisionPtr revIDLastSave="0" documentId="13_ncr:1_{42EC99BF-539E-402C-A58F-150D6F09FA2B}" xr6:coauthVersionLast="46" xr6:coauthVersionMax="46" xr10:uidLastSave="{00000000-0000-0000-0000-000000000000}"/>
  <bookViews>
    <workbookView xWindow="-108" yWindow="-108" windowWidth="23256" windowHeight="12576" xr2:uid="{5B14B563-8157-4A30-A0F2-0E3D8F5DA975}"/>
  </bookViews>
  <sheets>
    <sheet name="PLANNING" sheetId="2" r:id="rId1"/>
    <sheet name="DEMANDES" sheetId="3" r:id="rId2"/>
  </sheets>
  <definedNames>
    <definedName name="_xlnm._FilterDatabase" localSheetId="0" hidden="1">PLANNING!$A$3:$F$3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3" l="1"/>
  <c r="N8" i="2"/>
  <c r="N9" i="2" s="1"/>
  <c r="Z8" i="2" l="1"/>
  <c r="AL8" i="2" s="1"/>
  <c r="AL9" i="2" s="1"/>
  <c r="B5" i="2"/>
  <c r="E2" i="3"/>
  <c r="DT11" i="2" s="1"/>
  <c r="Z9" i="2" l="1"/>
  <c r="AX8" i="2"/>
  <c r="BJ8" i="2" s="1"/>
  <c r="N7" i="2"/>
  <c r="P11" i="2"/>
  <c r="DY11" i="2"/>
  <c r="X11" i="2"/>
  <c r="S11" i="2"/>
  <c r="EB11" i="2"/>
  <c r="Y11" i="2"/>
  <c r="Q11" i="2"/>
  <c r="DZ11" i="2"/>
  <c r="W11" i="2"/>
  <c r="O11" i="2"/>
  <c r="DX11" i="2"/>
  <c r="V11" i="2"/>
  <c r="N11" i="2"/>
  <c r="DW11" i="2"/>
  <c r="U11" i="2"/>
  <c r="DR11" i="2"/>
  <c r="DV11" i="2"/>
  <c r="T11" i="2"/>
  <c r="EC11" i="2"/>
  <c r="DU11" i="2"/>
  <c r="R11" i="2"/>
  <c r="EA11" i="2"/>
  <c r="DS11" i="2"/>
  <c r="B9" i="2"/>
  <c r="AH11" i="2"/>
  <c r="E11" i="2" l="1" a="1"/>
  <c r="E11" i="2" s="1"/>
  <c r="F11" i="2" a="1"/>
  <c r="F11" i="2" s="1"/>
  <c r="G11" i="2" a="1"/>
  <c r="G11" i="2" s="1"/>
  <c r="H11" i="2" a="1"/>
  <c r="H11" i="2" s="1"/>
  <c r="J11" i="2" a="1"/>
  <c r="J11" i="2" s="1"/>
  <c r="C11" i="2" a="1"/>
  <c r="C11" i="2" s="1"/>
  <c r="K11" i="2" a="1"/>
  <c r="K11" i="2" s="1"/>
  <c r="D11" i="2" a="1"/>
  <c r="D11" i="2" s="1"/>
  <c r="L11" i="2" a="1"/>
  <c r="L11" i="2" s="1"/>
  <c r="M11" i="2" a="1"/>
  <c r="M11" i="2" s="1"/>
  <c r="B11" i="2" a="1"/>
  <c r="B11" i="2" s="1"/>
  <c r="I11" i="2" a="1"/>
  <c r="I11" i="2" s="1"/>
  <c r="AX9" i="2"/>
  <c r="BV8" i="2"/>
  <c r="BJ9" i="2"/>
  <c r="AC11" i="2"/>
  <c r="Z11" i="2"/>
  <c r="B8" i="2"/>
  <c r="B7" i="2"/>
  <c r="AF11" i="2"/>
  <c r="AD11" i="2"/>
  <c r="AG11" i="2"/>
  <c r="AE11" i="2"/>
  <c r="AA11" i="2"/>
  <c r="AK11" i="2"/>
  <c r="AB11" i="2"/>
  <c r="AI11" i="2"/>
  <c r="AJ11" i="2"/>
  <c r="CH8" i="2" l="1"/>
  <c r="BV9" i="2"/>
  <c r="AR11" i="2"/>
  <c r="AP11" i="2"/>
  <c r="AV11" i="2"/>
  <c r="AN11" i="2"/>
  <c r="AL11" i="2"/>
  <c r="AT11" i="2"/>
  <c r="AQ11" i="2"/>
  <c r="AW11" i="2"/>
  <c r="AM11" i="2"/>
  <c r="AO11" i="2"/>
  <c r="AU11" i="2"/>
  <c r="AS11" i="2"/>
  <c r="CT8" i="2" l="1"/>
  <c r="CH9" i="2"/>
  <c r="BE11" i="2"/>
  <c r="AX11" i="2"/>
  <c r="BB11" i="2"/>
  <c r="AY11" i="2"/>
  <c r="BI11" i="2"/>
  <c r="BC11" i="2"/>
  <c r="BF11" i="2"/>
  <c r="BH11" i="2"/>
  <c r="BG11" i="2"/>
  <c r="BA11" i="2"/>
  <c r="BD11" i="2"/>
  <c r="AZ11" i="2"/>
  <c r="CT9" i="2" l="1"/>
  <c r="DF8" i="2"/>
  <c r="BP11" i="2"/>
  <c r="BS11" i="2"/>
  <c r="BQ11" i="2"/>
  <c r="BN11" i="2"/>
  <c r="BU11" i="2"/>
  <c r="BK11" i="2"/>
  <c r="BJ11" i="2"/>
  <c r="BL11" i="2"/>
  <c r="BM11" i="2"/>
  <c r="BR11" i="2"/>
  <c r="BO11" i="2"/>
  <c r="BT11" i="2"/>
  <c r="DF9" i="2" l="1"/>
  <c r="DR8" i="2"/>
  <c r="CA11" i="2"/>
  <c r="BZ11" i="2"/>
  <c r="BW11" i="2"/>
  <c r="CB11" i="2"/>
  <c r="CF11" i="2"/>
  <c r="CG11" i="2"/>
  <c r="BY11" i="2"/>
  <c r="BX11" i="2"/>
  <c r="CD11" i="2"/>
  <c r="BV11" i="2"/>
  <c r="CE11" i="2"/>
  <c r="CC11" i="2"/>
  <c r="DR9" i="2" l="1"/>
  <c r="ED8" i="2"/>
  <c r="CS11" i="2"/>
  <c r="CK11" i="2"/>
  <c r="CN11" i="2"/>
  <c r="CR11" i="2"/>
  <c r="CQ11" i="2"/>
  <c r="CO11" i="2"/>
  <c r="CM11" i="2"/>
  <c r="CJ11" i="2"/>
  <c r="CL11" i="2"/>
  <c r="CI11" i="2"/>
  <c r="CH11" i="2"/>
  <c r="CP11" i="2"/>
  <c r="ED9" i="2" l="1"/>
  <c r="EP8" i="2"/>
  <c r="CT7" i="2"/>
  <c r="DD11" i="2"/>
  <c r="CT11" i="2"/>
  <c r="DC11" i="2"/>
  <c r="CV11" i="2"/>
  <c r="CZ11" i="2"/>
  <c r="CX11" i="2"/>
  <c r="CU11" i="2"/>
  <c r="DE11" i="2"/>
  <c r="DA11" i="2"/>
  <c r="CY11" i="2"/>
  <c r="CW11" i="2"/>
  <c r="DB11" i="2"/>
  <c r="EP9" i="2" l="1"/>
  <c r="FB8" i="2"/>
  <c r="DI11" i="2"/>
  <c r="DF11" i="2"/>
  <c r="DN11" i="2"/>
  <c r="DP11" i="2"/>
  <c r="DO11" i="2"/>
  <c r="DM11" i="2"/>
  <c r="DJ11" i="2"/>
  <c r="DK11" i="2"/>
  <c r="DL11" i="2"/>
  <c r="DH11" i="2"/>
  <c r="DQ11" i="2"/>
  <c r="DG11" i="2"/>
  <c r="FB9" i="2" l="1"/>
  <c r="FN8" i="2"/>
  <c r="FN9" i="2" s="1"/>
  <c r="FH11" i="2"/>
  <c r="FP11" i="2"/>
  <c r="FX11" i="2"/>
  <c r="FI11" i="2"/>
  <c r="FQ11" i="2"/>
  <c r="FY11" i="2"/>
  <c r="FB11" i="2"/>
  <c r="FJ11" i="2"/>
  <c r="FR11" i="2"/>
  <c r="FC11" i="2"/>
  <c r="FK11" i="2"/>
  <c r="FS11" i="2"/>
  <c r="FD11" i="2"/>
  <c r="FL11" i="2"/>
  <c r="FT11" i="2"/>
  <c r="FE11" i="2"/>
  <c r="FM11" i="2"/>
  <c r="FU11" i="2"/>
  <c r="FF11" i="2"/>
  <c r="FN11" i="2"/>
  <c r="FV11" i="2"/>
  <c r="FG11" i="2"/>
  <c r="FO11" i="2"/>
  <c r="FW11" i="2"/>
  <c r="EG11" i="2" l="1"/>
  <c r="EE11" i="2"/>
  <c r="EJ11" i="2"/>
  <c r="ED11" i="2"/>
  <c r="EN11" i="2"/>
  <c r="EM11" i="2"/>
  <c r="EK11" i="2"/>
  <c r="EH11" i="2"/>
  <c r="EL11" i="2"/>
  <c r="EI11" i="2"/>
  <c r="EO11" i="2"/>
  <c r="EF11" i="2"/>
  <c r="EW11" i="2" l="1"/>
  <c r="EV11" i="2"/>
  <c r="ER11" i="2"/>
  <c r="EU11" i="2"/>
  <c r="EY11" i="2"/>
  <c r="ET11" i="2"/>
  <c r="FA11" i="2"/>
  <c r="ES11" i="2"/>
  <c r="EQ11" i="2"/>
  <c r="EZ11" i="2"/>
  <c r="EX11" i="2"/>
  <c r="EP11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<sst xmlns="http://schemas.openxmlformats.org/spreadsheetml/2006/main" count="19" uniqueCount="14">
  <si>
    <t>IMP 01</t>
  </si>
  <si>
    <t>IMP 02</t>
  </si>
  <si>
    <t>IMP 03</t>
  </si>
  <si>
    <t xml:space="preserve">N° de demande </t>
  </si>
  <si>
    <t>Date de fin</t>
  </si>
  <si>
    <t>Heure de fin</t>
  </si>
  <si>
    <t>Durée</t>
  </si>
  <si>
    <t>CD2021034</t>
  </si>
  <si>
    <t>Heure de début</t>
  </si>
  <si>
    <t>Semaine en cours</t>
  </si>
  <si>
    <t>Aujourd'hui</t>
  </si>
  <si>
    <t>Imprimante</t>
  </si>
  <si>
    <t>Année</t>
  </si>
  <si>
    <t>CD2021055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</si>
</sst>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dddd"/>
    <numFmt numFmtId="166" formatCode="yyyy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164" fontId="0" fillId="0" borderId="8" xfId="0" applyNumberFormat="1" applyBorder="1" applyAlignment="1">
      <alignment horizontal="center" vertical="center" textRotation="90"/>
    </xf>
    <xf numFmtId="164" fontId="0" fillId="0" borderId="2" xfId="0" applyNumberFormat="1" applyBorder="1" applyAlignment="1">
      <alignment horizontal="center" vertical="center" textRotation="90"/>
    </xf>
    <xf numFmtId="164" fontId="0" fillId="0" borderId="9" xfId="0" applyNumberFormat="1" applyBorder="1" applyAlignment="1">
      <alignment horizontal="center" vertical="center" textRotation="90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0" xfId="0" applyBorder="1"/>
    <xf numFmtId="0" fontId="0" fillId="0" borderId="0" xfId="0" applyAlignment="1">
      <alignment horizontal="center"/>
    </xf>
    <xf numFmtId="0" fontId="0" fillId="0" borderId="1" xfId="0" applyFill="1" applyBorder="1"/>
    <xf numFmtId="0" fontId="0" fillId="0" borderId="1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5" fontId="0" fillId="0" borderId="0" xfId="0" applyNumberFormat="1" applyAlignment="1"/>
    <xf numFmtId="165" fontId="1" fillId="0" borderId="3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4" fontId="1" fillId="0" borderId="6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166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1" fillId="0" borderId="4" xfId="0" applyNumberFormat="1" applyFont="1" applyBorder="1" applyAlignment="1">
      <alignment horizontal="center"/>
    </xf>
    <xf numFmtId="165" fontId="1" fillId="0" borderId="5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7" xfId="0" applyNumberFormat="1" applyFont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0070C0"/>
      </font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15240</xdr:colOff>
      <xdr:row>10</xdr:row>
      <xdr:rowOff>0</xdr:rowOff>
    </xdr:from>
    <xdr:to>
      <xdr:col>18</xdr:col>
      <xdr:colOff>182880</xdr:colOff>
      <xdr:row>11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50CC1773-7448-4D3E-98AE-5798FA6C4091}"/>
            </a:ext>
          </a:extLst>
        </xdr:cNvPr>
        <xdr:cNvSpPr/>
      </xdr:nvSpPr>
      <xdr:spPr>
        <a:xfrm>
          <a:off x="4358640" y="2247900"/>
          <a:ext cx="739140" cy="76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800"/>
            <a:t>CD2021034</a:t>
          </a:r>
        </a:p>
        <a:p>
          <a:pPr algn="ctr"/>
          <a:endParaRPr lang="fr-FR" sz="800"/>
        </a:p>
        <a:p>
          <a:pPr algn="ctr"/>
          <a:r>
            <a:rPr lang="fr-FR" sz="800"/>
            <a:t>DC1842</a:t>
          </a:r>
        </a:p>
      </xdr:txBody>
    </xdr:sp>
    <xdr:clientData/>
  </xdr:twoCellAnchor>
  <xdr:twoCellAnchor>
    <xdr:from>
      <xdr:col>15</xdr:col>
      <xdr:colOff>22860</xdr:colOff>
      <xdr:row>12</xdr:row>
      <xdr:rowOff>0</xdr:rowOff>
    </xdr:from>
    <xdr:to>
      <xdr:col>21</xdr:col>
      <xdr:colOff>182880</xdr:colOff>
      <xdr:row>13</xdr:row>
      <xdr:rowOff>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3D524570-F237-4BAD-B248-072701D7FC83}"/>
            </a:ext>
          </a:extLst>
        </xdr:cNvPr>
        <xdr:cNvSpPr/>
      </xdr:nvSpPr>
      <xdr:spPr>
        <a:xfrm>
          <a:off x="4366260" y="3771900"/>
          <a:ext cx="1303020" cy="76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800"/>
            <a:t>CD2021055</a:t>
          </a:r>
        </a:p>
        <a:p>
          <a:pPr algn="ctr"/>
          <a:endParaRPr lang="fr-FR" sz="800"/>
        </a:p>
        <a:p>
          <a:pPr algn="ctr"/>
          <a:r>
            <a:rPr lang="fr-FR" sz="800"/>
            <a:t>DC1842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9CBA74-8373-4E47-8792-5D20CA412702}">
  <sheetPr codeName="Feuil2"/>
  <dimension ref="A2:FY13"/>
  <sheetViews>
    <sheetView showGridLines="0" tabSelected="1" workbookViewId="0">
      <selection activeCell="L4" sqref="L4"/>
    </sheetView>
  </sheetViews>
  <sheetFormatPr baseColWidth="10" defaultRowHeight="14.4" x14ac:dyDescent="0.3"/>
  <cols>
    <col min="1" max="1" width="24.44140625" customWidth="1"/>
    <col min="2" max="181" width="2.77734375" customWidth="1"/>
  </cols>
  <sheetData>
    <row r="2" spans="1:181" x14ac:dyDescent="0.3">
      <c r="A2" s="4" t="s">
        <v>12</v>
      </c>
      <c r="B2" s="29">
        <v>44197</v>
      </c>
      <c r="C2" s="29"/>
      <c r="D2" s="29"/>
      <c r="E2" s="29"/>
      <c r="F2" s="29"/>
    </row>
    <row r="3" spans="1:181" x14ac:dyDescent="0.3">
      <c r="A3" s="4" t="s">
        <v>9</v>
      </c>
      <c r="B3" s="30">
        <v>28</v>
      </c>
      <c r="C3" s="30"/>
      <c r="D3" s="30"/>
      <c r="E3" s="30"/>
      <c r="F3" s="30"/>
      <c r="J3" s="36"/>
      <c r="K3" s="36"/>
      <c r="L3" s="36"/>
      <c r="M3" s="36"/>
    </row>
    <row r="4" spans="1:181" ht="15" customHeight="1" x14ac:dyDescent="0.3"/>
    <row r="5" spans="1:181" x14ac:dyDescent="0.3">
      <c r="A5" s="16" t="s">
        <v>10</v>
      </c>
      <c r="B5" s="31">
        <f ca="1">TODAY()</f>
        <v>44393</v>
      </c>
      <c r="C5" s="32"/>
      <c r="D5" s="32"/>
      <c r="E5" s="32"/>
      <c r="F5" s="32"/>
      <c r="T5" s="19"/>
      <c r="U5" s="19"/>
      <c r="V5" s="19"/>
      <c r="W5" s="19"/>
      <c r="X5" s="19"/>
      <c r="Y5" s="19"/>
    </row>
    <row r="6" spans="1:181" ht="15" thickBot="1" x14ac:dyDescent="0.35"/>
    <row r="7" spans="1:181" ht="16.2" thickBot="1" x14ac:dyDescent="0.35">
      <c r="B7" s="26" t="str">
        <f>CONCATENATE("S",_xlfn.ISOWEEKNUM(B9))</f>
        <v>S27</v>
      </c>
      <c r="C7" s="27"/>
      <c r="D7" s="27"/>
      <c r="E7" s="27"/>
      <c r="F7" s="27"/>
      <c r="G7" s="27"/>
      <c r="H7" s="27"/>
      <c r="I7" s="27"/>
      <c r="J7" s="27"/>
      <c r="K7" s="27"/>
      <c r="L7" s="27"/>
      <c r="M7" s="28"/>
      <c r="N7" s="27" t="str">
        <f>CONCATENATE("S",_xlfn.ISOWEEKNUM(N9))</f>
        <v>S28</v>
      </c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7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  <c r="CF7" s="27"/>
      <c r="CG7" s="27"/>
      <c r="CH7" s="27"/>
      <c r="CI7" s="27"/>
      <c r="CJ7" s="27"/>
      <c r="CK7" s="27"/>
      <c r="CL7" s="27"/>
      <c r="CM7" s="27"/>
      <c r="CN7" s="27"/>
      <c r="CO7" s="27"/>
      <c r="CP7" s="27"/>
      <c r="CQ7" s="27"/>
      <c r="CR7" s="27"/>
      <c r="CS7" s="27"/>
      <c r="CT7" s="26" t="str">
        <f>CONCATENATE("S",_xlfn.ISOWEEKNUM(CT9))</f>
        <v>S29</v>
      </c>
      <c r="CU7" s="27"/>
      <c r="CV7" s="27"/>
      <c r="CW7" s="27"/>
      <c r="CX7" s="27"/>
      <c r="CY7" s="27"/>
      <c r="CZ7" s="27"/>
      <c r="DA7" s="27"/>
      <c r="DB7" s="27"/>
      <c r="DC7" s="27"/>
      <c r="DD7" s="27"/>
      <c r="DE7" s="27"/>
      <c r="DF7" s="27"/>
      <c r="DG7" s="27"/>
      <c r="DH7" s="27"/>
      <c r="DI7" s="27"/>
      <c r="DJ7" s="27"/>
      <c r="DK7" s="27"/>
      <c r="DL7" s="27"/>
      <c r="DM7" s="27"/>
      <c r="DN7" s="27"/>
      <c r="DO7" s="27"/>
      <c r="DP7" s="27"/>
      <c r="DQ7" s="27"/>
      <c r="DR7" s="27"/>
      <c r="DS7" s="27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27"/>
      <c r="EV7" s="27"/>
      <c r="EW7" s="27"/>
      <c r="EX7" s="27"/>
      <c r="EY7" s="27"/>
      <c r="EZ7" s="27"/>
      <c r="FA7" s="27"/>
      <c r="FB7" s="27"/>
      <c r="FC7" s="27"/>
      <c r="FD7" s="27"/>
      <c r="FE7" s="27"/>
      <c r="FF7" s="27"/>
      <c r="FG7" s="27"/>
      <c r="FH7" s="27"/>
      <c r="FI7" s="27"/>
      <c r="FJ7" s="27"/>
      <c r="FK7" s="27"/>
      <c r="FL7" s="27"/>
      <c r="FM7" s="27"/>
      <c r="FN7" s="27"/>
      <c r="FO7" s="27"/>
      <c r="FP7" s="27"/>
      <c r="FQ7" s="27"/>
      <c r="FR7" s="27"/>
      <c r="FS7" s="27"/>
      <c r="FT7" s="27"/>
      <c r="FU7" s="27"/>
      <c r="FV7" s="27"/>
      <c r="FW7" s="27"/>
      <c r="FX7" s="27"/>
      <c r="FY7" s="28"/>
    </row>
    <row r="8" spans="1:181" ht="15.6" x14ac:dyDescent="0.3">
      <c r="B8" s="35" t="str">
        <f>CHOOSE(WEEKDAY(B9),"Dim","Lundi","Mardi","Mercredi","Jeudi","Vendredi","Samedi")</f>
        <v>Dim</v>
      </c>
      <c r="C8" s="21"/>
      <c r="D8" s="21"/>
      <c r="E8" s="21"/>
      <c r="F8" s="21"/>
      <c r="G8" s="21"/>
      <c r="H8" s="21"/>
      <c r="I8" s="21"/>
      <c r="J8" s="21"/>
      <c r="K8" s="21"/>
      <c r="L8" s="21"/>
      <c r="M8" s="22"/>
      <c r="N8" s="20">
        <f>(B2+((B3)*7))-((WEEKDAY((B2+((B3)*7)),2))-1)</f>
        <v>44389</v>
      </c>
      <c r="O8" s="33"/>
      <c r="P8" s="33"/>
      <c r="Q8" s="33"/>
      <c r="R8" s="33"/>
      <c r="S8" s="33"/>
      <c r="T8" s="33"/>
      <c r="U8" s="33"/>
      <c r="V8" s="33"/>
      <c r="W8" s="33"/>
      <c r="X8" s="33"/>
      <c r="Y8" s="34"/>
      <c r="Z8" s="20">
        <f>N8+1</f>
        <v>44390</v>
      </c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2"/>
      <c r="AL8" s="20">
        <f t="shared" ref="AL8" si="0">Z8+1</f>
        <v>44391</v>
      </c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2"/>
      <c r="AX8" s="20">
        <f t="shared" ref="AX8" si="1">AL8+1</f>
        <v>44392</v>
      </c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2"/>
      <c r="BJ8" s="20">
        <f t="shared" ref="BJ8" si="2">AX8+1</f>
        <v>44393</v>
      </c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2"/>
      <c r="BV8" s="20">
        <f t="shared" ref="BV8" si="3">BJ8+1</f>
        <v>44394</v>
      </c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2"/>
      <c r="CH8" s="20">
        <f t="shared" ref="CH8" si="4">BV8+1</f>
        <v>44395</v>
      </c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2"/>
      <c r="CT8" s="20">
        <f t="shared" ref="CT8" si="5">CH8+1</f>
        <v>44396</v>
      </c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2"/>
      <c r="DF8" s="20">
        <f t="shared" ref="DF8" si="6">CT8+1</f>
        <v>44397</v>
      </c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2"/>
      <c r="DR8" s="20">
        <f t="shared" ref="DR8" si="7">DF8+1</f>
        <v>44398</v>
      </c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2"/>
      <c r="ED8" s="20">
        <f t="shared" ref="ED8" si="8">DR8+1</f>
        <v>44399</v>
      </c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2"/>
      <c r="EP8" s="20">
        <f t="shared" ref="EP8" si="9">ED8+1</f>
        <v>44400</v>
      </c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2"/>
      <c r="FB8" s="20">
        <f t="shared" ref="FB8" si="10">EP8+1</f>
        <v>44401</v>
      </c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2"/>
      <c r="FN8" s="20">
        <f t="shared" ref="FN8" si="11">FB8+1</f>
        <v>44402</v>
      </c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2"/>
    </row>
    <row r="9" spans="1:181" ht="15.6" x14ac:dyDescent="0.3">
      <c r="B9" s="23">
        <f>N9-1</f>
        <v>44388</v>
      </c>
      <c r="C9" s="37"/>
      <c r="D9" s="37"/>
      <c r="E9" s="37"/>
      <c r="F9" s="37"/>
      <c r="G9" s="37"/>
      <c r="H9" s="37"/>
      <c r="I9" s="37"/>
      <c r="J9" s="37"/>
      <c r="K9" s="37"/>
      <c r="L9" s="37"/>
      <c r="M9" s="38"/>
      <c r="N9" s="23">
        <f>N8</f>
        <v>44389</v>
      </c>
      <c r="O9" s="37"/>
      <c r="P9" s="37"/>
      <c r="Q9" s="37"/>
      <c r="R9" s="37"/>
      <c r="S9" s="37"/>
      <c r="T9" s="37"/>
      <c r="U9" s="37"/>
      <c r="V9" s="37"/>
      <c r="W9" s="37"/>
      <c r="X9" s="37"/>
      <c r="Y9" s="38"/>
      <c r="Z9" s="23">
        <f>Z8</f>
        <v>44390</v>
      </c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5"/>
      <c r="AL9" s="23">
        <f t="shared" ref="AL9" si="12">AL8</f>
        <v>44391</v>
      </c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5"/>
      <c r="AX9" s="23">
        <f t="shared" ref="AX9" si="13">AX8</f>
        <v>44392</v>
      </c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5"/>
      <c r="BJ9" s="23">
        <f t="shared" ref="BJ9" si="14">BJ8</f>
        <v>44393</v>
      </c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5"/>
      <c r="BV9" s="23">
        <f t="shared" ref="BV9" si="15">BV8</f>
        <v>44394</v>
      </c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5"/>
      <c r="CH9" s="23">
        <f t="shared" ref="CH9" si="16">CH8</f>
        <v>44395</v>
      </c>
      <c r="CI9" s="24"/>
      <c r="CJ9" s="24"/>
      <c r="CK9" s="24"/>
      <c r="CL9" s="24"/>
      <c r="CM9" s="24"/>
      <c r="CN9" s="24"/>
      <c r="CO9" s="24"/>
      <c r="CP9" s="24"/>
      <c r="CQ9" s="24"/>
      <c r="CR9" s="24"/>
      <c r="CS9" s="25"/>
      <c r="CT9" s="23">
        <f t="shared" ref="CT9" si="17">CT8</f>
        <v>44396</v>
      </c>
      <c r="CU9" s="24"/>
      <c r="CV9" s="24"/>
      <c r="CW9" s="24"/>
      <c r="CX9" s="24"/>
      <c r="CY9" s="24"/>
      <c r="CZ9" s="24"/>
      <c r="DA9" s="24"/>
      <c r="DB9" s="24"/>
      <c r="DC9" s="24"/>
      <c r="DD9" s="24"/>
      <c r="DE9" s="25"/>
      <c r="DF9" s="23">
        <f t="shared" ref="DF9" si="18">DF8</f>
        <v>44397</v>
      </c>
      <c r="DG9" s="24"/>
      <c r="DH9" s="24"/>
      <c r="DI9" s="24"/>
      <c r="DJ9" s="24"/>
      <c r="DK9" s="24"/>
      <c r="DL9" s="24"/>
      <c r="DM9" s="24"/>
      <c r="DN9" s="24"/>
      <c r="DO9" s="24"/>
      <c r="DP9" s="24"/>
      <c r="DQ9" s="25"/>
      <c r="DR9" s="23">
        <f t="shared" ref="DR9" si="19">DR8</f>
        <v>44398</v>
      </c>
      <c r="DS9" s="24"/>
      <c r="DT9" s="24"/>
      <c r="DU9" s="24"/>
      <c r="DV9" s="24"/>
      <c r="DW9" s="24"/>
      <c r="DX9" s="24"/>
      <c r="DY9" s="24"/>
      <c r="DZ9" s="24"/>
      <c r="EA9" s="24"/>
      <c r="EB9" s="24"/>
      <c r="EC9" s="25"/>
      <c r="ED9" s="23">
        <f t="shared" ref="ED9" si="20">ED8</f>
        <v>44399</v>
      </c>
      <c r="EE9" s="24"/>
      <c r="EF9" s="24"/>
      <c r="EG9" s="24"/>
      <c r="EH9" s="24"/>
      <c r="EI9" s="24"/>
      <c r="EJ9" s="24"/>
      <c r="EK9" s="24"/>
      <c r="EL9" s="24"/>
      <c r="EM9" s="24"/>
      <c r="EN9" s="24"/>
      <c r="EO9" s="25"/>
      <c r="EP9" s="23">
        <f t="shared" ref="EP9" si="21">EP8</f>
        <v>44400</v>
      </c>
      <c r="EQ9" s="24"/>
      <c r="ER9" s="24"/>
      <c r="ES9" s="24"/>
      <c r="ET9" s="24"/>
      <c r="EU9" s="24"/>
      <c r="EV9" s="24"/>
      <c r="EW9" s="24"/>
      <c r="EX9" s="24"/>
      <c r="EY9" s="24"/>
      <c r="EZ9" s="24"/>
      <c r="FA9" s="25"/>
      <c r="FB9" s="23">
        <f t="shared" ref="FB9" si="22">FB8</f>
        <v>44401</v>
      </c>
      <c r="FC9" s="24"/>
      <c r="FD9" s="24"/>
      <c r="FE9" s="24"/>
      <c r="FF9" s="24"/>
      <c r="FG9" s="24"/>
      <c r="FH9" s="24"/>
      <c r="FI9" s="24"/>
      <c r="FJ9" s="24"/>
      <c r="FK9" s="24"/>
      <c r="FL9" s="24"/>
      <c r="FM9" s="25"/>
      <c r="FN9" s="23">
        <f t="shared" ref="FN9" si="23">FN8</f>
        <v>44402</v>
      </c>
      <c r="FO9" s="24"/>
      <c r="FP9" s="24"/>
      <c r="FQ9" s="24"/>
      <c r="FR9" s="24"/>
      <c r="FS9" s="24"/>
      <c r="FT9" s="24"/>
      <c r="FU9" s="24"/>
      <c r="FV9" s="24"/>
      <c r="FW9" s="24"/>
      <c r="FX9" s="24"/>
      <c r="FY9" s="25"/>
    </row>
    <row r="10" spans="1:181" s="3" customFormat="1" ht="42" customHeight="1" thickBot="1" x14ac:dyDescent="0.35">
      <c r="B10" s="6">
        <v>8.3333333333333329E-2</v>
      </c>
      <c r="C10" s="7">
        <v>0.16666666666666666</v>
      </c>
      <c r="D10" s="7">
        <v>0.25</v>
      </c>
      <c r="E10" s="7">
        <v>0.33333333333333298</v>
      </c>
      <c r="F10" s="7">
        <v>0.41666666666666602</v>
      </c>
      <c r="G10" s="7">
        <v>0.5</v>
      </c>
      <c r="H10" s="7">
        <v>0.58333333333333304</v>
      </c>
      <c r="I10" s="7">
        <v>0.66666666666666596</v>
      </c>
      <c r="J10" s="7">
        <v>0.75</v>
      </c>
      <c r="K10" s="7">
        <v>0.83333333333333304</v>
      </c>
      <c r="L10" s="7">
        <v>0.91666666666666596</v>
      </c>
      <c r="M10" s="8">
        <v>0</v>
      </c>
      <c r="N10" s="6">
        <v>8.3333333333333329E-2</v>
      </c>
      <c r="O10" s="7">
        <v>0.16666666666666666</v>
      </c>
      <c r="P10" s="7">
        <v>0.25</v>
      </c>
      <c r="Q10" s="7">
        <v>0.33333333333333298</v>
      </c>
      <c r="R10" s="7">
        <v>0.41666666666666602</v>
      </c>
      <c r="S10" s="7">
        <v>0.5</v>
      </c>
      <c r="T10" s="7">
        <v>0.58333333333333304</v>
      </c>
      <c r="U10" s="7">
        <v>0.66666666666666596</v>
      </c>
      <c r="V10" s="7">
        <v>0.75</v>
      </c>
      <c r="W10" s="7">
        <v>0.83333333333333304</v>
      </c>
      <c r="X10" s="7">
        <v>0.91666666666666596</v>
      </c>
      <c r="Y10" s="8">
        <v>0</v>
      </c>
      <c r="Z10" s="6">
        <v>8.3333333333333329E-2</v>
      </c>
      <c r="AA10" s="7">
        <v>0.16666666666666666</v>
      </c>
      <c r="AB10" s="7">
        <v>0.25</v>
      </c>
      <c r="AC10" s="7">
        <v>0.33333333333333298</v>
      </c>
      <c r="AD10" s="7">
        <v>0.41666666666666602</v>
      </c>
      <c r="AE10" s="7">
        <v>0.5</v>
      </c>
      <c r="AF10" s="7">
        <v>0.58333333333333304</v>
      </c>
      <c r="AG10" s="7">
        <v>0.66666666666666596</v>
      </c>
      <c r="AH10" s="7">
        <v>0.75</v>
      </c>
      <c r="AI10" s="7">
        <v>0.83333333333333304</v>
      </c>
      <c r="AJ10" s="7">
        <v>0.91666666666666596</v>
      </c>
      <c r="AK10" s="8">
        <v>0</v>
      </c>
      <c r="AL10" s="6">
        <v>8.3333333333333329E-2</v>
      </c>
      <c r="AM10" s="7">
        <v>0.16666666666666666</v>
      </c>
      <c r="AN10" s="7">
        <v>0.25</v>
      </c>
      <c r="AO10" s="7">
        <v>0.33333333333333298</v>
      </c>
      <c r="AP10" s="7">
        <v>0.41666666666666602</v>
      </c>
      <c r="AQ10" s="7">
        <v>0.5</v>
      </c>
      <c r="AR10" s="7">
        <v>0.58333333333333304</v>
      </c>
      <c r="AS10" s="7">
        <v>0.66666666666666596</v>
      </c>
      <c r="AT10" s="7">
        <v>0.75</v>
      </c>
      <c r="AU10" s="7">
        <v>0.83333333333333304</v>
      </c>
      <c r="AV10" s="7">
        <v>0.91666666666666596</v>
      </c>
      <c r="AW10" s="8">
        <v>0</v>
      </c>
      <c r="AX10" s="6">
        <v>8.3333333333333329E-2</v>
      </c>
      <c r="AY10" s="7">
        <v>0.16666666666666666</v>
      </c>
      <c r="AZ10" s="7">
        <v>0.25</v>
      </c>
      <c r="BA10" s="7">
        <v>0.33333333333333298</v>
      </c>
      <c r="BB10" s="7">
        <v>0.41666666666666602</v>
      </c>
      <c r="BC10" s="7">
        <v>0.5</v>
      </c>
      <c r="BD10" s="7">
        <v>0.58333333333333304</v>
      </c>
      <c r="BE10" s="7">
        <v>0.66666666666666596</v>
      </c>
      <c r="BF10" s="7">
        <v>0.75</v>
      </c>
      <c r="BG10" s="7">
        <v>0.83333333333333304</v>
      </c>
      <c r="BH10" s="7">
        <v>0.91666666666666596</v>
      </c>
      <c r="BI10" s="8">
        <v>0</v>
      </c>
      <c r="BJ10" s="6">
        <v>8.3333333333333329E-2</v>
      </c>
      <c r="BK10" s="7">
        <v>0.16666666666666666</v>
      </c>
      <c r="BL10" s="7">
        <v>0.25</v>
      </c>
      <c r="BM10" s="7">
        <v>0.33333333333333298</v>
      </c>
      <c r="BN10" s="7">
        <v>0.41666666666666602</v>
      </c>
      <c r="BO10" s="7">
        <v>0.5</v>
      </c>
      <c r="BP10" s="7">
        <v>0.58333333333333304</v>
      </c>
      <c r="BQ10" s="7">
        <v>0.66666666666666596</v>
      </c>
      <c r="BR10" s="7">
        <v>0.75</v>
      </c>
      <c r="BS10" s="7">
        <v>0.83333333333333304</v>
      </c>
      <c r="BT10" s="7">
        <v>0.91666666666666596</v>
      </c>
      <c r="BU10" s="8">
        <v>0</v>
      </c>
      <c r="BV10" s="6">
        <v>8.3333333333333329E-2</v>
      </c>
      <c r="BW10" s="7">
        <v>0.16666666666666666</v>
      </c>
      <c r="BX10" s="7">
        <v>0.25</v>
      </c>
      <c r="BY10" s="7">
        <v>0.33333333333333298</v>
      </c>
      <c r="BZ10" s="7">
        <v>0.41666666666666602</v>
      </c>
      <c r="CA10" s="7">
        <v>0.5</v>
      </c>
      <c r="CB10" s="7">
        <v>0.58333333333333304</v>
      </c>
      <c r="CC10" s="7">
        <v>0.66666666666666596</v>
      </c>
      <c r="CD10" s="7">
        <v>0.75</v>
      </c>
      <c r="CE10" s="7">
        <v>0.83333333333333304</v>
      </c>
      <c r="CF10" s="7">
        <v>0.91666666666666596</v>
      </c>
      <c r="CG10" s="8">
        <v>0</v>
      </c>
      <c r="CH10" s="6">
        <v>8.3333333333333329E-2</v>
      </c>
      <c r="CI10" s="7">
        <v>0.16666666666666666</v>
      </c>
      <c r="CJ10" s="7">
        <v>0.25</v>
      </c>
      <c r="CK10" s="7">
        <v>0.33333333333333298</v>
      </c>
      <c r="CL10" s="7">
        <v>0.41666666666666602</v>
      </c>
      <c r="CM10" s="7">
        <v>0.5</v>
      </c>
      <c r="CN10" s="7">
        <v>0.58333333333333304</v>
      </c>
      <c r="CO10" s="7">
        <v>0.66666666666666596</v>
      </c>
      <c r="CP10" s="7">
        <v>0.75</v>
      </c>
      <c r="CQ10" s="7">
        <v>0.83333333333333304</v>
      </c>
      <c r="CR10" s="7">
        <v>0.91666666666666596</v>
      </c>
      <c r="CS10" s="8">
        <v>0</v>
      </c>
      <c r="CT10" s="6">
        <v>8.3333333333333329E-2</v>
      </c>
      <c r="CU10" s="7">
        <v>0.16666666666666666</v>
      </c>
      <c r="CV10" s="7">
        <v>0.25</v>
      </c>
      <c r="CW10" s="7">
        <v>0.33333333333333298</v>
      </c>
      <c r="CX10" s="7">
        <v>0.41666666666666602</v>
      </c>
      <c r="CY10" s="7">
        <v>0.5</v>
      </c>
      <c r="CZ10" s="7">
        <v>0.58333333333333304</v>
      </c>
      <c r="DA10" s="7">
        <v>0.66666666666666596</v>
      </c>
      <c r="DB10" s="7">
        <v>0.75</v>
      </c>
      <c r="DC10" s="7">
        <v>0.83333333333333304</v>
      </c>
      <c r="DD10" s="7">
        <v>0.91666666666666596</v>
      </c>
      <c r="DE10" s="8">
        <v>0</v>
      </c>
      <c r="DF10" s="6">
        <v>8.3333333333333329E-2</v>
      </c>
      <c r="DG10" s="7">
        <v>0.16666666666666666</v>
      </c>
      <c r="DH10" s="7">
        <v>0.25</v>
      </c>
      <c r="DI10" s="7">
        <v>0.33333333333333298</v>
      </c>
      <c r="DJ10" s="7">
        <v>0.41666666666666602</v>
      </c>
      <c r="DK10" s="7">
        <v>0.5</v>
      </c>
      <c r="DL10" s="7">
        <v>0.58333333333333304</v>
      </c>
      <c r="DM10" s="7">
        <v>0.66666666666666596</v>
      </c>
      <c r="DN10" s="7">
        <v>0.75</v>
      </c>
      <c r="DO10" s="7">
        <v>0.83333333333333304</v>
      </c>
      <c r="DP10" s="7">
        <v>0.91666666666666596</v>
      </c>
      <c r="DQ10" s="8">
        <v>0</v>
      </c>
      <c r="DR10" s="6">
        <v>8.3333333333333329E-2</v>
      </c>
      <c r="DS10" s="7">
        <v>0.16666666666666666</v>
      </c>
      <c r="DT10" s="7">
        <v>0.25</v>
      </c>
      <c r="DU10" s="7">
        <v>0.33333333333333298</v>
      </c>
      <c r="DV10" s="7">
        <v>0.41666666666666602</v>
      </c>
      <c r="DW10" s="7">
        <v>0.5</v>
      </c>
      <c r="DX10" s="7">
        <v>0.58333333333333304</v>
      </c>
      <c r="DY10" s="7">
        <v>0.66666666666666596</v>
      </c>
      <c r="DZ10" s="7">
        <v>0.75</v>
      </c>
      <c r="EA10" s="7">
        <v>0.83333333333333304</v>
      </c>
      <c r="EB10" s="7">
        <v>0.91666666666666596</v>
      </c>
      <c r="EC10" s="8">
        <v>0</v>
      </c>
      <c r="ED10" s="6">
        <v>8.3333333333333329E-2</v>
      </c>
      <c r="EE10" s="7">
        <v>0.16666666666666666</v>
      </c>
      <c r="EF10" s="7">
        <v>0.25</v>
      </c>
      <c r="EG10" s="7">
        <v>0.33333333333333298</v>
      </c>
      <c r="EH10" s="7">
        <v>0.41666666666666602</v>
      </c>
      <c r="EI10" s="7">
        <v>0.5</v>
      </c>
      <c r="EJ10" s="7">
        <v>0.58333333333333304</v>
      </c>
      <c r="EK10" s="7">
        <v>0.66666666666666596</v>
      </c>
      <c r="EL10" s="7">
        <v>0.75</v>
      </c>
      <c r="EM10" s="7">
        <v>0.83333333333333304</v>
      </c>
      <c r="EN10" s="7">
        <v>0.91666666666666596</v>
      </c>
      <c r="EO10" s="8">
        <v>0</v>
      </c>
      <c r="EP10" s="6">
        <v>8.3333333333333329E-2</v>
      </c>
      <c r="EQ10" s="7">
        <v>0.16666666666666666</v>
      </c>
      <c r="ER10" s="7">
        <v>0.25</v>
      </c>
      <c r="ES10" s="7">
        <v>0.33333333333333298</v>
      </c>
      <c r="ET10" s="7">
        <v>0.41666666666666602</v>
      </c>
      <c r="EU10" s="7">
        <v>0.5</v>
      </c>
      <c r="EV10" s="7">
        <v>0.58333333333333304</v>
      </c>
      <c r="EW10" s="7">
        <v>0.66666666666666596</v>
      </c>
      <c r="EX10" s="7">
        <v>0.75</v>
      </c>
      <c r="EY10" s="7">
        <v>0.83333333333333304</v>
      </c>
      <c r="EZ10" s="7">
        <v>0.91666666666666596</v>
      </c>
      <c r="FA10" s="8">
        <v>0</v>
      </c>
      <c r="FB10" s="6">
        <v>8.3333333333333329E-2</v>
      </c>
      <c r="FC10" s="7">
        <v>0.16666666666666666</v>
      </c>
      <c r="FD10" s="7">
        <v>0.25</v>
      </c>
      <c r="FE10" s="7">
        <v>0.33333333333333298</v>
      </c>
      <c r="FF10" s="7">
        <v>0.41666666666666602</v>
      </c>
      <c r="FG10" s="7">
        <v>0.5</v>
      </c>
      <c r="FH10" s="7">
        <v>0.58333333333333304</v>
      </c>
      <c r="FI10" s="7">
        <v>0.66666666666666596</v>
      </c>
      <c r="FJ10" s="7">
        <v>0.75</v>
      </c>
      <c r="FK10" s="7">
        <v>0.83333333333333304</v>
      </c>
      <c r="FL10" s="7">
        <v>0.91666666666666596</v>
      </c>
      <c r="FM10" s="8">
        <v>0</v>
      </c>
      <c r="FN10" s="6">
        <v>8.3333333333333329E-2</v>
      </c>
      <c r="FO10" s="7">
        <v>0.16666666666666666</v>
      </c>
      <c r="FP10" s="7">
        <v>0.25</v>
      </c>
      <c r="FQ10" s="7">
        <v>0.33333333333333298</v>
      </c>
      <c r="FR10" s="7">
        <v>0.41666666666666602</v>
      </c>
      <c r="FS10" s="7">
        <v>0.5</v>
      </c>
      <c r="FT10" s="7">
        <v>0.58333333333333304</v>
      </c>
      <c r="FU10" s="7">
        <v>0.66666666666666596</v>
      </c>
      <c r="FV10" s="7">
        <v>0.75</v>
      </c>
      <c r="FW10" s="7">
        <v>0.83333333333333304</v>
      </c>
      <c r="FX10" s="7">
        <v>0.91666666666666596</v>
      </c>
      <c r="FY10" s="8">
        <v>0</v>
      </c>
    </row>
    <row r="11" spans="1:181" s="2" customFormat="1" ht="60" customHeight="1" thickBot="1" x14ac:dyDescent="0.35">
      <c r="A11" s="18" t="s">
        <v>0</v>
      </c>
      <c r="B11" s="11" t="str" cm="1">
        <f t="array" ref="B11">IF(AND($B$9=DEMANDES!$B:$B,B$10&gt;=DEMANDES!$E:$E,$B$10&lt;=DEMANDES!$C:$C),1,"")</f>
        <v/>
      </c>
      <c r="C11" s="11" t="str" cm="1">
        <f t="array" ref="C11">IF(AND($B$9=DEMANDES!$B:$B,C$10&gt;=DEMANDES!$E:$E,$B$10&lt;=DEMANDES!$C:$C),1,"")</f>
        <v/>
      </c>
      <c r="D11" s="11" t="str" cm="1">
        <f t="array" ref="D11">IF(AND($B$9=DEMANDES!$B:$B,D$10&gt;=DEMANDES!$E:$E,$B$10&lt;=DEMANDES!$C:$C),1,"")</f>
        <v/>
      </c>
      <c r="E11" s="11" t="str" cm="1">
        <f t="array" ref="E11">IF(AND($B$9=DEMANDES!$B:$B,E$10&gt;=DEMANDES!$E:$E,$B$10&lt;=DEMANDES!$C:$C),1,"")</f>
        <v/>
      </c>
      <c r="F11" s="11" t="str" cm="1">
        <f t="array" ref="F11">IF(AND($B$9=DEMANDES!$B:$B,F$10&gt;=DEMANDES!$E:$E,$B$10&lt;=DEMANDES!$C:$C),1,"")</f>
        <v/>
      </c>
      <c r="G11" s="11" t="str" cm="1">
        <f t="array" ref="G11">IF(AND($B$9=DEMANDES!$B:$B,G$10&gt;=DEMANDES!$E:$E,$B$10&lt;=DEMANDES!$C:$C),1,"")</f>
        <v/>
      </c>
      <c r="H11" s="11" t="str" cm="1">
        <f t="array" ref="H11">IF(AND($B$9=DEMANDES!$B:$B,H$10&gt;=DEMANDES!$E:$E,$B$10&lt;=DEMANDES!$C:$C),1,"")</f>
        <v/>
      </c>
      <c r="I11" s="11" t="str" cm="1">
        <f t="array" ref="I11">IF(AND($B$9=DEMANDES!$B:$B,I$10&gt;=DEMANDES!$E:$E,$B$10&lt;=DEMANDES!$C:$C),1,"")</f>
        <v/>
      </c>
      <c r="J11" s="11" t="str" cm="1">
        <f t="array" ref="J11">IF(AND($B$9=DEMANDES!$B:$B,J$10&gt;=DEMANDES!$E:$E,$B$10&lt;=DEMANDES!$C:$C),1,"")</f>
        <v/>
      </c>
      <c r="K11" s="11" t="str" cm="1">
        <f t="array" ref="K11">IF(AND($B$9=DEMANDES!$B:$B,K$10&gt;=DEMANDES!$E:$E,$B$10&lt;=DEMANDES!$C:$C),1,"")</f>
        <v/>
      </c>
      <c r="L11" s="11" t="str" cm="1">
        <f t="array" ref="L11">IF(AND($B$9=DEMANDES!$B:$B,L$10&gt;=DEMANDES!$E:$E,$B$10&lt;=DEMANDES!$C:$C),1,"")</f>
        <v/>
      </c>
      <c r="M11" s="11" t="str" cm="1">
        <f t="array" ref="M11">IF(AND($B$9=DEMANDES!$B:$B,M$10&gt;=DEMANDES!$E:$E,$B$10&lt;=DEMANDES!$C:$C),1,"")</f>
        <v/>
      </c>
      <c r="N11" s="11" t="str">
        <f>IF(AND($N$9=DEMANDES!$B$2,N$10&gt;=DEMANDES!$E$2,PLANNING!N$10&lt;=DEMANDES!$C$2),1,"")</f>
        <v/>
      </c>
      <c r="O11" s="9" t="str">
        <f>IF(AND($N$9=DEMANDES!$B$2,O$10&gt;=DEMANDES!$E$2,PLANNING!O$10&lt;=DEMANDES!$C$2),1,"")</f>
        <v/>
      </c>
      <c r="P11" s="9">
        <f>IF(AND($N$9=DEMANDES!$B$2,P$10&gt;=DEMANDES!$E$2,PLANNING!P$10&lt;=DEMANDES!$C$2),1,"")</f>
        <v>1</v>
      </c>
      <c r="Q11" s="9">
        <f>IF(AND($N$9=DEMANDES!$B$2,Q$10&gt;=DEMANDES!$E$2,PLANNING!Q$10&lt;=DEMANDES!$C$2),1,"")</f>
        <v>1</v>
      </c>
      <c r="R11" s="9">
        <f>IF(AND($N$9=DEMANDES!$B$2,R$10&gt;=DEMANDES!$E$2,PLANNING!R$10&lt;=DEMANDES!$C$2),1,"")</f>
        <v>1</v>
      </c>
      <c r="S11" s="9">
        <f>IF(AND($N$9=DEMANDES!$B$2,S$10&gt;=DEMANDES!$E$2,PLANNING!S$10&lt;=DEMANDES!$C$2),1,"")</f>
        <v>1</v>
      </c>
      <c r="T11" s="9" t="str">
        <f>IF(AND($N$9=DEMANDES!$B$2,T$10&gt;=DEMANDES!$E$2,PLANNING!T$10&lt;=DEMANDES!$C$2),1,"")</f>
        <v/>
      </c>
      <c r="U11" s="9" t="str">
        <f>IF(AND($N$9=DEMANDES!$B$2,U$10&gt;=DEMANDES!$E$2,PLANNING!U$10&lt;=DEMANDES!$C$2),1,"")</f>
        <v/>
      </c>
      <c r="V11" s="9" t="str">
        <f>IF(AND($N$9=DEMANDES!$B$2,V$10&gt;=DEMANDES!$E$2,PLANNING!V$10&lt;=DEMANDES!$C$2),1,"")</f>
        <v/>
      </c>
      <c r="W11" s="9" t="str">
        <f>IF(AND($N$9=DEMANDES!$B$2,W$10&gt;=DEMANDES!$E$2,PLANNING!W$10&lt;=DEMANDES!$C$2),1,"")</f>
        <v/>
      </c>
      <c r="X11" s="9" t="str">
        <f>IF(AND($N$9=DEMANDES!$B$2,X$10&gt;=DEMANDES!$E$2,PLANNING!X$10&lt;=DEMANDES!$C$2),1,"")</f>
        <v/>
      </c>
      <c r="Y11" s="10" t="str">
        <f>IF(AND($N$9=DEMANDES!$B$2,Y$10&gt;=DEMANDES!$E$2,PLANNING!Y$10&lt;=DEMANDES!$C$2),1,"")</f>
        <v/>
      </c>
      <c r="Z11" s="11" t="str">
        <f>IF(AND($Z$9=DEMANDES!$B$2,Z$10&gt;=DEMANDES!$E$2,PLANNING!Z$10&lt;=DEMANDES!$C$2),1,"")</f>
        <v/>
      </c>
      <c r="AA11" s="9" t="str">
        <f>IF(AND($Z$9=DEMANDES!$B$2,AA$10&gt;=DEMANDES!$E$2,PLANNING!AA$10&lt;=DEMANDES!$C$2),1,"")</f>
        <v/>
      </c>
      <c r="AB11" s="9" t="str">
        <f>IF(AND($Z$9=DEMANDES!$B$2,AB$10&gt;=DEMANDES!$E$2,PLANNING!AB$10&lt;=DEMANDES!$C$2),1,"")</f>
        <v/>
      </c>
      <c r="AC11" s="9" t="str">
        <f>IF(AND($Z$9=DEMANDES!$B$2,AC$10&gt;=DEMANDES!$E$2,PLANNING!AC$10&lt;=DEMANDES!$C$2),1,"")</f>
        <v/>
      </c>
      <c r="AD11" s="9" t="str">
        <f>IF(AND($Z$9=DEMANDES!$B$2,AD$10&gt;=DEMANDES!$E$2,PLANNING!AD$10&lt;=DEMANDES!$C$2),1,"")</f>
        <v/>
      </c>
      <c r="AE11" s="9" t="str">
        <f>IF(AND($Z$9=DEMANDES!$B$2,AE$10&gt;=DEMANDES!$E$2,PLANNING!AE$10&lt;=DEMANDES!$C$2),1,"")</f>
        <v/>
      </c>
      <c r="AF11" s="9" t="str">
        <f>IF(AND($Z$9=DEMANDES!$B$2,AF$10&gt;=DEMANDES!$E$2,PLANNING!AF$10&lt;=DEMANDES!$C$2),1,"")</f>
        <v/>
      </c>
      <c r="AG11" s="9" t="str">
        <f>IF(AND($Z$9=DEMANDES!$B$2,AG$10&gt;=DEMANDES!$E$2,PLANNING!AG$10&lt;=DEMANDES!$C$2),1,"")</f>
        <v/>
      </c>
      <c r="AH11" s="9" t="str">
        <f>IF(AND($Z$9=DEMANDES!$B$2,AH$10&gt;=DEMANDES!$E$2,PLANNING!AH$10&lt;=DEMANDES!$C$2),1,"")</f>
        <v/>
      </c>
      <c r="AI11" s="9" t="str">
        <f>IF(AND($Z$9=DEMANDES!$B$2,AI$10&gt;=DEMANDES!$E$2,PLANNING!AI$10&lt;=DEMANDES!$C$2),1,"")</f>
        <v/>
      </c>
      <c r="AJ11" s="9" t="str">
        <f>IF(AND($Z$9=DEMANDES!$B$2,AJ$10&gt;=DEMANDES!$E$2,PLANNING!AJ$10&lt;=DEMANDES!$C$2),1,"")</f>
        <v/>
      </c>
      <c r="AK11" s="10" t="str">
        <f>IF(AND($Z$9=DEMANDES!$B$2,AK$10&gt;=DEMANDES!$E$2,PLANNING!AK$10&lt;=DEMANDES!$C$2),1,"")</f>
        <v/>
      </c>
      <c r="AL11" s="11" t="str">
        <f>IF(AND($AL$9=DEMANDES!$B$2,AL$10&gt;=DEMANDES!$E$2,PLANNING!AL$10&lt;=DEMANDES!$C$2),1,"")</f>
        <v/>
      </c>
      <c r="AM11" s="9" t="str">
        <f>IF(AND($AL$9=DEMANDES!$B$2,AM$10&gt;=DEMANDES!$E$2,PLANNING!AM$10&lt;=DEMANDES!$C$2),1,"")</f>
        <v/>
      </c>
      <c r="AN11" s="9" t="str">
        <f>IF(AND($AL$9=DEMANDES!$B$2,AN$10&gt;=DEMANDES!$E$2,PLANNING!AN$10&lt;=DEMANDES!$C$2),1,"")</f>
        <v/>
      </c>
      <c r="AO11" s="9" t="str">
        <f>IF(AND($AL$9=DEMANDES!$B$2,AO$10&gt;=DEMANDES!$E$2,PLANNING!AO$10&lt;=DEMANDES!$C$2),1,"")</f>
        <v/>
      </c>
      <c r="AP11" s="9" t="str">
        <f>IF(AND($AL$9=DEMANDES!$B$2,AP$10&gt;=DEMANDES!$E$2,PLANNING!AP$10&lt;=DEMANDES!$C$2),1,"")</f>
        <v/>
      </c>
      <c r="AQ11" s="9" t="str">
        <f>IF(AND($AL$9=DEMANDES!$B$2,AQ$10&gt;=DEMANDES!$E$2,PLANNING!AQ$10&lt;=DEMANDES!$C$2),1,"")</f>
        <v/>
      </c>
      <c r="AR11" s="9" t="str">
        <f>IF(AND($AL$9=DEMANDES!$B$2,AR$10&gt;=DEMANDES!$E$2,PLANNING!AR$10&lt;=DEMANDES!$C$2),1,"")</f>
        <v/>
      </c>
      <c r="AS11" s="9" t="str">
        <f>IF(AND($AL$9=DEMANDES!$B$2,AS$10&gt;=DEMANDES!$E$2,PLANNING!AS$10&lt;=DEMANDES!$C$2),1,"")</f>
        <v/>
      </c>
      <c r="AT11" s="9" t="str">
        <f>IF(AND($AL$9=DEMANDES!$B$2,AT$10&gt;=DEMANDES!$E$2,PLANNING!AT$10&lt;=DEMANDES!$C$2),1,"")</f>
        <v/>
      </c>
      <c r="AU11" s="9" t="str">
        <f>IF(AND($AL$9=DEMANDES!$B$2,AU$10&gt;=DEMANDES!$E$2,PLANNING!AU$10&lt;=DEMANDES!$C$2),1,"")</f>
        <v/>
      </c>
      <c r="AV11" s="9" t="str">
        <f>IF(AND($AL$9=DEMANDES!$B$2,AV$10&gt;=DEMANDES!$E$2,PLANNING!AV$10&lt;=DEMANDES!$C$2),1,"")</f>
        <v/>
      </c>
      <c r="AW11" s="10" t="str">
        <f>IF(AND($AL$9=DEMANDES!$B$2,AW$10&gt;=DEMANDES!$E$2,PLANNING!AW$10&lt;=DEMANDES!$C$2),1,"")</f>
        <v/>
      </c>
      <c r="AX11" s="11" t="str">
        <f>IF(AND($AX$9=DEMANDES!$B$2,AX$10&gt;=DEMANDES!$E$2,PLANNING!AX$10&lt;=DEMANDES!$C$2),1,"")</f>
        <v/>
      </c>
      <c r="AY11" s="9" t="str">
        <f>IF(AND($AX$9=DEMANDES!$B$2,AY$10&gt;=DEMANDES!$E$2,PLANNING!AY$10&lt;=DEMANDES!$C$2),1,"")</f>
        <v/>
      </c>
      <c r="AZ11" s="9" t="str">
        <f>IF(AND($AX$9=DEMANDES!$B$2,AZ$10&gt;=DEMANDES!$E$2,PLANNING!AZ$10&lt;=DEMANDES!$C$2),1,"")</f>
        <v/>
      </c>
      <c r="BA11" s="9" t="str">
        <f>IF(AND($AX$9=DEMANDES!$B$2,BA$10&gt;=DEMANDES!$E$2,PLANNING!BA$10&lt;=DEMANDES!$C$2),1,"")</f>
        <v/>
      </c>
      <c r="BB11" s="9" t="str">
        <f>IF(AND($AX$9=DEMANDES!$B$2,BB$10&gt;=DEMANDES!$E$2,PLANNING!BB$10&lt;=DEMANDES!$C$2),1,"")</f>
        <v/>
      </c>
      <c r="BC11" s="9" t="str">
        <f>IF(AND($AX$9=DEMANDES!$B$2,BC$10&gt;=DEMANDES!$E$2,PLANNING!BC$10&lt;=DEMANDES!$C$2),1,"")</f>
        <v/>
      </c>
      <c r="BD11" s="9" t="str">
        <f>IF(AND($AX$9=DEMANDES!$B$2,BD$10&gt;=DEMANDES!$E$2,PLANNING!BD$10&lt;=DEMANDES!$C$2),1,"")</f>
        <v/>
      </c>
      <c r="BE11" s="9" t="str">
        <f>IF(AND($AX$9=DEMANDES!$B$2,BE$10&gt;=DEMANDES!$E$2,PLANNING!BE$10&lt;=DEMANDES!$C$2),1,"")</f>
        <v/>
      </c>
      <c r="BF11" s="9" t="str">
        <f>IF(AND($AX$9=DEMANDES!$B$2,BF$10&gt;=DEMANDES!$E$2,PLANNING!BF$10&lt;=DEMANDES!$C$2),1,"")</f>
        <v/>
      </c>
      <c r="BG11" s="9" t="str">
        <f>IF(AND($AX$9=DEMANDES!$B$2,BG$10&gt;=DEMANDES!$E$2,PLANNING!BG$10&lt;=DEMANDES!$C$2),1,"")</f>
        <v/>
      </c>
      <c r="BH11" s="9" t="str">
        <f>IF(AND($AX$9=DEMANDES!$B$2,BH$10&gt;=DEMANDES!$E$2,PLANNING!BH$10&lt;=DEMANDES!$C$2),1,"")</f>
        <v/>
      </c>
      <c r="BI11" s="10" t="str">
        <f>IF(AND($AX$9=DEMANDES!$B$2,BI$10&gt;=DEMANDES!$E$2,PLANNING!BI$10&lt;=DEMANDES!$C$2),1,"")</f>
        <v/>
      </c>
      <c r="BJ11" s="11" t="str">
        <f>IF(AND($BJ$9=DEMANDES!$B$2,BJ$10&gt;=DEMANDES!$E$2,PLANNING!BJ$10&lt;=DEMANDES!$C$2),1,"")</f>
        <v/>
      </c>
      <c r="BK11" s="9" t="str">
        <f>IF(AND($BJ$9=DEMANDES!$B$2,BK$10&gt;=DEMANDES!$E$2,PLANNING!BK$10&lt;=DEMANDES!$C$2),1,"")</f>
        <v/>
      </c>
      <c r="BL11" s="9" t="str">
        <f>IF(AND($BJ$9=DEMANDES!$B$2,BL$10&gt;=DEMANDES!$E$2,PLANNING!BL$10&lt;=DEMANDES!$C$2),1,"")</f>
        <v/>
      </c>
      <c r="BM11" s="9" t="str">
        <f>IF(AND($BJ$9=DEMANDES!$B$2,BM$10&gt;=DEMANDES!$E$2,PLANNING!BM$10&lt;=DEMANDES!$C$2),1,"")</f>
        <v/>
      </c>
      <c r="BN11" s="9" t="str">
        <f>IF(AND($BJ$9=DEMANDES!$B$2,BN$10&gt;=DEMANDES!$E$2,PLANNING!BN$10&lt;=DEMANDES!$C$2),1,"")</f>
        <v/>
      </c>
      <c r="BO11" s="9" t="str">
        <f>IF(AND($BJ$9=DEMANDES!$B$2,BO$10&gt;=DEMANDES!$E$2,PLANNING!BO$10&lt;=DEMANDES!$C$2),1,"")</f>
        <v/>
      </c>
      <c r="BP11" s="9" t="str">
        <f>IF(AND($BJ$9=DEMANDES!$B$2,BP$10&gt;=DEMANDES!$E$2,PLANNING!BP$10&lt;=DEMANDES!$C$2),1,"")</f>
        <v/>
      </c>
      <c r="BQ11" s="9" t="str">
        <f>IF(AND($BJ$9=DEMANDES!$B$2,BQ$10&gt;=DEMANDES!$E$2,PLANNING!BQ$10&lt;=DEMANDES!$C$2),1,"")</f>
        <v/>
      </c>
      <c r="BR11" s="9" t="str">
        <f>IF(AND($BJ$9=DEMANDES!$B$2,BR$10&gt;=DEMANDES!$E$2,PLANNING!BR$10&lt;=DEMANDES!$C$2),1,"")</f>
        <v/>
      </c>
      <c r="BS11" s="9" t="str">
        <f>IF(AND($BJ$9=DEMANDES!$B$2,BS$10&gt;=DEMANDES!$E$2,PLANNING!BS$10&lt;=DEMANDES!$C$2),1,"")</f>
        <v/>
      </c>
      <c r="BT11" s="9" t="str">
        <f>IF(AND($BJ$9=DEMANDES!$B$2,BT$10&gt;=DEMANDES!$E$2,PLANNING!BT$10&lt;=DEMANDES!$C$2),1,"")</f>
        <v/>
      </c>
      <c r="BU11" s="10" t="str">
        <f>IF(AND($BJ$9=DEMANDES!$B$2,BU$10&gt;=DEMANDES!$E$2,PLANNING!BU$10&lt;=DEMANDES!$C$2),1,"")</f>
        <v/>
      </c>
      <c r="BV11" s="11" t="str">
        <f>IF(AND($BV$9=DEMANDES!$B$2,BV$10&gt;=DEMANDES!$E$2,PLANNING!BV$10&lt;=DEMANDES!$C$2),1,"")</f>
        <v/>
      </c>
      <c r="BW11" s="9" t="str">
        <f>IF(AND($BV$9=DEMANDES!$B$2,BW$10&gt;=DEMANDES!$E$2,PLANNING!BW$10&lt;=DEMANDES!$C$2),1,"")</f>
        <v/>
      </c>
      <c r="BX11" s="9" t="str">
        <f>IF(AND($BV$9=DEMANDES!$B$2,BX$10&gt;=DEMANDES!$E$2,PLANNING!BX$10&lt;=DEMANDES!$C$2),1,"")</f>
        <v/>
      </c>
      <c r="BY11" s="9" t="str">
        <f>IF(AND($BV$9=DEMANDES!$B$2,BY$10&gt;=DEMANDES!$E$2,PLANNING!BY$10&lt;=DEMANDES!$C$2),1,"")</f>
        <v/>
      </c>
      <c r="BZ11" s="9" t="str">
        <f>IF(AND($BV$9=DEMANDES!$B$2,BZ$10&gt;=DEMANDES!$E$2,PLANNING!BZ$10&lt;=DEMANDES!$C$2),1,"")</f>
        <v/>
      </c>
      <c r="CA11" s="9" t="str">
        <f>IF(AND($BV$9=DEMANDES!$B$2,CA$10&gt;=DEMANDES!$E$2,PLANNING!CA$10&lt;=DEMANDES!$C$2),1,"")</f>
        <v/>
      </c>
      <c r="CB11" s="9" t="str">
        <f>IF(AND($BV$9=DEMANDES!$B$2,CB$10&gt;=DEMANDES!$E$2,PLANNING!CB$10&lt;=DEMANDES!$C$2),1,"")</f>
        <v/>
      </c>
      <c r="CC11" s="9" t="str">
        <f>IF(AND($BV$9=DEMANDES!$B$2,CC$10&gt;=DEMANDES!$E$2,PLANNING!CC$10&lt;=DEMANDES!$C$2),1,"")</f>
        <v/>
      </c>
      <c r="CD11" s="9" t="str">
        <f>IF(AND($BV$9=DEMANDES!$B$2,CD$10&gt;=DEMANDES!$E$2,PLANNING!CD$10&lt;=DEMANDES!$C$2),1,"")</f>
        <v/>
      </c>
      <c r="CE11" s="9" t="str">
        <f>IF(AND($BV$9=DEMANDES!$B$2,CE$10&gt;=DEMANDES!$E$2,PLANNING!CE$10&lt;=DEMANDES!$C$2),1,"")</f>
        <v/>
      </c>
      <c r="CF11" s="9" t="str">
        <f>IF(AND($BV$9=DEMANDES!$B$2,CF$10&gt;=DEMANDES!$E$2,PLANNING!CF$10&lt;=DEMANDES!$C$2),1,"")</f>
        <v/>
      </c>
      <c r="CG11" s="10" t="str">
        <f>IF(AND($BV$9=DEMANDES!$B$2,CG$10&gt;=DEMANDES!$E$2,PLANNING!CG$10&lt;=DEMANDES!$C$2),1,"")</f>
        <v/>
      </c>
      <c r="CH11" s="11" t="str">
        <f>IF(AND($CH$9=DEMANDES!$B$2,CH$10&gt;=DEMANDES!$E$2,PLANNING!CH$10&lt;=DEMANDES!$C$2),1,"")</f>
        <v/>
      </c>
      <c r="CI11" s="9" t="str">
        <f>IF(AND($CH$9=DEMANDES!$B$2,CI$10&gt;=DEMANDES!$E$2,PLANNING!CI$10&lt;=DEMANDES!$C$2),1,"")</f>
        <v/>
      </c>
      <c r="CJ11" s="9" t="str">
        <f>IF(AND($CH$9=DEMANDES!$B$2,CJ$10&gt;=DEMANDES!$E$2,PLANNING!CJ$10&lt;=DEMANDES!$C$2),1,"")</f>
        <v/>
      </c>
      <c r="CK11" s="9" t="str">
        <f>IF(AND($CH$9=DEMANDES!$B$2,CK$10&gt;=DEMANDES!$E$2,PLANNING!CK$10&lt;=DEMANDES!$C$2),1,"")</f>
        <v/>
      </c>
      <c r="CL11" s="9" t="str">
        <f>IF(AND($CH$9=DEMANDES!$B$2,CL$10&gt;=DEMANDES!$E$2,PLANNING!CL$10&lt;=DEMANDES!$C$2),1,"")</f>
        <v/>
      </c>
      <c r="CM11" s="9" t="str">
        <f>IF(AND($CH$9=DEMANDES!$B$2,CM$10&gt;=DEMANDES!$E$2,PLANNING!CM$10&lt;=DEMANDES!$C$2),1,"")</f>
        <v/>
      </c>
      <c r="CN11" s="9" t="str">
        <f>IF(AND($CH$9=DEMANDES!$B$2,CN$10&gt;=DEMANDES!$E$2,PLANNING!CN$10&lt;=DEMANDES!$C$2),1,"")</f>
        <v/>
      </c>
      <c r="CO11" s="9" t="str">
        <f>IF(AND($CH$9=DEMANDES!$B$2,CO$10&gt;=DEMANDES!$E$2,PLANNING!CO$10&lt;=DEMANDES!$C$2),1,"")</f>
        <v/>
      </c>
      <c r="CP11" s="9" t="str">
        <f>IF(AND($CH$9=DEMANDES!$B$2,CP$10&gt;=DEMANDES!$E$2,PLANNING!CP$10&lt;=DEMANDES!$C$2),1,"")</f>
        <v/>
      </c>
      <c r="CQ11" s="9" t="str">
        <f>IF(AND($CH$9=DEMANDES!$B$2,CQ$10&gt;=DEMANDES!$E$2,PLANNING!CQ$10&lt;=DEMANDES!$C$2),1,"")</f>
        <v/>
      </c>
      <c r="CR11" s="9" t="str">
        <f>IF(AND($CH$9=DEMANDES!$B$2,CR$10&gt;=DEMANDES!$E$2,PLANNING!CR$10&lt;=DEMANDES!$C$2),1,"")</f>
        <v/>
      </c>
      <c r="CS11" s="10" t="str">
        <f>IF(AND($CH$9=DEMANDES!$B$2,CS$10&gt;=DEMANDES!$E$2,PLANNING!CS$10&lt;=DEMANDES!$C$2),1,"")</f>
        <v/>
      </c>
      <c r="CT11" s="11" t="str">
        <f>IF(AND($CT$9=DEMANDES!$B$2,CT$10&gt;=DEMANDES!$E$2,PLANNING!CT$10&lt;=DEMANDES!$C$2),1,"")</f>
        <v/>
      </c>
      <c r="CU11" s="9" t="str">
        <f>IF(AND($CT$9=DEMANDES!$B$2,CU$10&gt;=DEMANDES!$E$2,PLANNING!CU$10&lt;=DEMANDES!$C$2),1,"")</f>
        <v/>
      </c>
      <c r="CV11" s="9" t="str">
        <f>IF(AND($CT$9=DEMANDES!$B$2,CV$10&gt;=DEMANDES!$E$2,PLANNING!CV$10&lt;=DEMANDES!$C$2),1,"")</f>
        <v/>
      </c>
      <c r="CW11" s="9" t="str">
        <f>IF(AND($CT$9=DEMANDES!$B$2,CW$10&gt;=DEMANDES!$E$2,PLANNING!CW$10&lt;=DEMANDES!$C$2),1,"")</f>
        <v/>
      </c>
      <c r="CX11" s="9" t="str">
        <f>IF(AND($CT$9=DEMANDES!$B$2,CX$10&gt;=DEMANDES!$E$2,PLANNING!CX$10&lt;=DEMANDES!$C$2),1,"")</f>
        <v/>
      </c>
      <c r="CY11" s="9" t="str">
        <f>IF(AND($CT$9=DEMANDES!$B$2,CY$10&gt;=DEMANDES!$E$2,PLANNING!CY$10&lt;=DEMANDES!$C$2),1,"")</f>
        <v/>
      </c>
      <c r="CZ11" s="9" t="str">
        <f>IF(AND($CT$9=DEMANDES!$B$2,CZ$10&gt;=DEMANDES!$E$2,PLANNING!CZ$10&lt;=DEMANDES!$C$2),1,"")</f>
        <v/>
      </c>
      <c r="DA11" s="9" t="str">
        <f>IF(AND($CT$9=DEMANDES!$B$2,DA$10&gt;=DEMANDES!$E$2,PLANNING!DA$10&lt;=DEMANDES!$C$2),1,"")</f>
        <v/>
      </c>
      <c r="DB11" s="9" t="str">
        <f>IF(AND($CT$9=DEMANDES!$B$2,DB$10&gt;=DEMANDES!$E$2,PLANNING!DB$10&lt;=DEMANDES!$C$2),1,"")</f>
        <v/>
      </c>
      <c r="DC11" s="9" t="str">
        <f>IF(AND($CT$9=DEMANDES!$B$2,DC$10&gt;=DEMANDES!$E$2,PLANNING!DC$10&lt;=DEMANDES!$C$2),1,"")</f>
        <v/>
      </c>
      <c r="DD11" s="9" t="str">
        <f>IF(AND($CT$9=DEMANDES!$B$2,DD$10&gt;=DEMANDES!$E$2,PLANNING!DD$10&lt;=DEMANDES!$C$2),1,"")</f>
        <v/>
      </c>
      <c r="DE11" s="10" t="str">
        <f>IF(AND($CT$9=DEMANDES!$B$2,DE$10&gt;=DEMANDES!$E$2,PLANNING!DE$10&lt;=DEMANDES!$C$2),1,"")</f>
        <v/>
      </c>
      <c r="DF11" s="11" t="str">
        <f>IF(AND($DF$9=DEMANDES!$B$2,DF$10&gt;=DEMANDES!$E$2,PLANNING!DF$10&lt;=DEMANDES!$C$2),1,"")</f>
        <v/>
      </c>
      <c r="DG11" s="9" t="str">
        <f>IF(AND($DF$9=DEMANDES!$B$2,DG$10&gt;=DEMANDES!$E$2,PLANNING!DG$10&lt;=DEMANDES!$C$2),1,"")</f>
        <v/>
      </c>
      <c r="DH11" s="9" t="str">
        <f>IF(AND($DF$9=DEMANDES!$B$2,DH$10&gt;=DEMANDES!$E$2,PLANNING!DH$10&lt;=DEMANDES!$C$2),1,"")</f>
        <v/>
      </c>
      <c r="DI11" s="9" t="str">
        <f>IF(AND($DF$9=DEMANDES!$B$2,DI$10&gt;=DEMANDES!$E$2,PLANNING!DI$10&lt;=DEMANDES!$C$2),1,"")</f>
        <v/>
      </c>
      <c r="DJ11" s="9" t="str">
        <f>IF(AND($DF$9=DEMANDES!$B$2,DJ$10&gt;=DEMANDES!$E$2,PLANNING!DJ$10&lt;=DEMANDES!$C$2),1,"")</f>
        <v/>
      </c>
      <c r="DK11" s="9" t="str">
        <f>IF(AND($DF$9=DEMANDES!$B$2,DK$10&gt;=DEMANDES!$E$2,PLANNING!DK$10&lt;=DEMANDES!$C$2),1,"")</f>
        <v/>
      </c>
      <c r="DL11" s="9" t="str">
        <f>IF(AND($DF$9=DEMANDES!$B$2,DL$10&gt;=DEMANDES!$E$2,PLANNING!DL$10&lt;=DEMANDES!$C$2),1,"")</f>
        <v/>
      </c>
      <c r="DM11" s="9" t="str">
        <f>IF(AND($DF$9=DEMANDES!$B$2,DM$10&gt;=DEMANDES!$E$2,PLANNING!DM$10&lt;=DEMANDES!$C$2),1,"")</f>
        <v/>
      </c>
      <c r="DN11" s="9" t="str">
        <f>IF(AND($DF$9=DEMANDES!$B$2,DN$10&gt;=DEMANDES!$E$2,PLANNING!DN$10&lt;=DEMANDES!$C$2),1,"")</f>
        <v/>
      </c>
      <c r="DO11" s="9" t="str">
        <f>IF(AND($DF$9=DEMANDES!$B$2,DO$10&gt;=DEMANDES!$E$2,PLANNING!DO$10&lt;=DEMANDES!$C$2),1,"")</f>
        <v/>
      </c>
      <c r="DP11" s="9" t="str">
        <f>IF(AND($DF$9=DEMANDES!$B$2,DP$10&gt;=DEMANDES!$E$2,PLANNING!DP$10&lt;=DEMANDES!$C$2),1,"")</f>
        <v/>
      </c>
      <c r="DQ11" s="10" t="str">
        <f>IF(AND($DF$9=DEMANDES!$B$2,DQ$10&gt;=DEMANDES!$E$2,PLANNING!DQ$10&lt;=DEMANDES!$C$2),1,"")</f>
        <v/>
      </c>
      <c r="DR11" s="11" t="str">
        <f>IF(AND($DR$10=DEMANDES!$B$2,DR$10&gt;=DEMANDES!$E$2,PLANNING!DR$10&lt;=DEMANDES!$C$2),1,"")</f>
        <v/>
      </c>
      <c r="DS11" s="9" t="str">
        <f>IF(AND($DR$10=DEMANDES!$B$2,DS$10&gt;=DEMANDES!$E$2,PLANNING!DS$10&lt;=DEMANDES!$C$2),1,"")</f>
        <v/>
      </c>
      <c r="DT11" s="9" t="str">
        <f>IF(AND($DR$10=DEMANDES!$B$2,DT$10&gt;=DEMANDES!$E$2,PLANNING!DT$10&lt;=DEMANDES!$C$2),1,"")</f>
        <v/>
      </c>
      <c r="DU11" s="9" t="str">
        <f>IF(AND($DR$10=DEMANDES!$B$2,DU$10&gt;=DEMANDES!$E$2,PLANNING!DU$10&lt;=DEMANDES!$C$2),1,"")</f>
        <v/>
      </c>
      <c r="DV11" s="9" t="str">
        <f>IF(AND($DR$10=DEMANDES!$B$2,DV$10&gt;=DEMANDES!$E$2,PLANNING!DV$10&lt;=DEMANDES!$C$2),1,"")</f>
        <v/>
      </c>
      <c r="DW11" s="9" t="str">
        <f>IF(AND($DR$10=DEMANDES!$B$2,DW$10&gt;=DEMANDES!$E$2,PLANNING!DW$10&lt;=DEMANDES!$C$2),1,"")</f>
        <v/>
      </c>
      <c r="DX11" s="9" t="str">
        <f>IF(AND($DR$10=DEMANDES!$B$2,DX$10&gt;=DEMANDES!$E$2,PLANNING!DX$10&lt;=DEMANDES!$C$2),1,"")</f>
        <v/>
      </c>
      <c r="DY11" s="9" t="str">
        <f>IF(AND($DR$10=DEMANDES!$B$2,DY$10&gt;=DEMANDES!$E$2,PLANNING!DY$10&lt;=DEMANDES!$C$2),1,"")</f>
        <v/>
      </c>
      <c r="DZ11" s="9" t="str">
        <f>IF(AND($DR$10=DEMANDES!$B$2,DZ$10&gt;=DEMANDES!$E$2,PLANNING!DZ$10&lt;=DEMANDES!$C$2),1,"")</f>
        <v/>
      </c>
      <c r="EA11" s="9" t="str">
        <f>IF(AND($DR$10=DEMANDES!$B$2,EA$10&gt;=DEMANDES!$E$2,PLANNING!EA$10&lt;=DEMANDES!$C$2),1,"")</f>
        <v/>
      </c>
      <c r="EB11" s="9" t="str">
        <f>IF(AND($DR$10=DEMANDES!$B$2,EB$10&gt;=DEMANDES!$E$2,PLANNING!EB$10&lt;=DEMANDES!$C$2),1,"")</f>
        <v/>
      </c>
      <c r="EC11" s="10" t="str">
        <f>IF(AND($DR$10=DEMANDES!$B$2,EC$10&gt;=DEMANDES!$E$2,PLANNING!EC$10&lt;=DEMANDES!$C$2),1,"")</f>
        <v/>
      </c>
      <c r="ED11" s="11" t="str">
        <f>IF(AND($ED$9=DEMANDES!$B$2,ED$10&gt;=DEMANDES!$E$2,PLANNING!ED$10&lt;=DEMANDES!$C$2),1,"")</f>
        <v/>
      </c>
      <c r="EE11" s="9" t="str">
        <f>IF(AND($ED$9=DEMANDES!$B$2,EE$10&gt;=DEMANDES!$E$2,PLANNING!EE$10&lt;=DEMANDES!$C$2),1,"")</f>
        <v/>
      </c>
      <c r="EF11" s="9" t="str">
        <f>IF(AND($ED$9=DEMANDES!$B$2,EF$10&gt;=DEMANDES!$E$2,PLANNING!EF$10&lt;=DEMANDES!$C$2),1,"")</f>
        <v/>
      </c>
      <c r="EG11" s="9" t="str">
        <f>IF(AND($ED$9=DEMANDES!$B$2,EG$10&gt;=DEMANDES!$E$2,PLANNING!EG$10&lt;=DEMANDES!$C$2),1,"")</f>
        <v/>
      </c>
      <c r="EH11" s="9" t="str">
        <f>IF(AND($ED$9=DEMANDES!$B$2,EH$10&gt;=DEMANDES!$E$2,PLANNING!EH$10&lt;=DEMANDES!$C$2),1,"")</f>
        <v/>
      </c>
      <c r="EI11" s="9" t="str">
        <f>IF(AND($ED$9=DEMANDES!$B$2,EI$10&gt;=DEMANDES!$E$2,PLANNING!EI$10&lt;=DEMANDES!$C$2),1,"")</f>
        <v/>
      </c>
      <c r="EJ11" s="9" t="str">
        <f>IF(AND($ED$9=DEMANDES!$B$2,EJ$10&gt;=DEMANDES!$E$2,PLANNING!EJ$10&lt;=DEMANDES!$C$2),1,"")</f>
        <v/>
      </c>
      <c r="EK11" s="9" t="str">
        <f>IF(AND($ED$9=DEMANDES!$B$2,EK$10&gt;=DEMANDES!$E$2,PLANNING!EK$10&lt;=DEMANDES!$C$2),1,"")</f>
        <v/>
      </c>
      <c r="EL11" s="9" t="str">
        <f>IF(AND($ED$9=DEMANDES!$B$2,EL$10&gt;=DEMANDES!$E$2,PLANNING!EL$10&lt;=DEMANDES!$C$2),1,"")</f>
        <v/>
      </c>
      <c r="EM11" s="9" t="str">
        <f>IF(AND($ED$9=DEMANDES!$B$2,EM$10&gt;=DEMANDES!$E$2,PLANNING!EM$10&lt;=DEMANDES!$C$2),1,"")</f>
        <v/>
      </c>
      <c r="EN11" s="9" t="str">
        <f>IF(AND($ED$9=DEMANDES!$B$2,EN$10&gt;=DEMANDES!$E$2,PLANNING!EN$10&lt;=DEMANDES!$C$2),1,"")</f>
        <v/>
      </c>
      <c r="EO11" s="10" t="str">
        <f>IF(AND($ED$9=DEMANDES!$B$2,EO$10&gt;=DEMANDES!$E$2,PLANNING!EO$10&lt;=DEMANDES!$C$2),1,"")</f>
        <v/>
      </c>
      <c r="EP11" s="11" t="str">
        <f>IF(AND($EP$9=DEMANDES!$B$2,EP$10&gt;=DEMANDES!$E$2,PLANNING!EP$10&lt;=DEMANDES!$C$2),1,"")</f>
        <v/>
      </c>
      <c r="EQ11" s="9" t="str">
        <f>IF(AND($EP$9=DEMANDES!$B$2,EQ$10&gt;=DEMANDES!$E$2,PLANNING!EQ$10&lt;=DEMANDES!$C$2),1,"")</f>
        <v/>
      </c>
      <c r="ER11" s="9" t="str">
        <f>IF(AND($EP$9=DEMANDES!$B$2,ER$10&gt;=DEMANDES!$E$2,PLANNING!ER$10&lt;=DEMANDES!$C$2),1,"")</f>
        <v/>
      </c>
      <c r="ES11" s="9" t="str">
        <f>IF(AND($EP$9=DEMANDES!$B$2,ES$10&gt;=DEMANDES!$E$2,PLANNING!ES$10&lt;=DEMANDES!$C$2),1,"")</f>
        <v/>
      </c>
      <c r="ET11" s="9" t="str">
        <f>IF(AND($EP$9=DEMANDES!$B$2,ET$10&gt;=DEMANDES!$E$2,PLANNING!ET$10&lt;=DEMANDES!$C$2),1,"")</f>
        <v/>
      </c>
      <c r="EU11" s="9" t="str">
        <f>IF(AND($EP$9=DEMANDES!$B$2,EU$10&gt;=DEMANDES!$E$2,PLANNING!EU$10&lt;=DEMANDES!$C$2),1,"")</f>
        <v/>
      </c>
      <c r="EV11" s="9" t="str">
        <f>IF(AND($EP$9=DEMANDES!$B$2,EV$10&gt;=DEMANDES!$E$2,PLANNING!EV$10&lt;=DEMANDES!$C$2),1,"")</f>
        <v/>
      </c>
      <c r="EW11" s="9" t="str">
        <f>IF(AND($EP$9=DEMANDES!$B$2,EW$10&gt;=DEMANDES!$E$2,PLANNING!EW$10&lt;=DEMANDES!$C$2),1,"")</f>
        <v/>
      </c>
      <c r="EX11" s="9" t="str">
        <f>IF(AND($EP$9=DEMANDES!$B$2,EX$10&gt;=DEMANDES!$E$2,PLANNING!EX$10&lt;=DEMANDES!$C$2),1,"")</f>
        <v/>
      </c>
      <c r="EY11" s="9" t="str">
        <f>IF(AND($EP$9=DEMANDES!$B$2,EY$10&gt;=DEMANDES!$E$2,PLANNING!EY$10&lt;=DEMANDES!$C$2),1,"")</f>
        <v/>
      </c>
      <c r="EZ11" s="9" t="str">
        <f>IF(AND($EP$9=DEMANDES!$B$2,EZ$10&gt;=DEMANDES!$E$2,PLANNING!EZ$10&lt;=DEMANDES!$C$2),1,"")</f>
        <v/>
      </c>
      <c r="FA11" s="10" t="str">
        <f>IF(AND($EP$9=DEMANDES!$B$2,FA$10&gt;=DEMANDES!$E$2,PLANNING!FA$10&lt;=DEMANDES!$C$2),1,"")</f>
        <v/>
      </c>
      <c r="FB11" s="11" t="str">
        <f>IF(AND($EP$9=DEMANDES!$B$2,FB$10&gt;=DEMANDES!$E$2,PLANNING!FB$10&lt;=DEMANDES!$C$2),1,"")</f>
        <v/>
      </c>
      <c r="FC11" s="9" t="str">
        <f>IF(AND($EP$9=DEMANDES!$B$2,FC$10&gt;=DEMANDES!$E$2,PLANNING!FC$10&lt;=DEMANDES!$C$2),1,"")</f>
        <v/>
      </c>
      <c r="FD11" s="9" t="str">
        <f>IF(AND($EP$9=DEMANDES!$B$2,FD$10&gt;=DEMANDES!$E$2,PLANNING!FD$10&lt;=DEMANDES!$C$2),1,"")</f>
        <v/>
      </c>
      <c r="FE11" s="9" t="str">
        <f>IF(AND($EP$9=DEMANDES!$B$2,FE$10&gt;=DEMANDES!$E$2,PLANNING!FE$10&lt;=DEMANDES!$C$2),1,"")</f>
        <v/>
      </c>
      <c r="FF11" s="9" t="str">
        <f>IF(AND($EP$9=DEMANDES!$B$2,FF$10&gt;=DEMANDES!$E$2,PLANNING!FF$10&lt;=DEMANDES!$C$2),1,"")</f>
        <v/>
      </c>
      <c r="FG11" s="9" t="str">
        <f>IF(AND($EP$9=DEMANDES!$B$2,FG$10&gt;=DEMANDES!$E$2,PLANNING!FG$10&lt;=DEMANDES!$C$2),1,"")</f>
        <v/>
      </c>
      <c r="FH11" s="9" t="str">
        <f>IF(AND($EP$9=DEMANDES!$B$2,FH$10&gt;=DEMANDES!$E$2,PLANNING!FH$10&lt;=DEMANDES!$C$2),1,"")</f>
        <v/>
      </c>
      <c r="FI11" s="9" t="str">
        <f>IF(AND($EP$9=DEMANDES!$B$2,FI$10&gt;=DEMANDES!$E$2,PLANNING!FI$10&lt;=DEMANDES!$C$2),1,"")</f>
        <v/>
      </c>
      <c r="FJ11" s="9" t="str">
        <f>IF(AND($EP$9=DEMANDES!$B$2,FJ$10&gt;=DEMANDES!$E$2,PLANNING!FJ$10&lt;=DEMANDES!$C$2),1,"")</f>
        <v/>
      </c>
      <c r="FK11" s="9" t="str">
        <f>IF(AND($EP$9=DEMANDES!$B$2,FK$10&gt;=DEMANDES!$E$2,PLANNING!FK$10&lt;=DEMANDES!$C$2),1,"")</f>
        <v/>
      </c>
      <c r="FL11" s="9" t="str">
        <f>IF(AND($EP$9=DEMANDES!$B$2,FL$10&gt;=DEMANDES!$E$2,PLANNING!FL$10&lt;=DEMANDES!$C$2),1,"")</f>
        <v/>
      </c>
      <c r="FM11" s="10" t="str">
        <f>IF(AND($EP$9=DEMANDES!$B$2,FM$10&gt;=DEMANDES!$E$2,PLANNING!FM$10&lt;=DEMANDES!$C$2),1,"")</f>
        <v/>
      </c>
      <c r="FN11" s="11" t="str">
        <f>IF(AND($EP$9=DEMANDES!$B$2,FN$10&gt;=DEMANDES!$E$2,PLANNING!FN$10&lt;=DEMANDES!$C$2),1,"")</f>
        <v/>
      </c>
      <c r="FO11" s="9" t="str">
        <f>IF(AND($EP$9=DEMANDES!$B$2,FO$10&gt;=DEMANDES!$E$2,PLANNING!FO$10&lt;=DEMANDES!$C$2),1,"")</f>
        <v/>
      </c>
      <c r="FP11" s="9" t="str">
        <f>IF(AND($EP$9=DEMANDES!$B$2,FP$10&gt;=DEMANDES!$E$2,PLANNING!FP$10&lt;=DEMANDES!$C$2),1,"")</f>
        <v/>
      </c>
      <c r="FQ11" s="9" t="str">
        <f>IF(AND($EP$9=DEMANDES!$B$2,FQ$10&gt;=DEMANDES!$E$2,PLANNING!FQ$10&lt;=DEMANDES!$C$2),1,"")</f>
        <v/>
      </c>
      <c r="FR11" s="9" t="str">
        <f>IF(AND($EP$9=DEMANDES!$B$2,FR$10&gt;=DEMANDES!$E$2,PLANNING!FR$10&lt;=DEMANDES!$C$2),1,"")</f>
        <v/>
      </c>
      <c r="FS11" s="9" t="str">
        <f>IF(AND($EP$9=DEMANDES!$B$2,FS$10&gt;=DEMANDES!$E$2,PLANNING!FS$10&lt;=DEMANDES!$C$2),1,"")</f>
        <v/>
      </c>
      <c r="FT11" s="9" t="str">
        <f>IF(AND($EP$9=DEMANDES!$B$2,FT$10&gt;=DEMANDES!$E$2,PLANNING!FT$10&lt;=DEMANDES!$C$2),1,"")</f>
        <v/>
      </c>
      <c r="FU11" s="9" t="str">
        <f>IF(AND($EP$9=DEMANDES!$B$2,FU$10&gt;=DEMANDES!$E$2,PLANNING!FU$10&lt;=DEMANDES!$C$2),1,"")</f>
        <v/>
      </c>
      <c r="FV11" s="9" t="str">
        <f>IF(AND($EP$9=DEMANDES!$B$2,FV$10&gt;=DEMANDES!$E$2,PLANNING!FV$10&lt;=DEMANDES!$C$2),1,"")</f>
        <v/>
      </c>
      <c r="FW11" s="9" t="str">
        <f>IF(AND($EP$9=DEMANDES!$B$2,FW$10&gt;=DEMANDES!$E$2,PLANNING!FW$10&lt;=DEMANDES!$C$2),1,"")</f>
        <v/>
      </c>
      <c r="FX11" s="9" t="str">
        <f>IF(AND($EP$9=DEMANDES!$B$2,FX$10&gt;=DEMANDES!$E$2,PLANNING!FX$10&lt;=DEMANDES!$C$2),1,"")</f>
        <v/>
      </c>
      <c r="FY11" s="10" t="str">
        <f>IF(AND($EP$9=DEMANDES!$B$2,FY$10&gt;=DEMANDES!$E$2,PLANNING!FY$10&lt;=DEMANDES!$C$2),1,"")</f>
        <v/>
      </c>
    </row>
    <row r="12" spans="1:181" ht="60" customHeight="1" thickBot="1" x14ac:dyDescent="0.35">
      <c r="A12" s="18" t="s">
        <v>1</v>
      </c>
      <c r="B12" s="14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3"/>
      <c r="N12" s="14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3"/>
      <c r="Z12" s="14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3"/>
      <c r="AL12" s="14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3"/>
      <c r="AX12" s="14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3"/>
      <c r="BJ12" s="14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3"/>
      <c r="BV12" s="14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3"/>
      <c r="CH12" s="14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3"/>
      <c r="CT12" s="14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3"/>
      <c r="DF12" s="14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3"/>
      <c r="DR12" s="14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3"/>
      <c r="ED12" s="14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3"/>
      <c r="EP12" s="14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3"/>
      <c r="FB12" s="14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3"/>
      <c r="FN12" s="14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3"/>
    </row>
    <row r="13" spans="1:181" ht="60" customHeight="1" thickBot="1" x14ac:dyDescent="0.35">
      <c r="A13" s="18" t="s">
        <v>2</v>
      </c>
      <c r="B13" s="14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3"/>
      <c r="N13" s="14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3"/>
      <c r="Z13" s="14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3"/>
      <c r="AL13" s="14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3"/>
      <c r="AX13" s="14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3"/>
      <c r="BJ13" s="14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3"/>
      <c r="BV13" s="14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3"/>
      <c r="CH13" s="14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3"/>
      <c r="CT13" s="14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3"/>
      <c r="DF13" s="14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3"/>
      <c r="DR13" s="14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3"/>
      <c r="ED13" s="14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3"/>
      <c r="EP13" s="14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3"/>
      <c r="FB13" s="14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3"/>
      <c r="FN13" s="14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3"/>
    </row>
  </sheetData>
  <mergeCells count="37">
    <mergeCell ref="DR9:EC9"/>
    <mergeCell ref="BV8:CG8"/>
    <mergeCell ref="B8:M8"/>
    <mergeCell ref="J3:M3"/>
    <mergeCell ref="B9:M9"/>
    <mergeCell ref="N9:Y9"/>
    <mergeCell ref="Z9:AK9"/>
    <mergeCell ref="AL9:AW9"/>
    <mergeCell ref="AX9:BI9"/>
    <mergeCell ref="BJ9:BU9"/>
    <mergeCell ref="BV9:CG9"/>
    <mergeCell ref="N7:CS7"/>
    <mergeCell ref="EP8:FA8"/>
    <mergeCell ref="CH9:CS9"/>
    <mergeCell ref="CT9:DE9"/>
    <mergeCell ref="DF9:DQ9"/>
    <mergeCell ref="N8:Y8"/>
    <mergeCell ref="Z8:AK8"/>
    <mergeCell ref="AL8:AW8"/>
    <mergeCell ref="AX8:BI8"/>
    <mergeCell ref="BJ8:BU8"/>
    <mergeCell ref="FN8:FY8"/>
    <mergeCell ref="FN9:FY9"/>
    <mergeCell ref="CT7:FY7"/>
    <mergeCell ref="B2:F2"/>
    <mergeCell ref="FB8:FM8"/>
    <mergeCell ref="FB9:FM9"/>
    <mergeCell ref="ED9:EO9"/>
    <mergeCell ref="EP9:FA9"/>
    <mergeCell ref="CH8:CS8"/>
    <mergeCell ref="CT8:DE8"/>
    <mergeCell ref="B7:M7"/>
    <mergeCell ref="B3:F3"/>
    <mergeCell ref="B5:F5"/>
    <mergeCell ref="DF8:DQ8"/>
    <mergeCell ref="DR8:EC8"/>
    <mergeCell ref="ED8:EO8"/>
  </mergeCells>
  <conditionalFormatting sqref="B11:FY13">
    <cfRule type="cellIs" dxfId="2" priority="4" operator="equal">
      <formula>1</formula>
    </cfRule>
  </conditionalFormatting>
  <conditionalFormatting sqref="B8:FY9">
    <cfRule type="cellIs" dxfId="1" priority="1" operator="equal">
      <formula>$B$5</formula>
    </cfRule>
    <cfRule type="cellIs" dxfId="0" priority="2" operator="equal">
      <formula>"$B$5"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0D0DAE-A915-41A3-85BB-2546185FF1ED}">
  <sheetPr codeName="Feuil3"/>
  <dimension ref="A1:K4"/>
  <sheetViews>
    <sheetView workbookViewId="0">
      <selection activeCell="D7" sqref="D7"/>
    </sheetView>
  </sheetViews>
  <sheetFormatPr baseColWidth="10" defaultRowHeight="14.4" x14ac:dyDescent="0.3"/>
  <cols>
    <col min="1" max="1" width="26.33203125" customWidth="1"/>
    <col min="5" max="5" width="22.44140625" customWidth="1"/>
    <col min="6" max="6" width="16.44140625" customWidth="1"/>
  </cols>
  <sheetData>
    <row r="1" spans="1:11" ht="15" thickBot="1" x14ac:dyDescent="0.35">
      <c r="A1" t="s">
        <v>3</v>
      </c>
      <c r="B1" s="1" t="s">
        <v>4</v>
      </c>
      <c r="C1" s="1" t="s">
        <v>5</v>
      </c>
      <c r="D1" s="1" t="s">
        <v>6</v>
      </c>
      <c r="E1" s="1" t="s">
        <v>8</v>
      </c>
      <c r="F1" s="15" t="s">
        <v>11</v>
      </c>
    </row>
    <row r="2" spans="1:11" ht="15" thickBot="1" x14ac:dyDescent="0.35">
      <c r="A2" s="2" t="s">
        <v>7</v>
      </c>
      <c r="B2" s="5">
        <v>44389</v>
      </c>
      <c r="C2" s="3">
        <v>0.5</v>
      </c>
      <c r="D2" s="3">
        <v>0.25</v>
      </c>
      <c r="E2" s="3">
        <f>C2-D2</f>
        <v>0.25</v>
      </c>
      <c r="F2" s="2" t="s">
        <v>0</v>
      </c>
      <c r="K2" s="17" t="s">
        <v>0</v>
      </c>
    </row>
    <row r="3" spans="1:11" ht="15" thickBot="1" x14ac:dyDescent="0.35">
      <c r="A3" s="2" t="s">
        <v>13</v>
      </c>
      <c r="B3" s="5">
        <v>44389</v>
      </c>
      <c r="C3" s="3">
        <v>0.75</v>
      </c>
      <c r="D3" s="3">
        <v>0.5</v>
      </c>
      <c r="E3" s="3">
        <f>C3-D3</f>
        <v>0.25</v>
      </c>
      <c r="F3" s="2" t="s">
        <v>1</v>
      </c>
      <c r="K3" s="17" t="s">
        <v>1</v>
      </c>
    </row>
    <row r="4" spans="1:11" ht="15" thickBot="1" x14ac:dyDescent="0.35">
      <c r="K4" s="17" t="s">
        <v>2</v>
      </c>
    </row>
  </sheetData>
  <dataValidations count="1">
    <dataValidation type="list" allowBlank="1" showInputMessage="1" showErrorMessage="1" sqref="F2:F3" xr:uid="{9ABCF3B6-18D3-4EEB-996A-9B7921A25FCF}">
      <formula1>$K$2:$K$4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DEMANDES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Refnou</dc:creator>
  <cp:lastModifiedBy>Ludovic Refnou</cp:lastModifiedBy>
  <dcterms:created xsi:type="dcterms:W3CDTF">2021-06-11T13:04:17Z</dcterms:created>
  <dcterms:modified xsi:type="dcterms:W3CDTF">2021-07-16T13:13:40Z</dcterms:modified>
</cp:coreProperties>
</file>