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vwinhomeIB\DAHOME\E842991\Desktop7\"/>
    </mc:Choice>
  </mc:AlternateContent>
  <bookViews>
    <workbookView xWindow="-105" yWindow="-105" windowWidth="19425" windowHeight="10425" activeTab="1"/>
  </bookViews>
  <sheets>
    <sheet name="Base données" sheetId="3" r:id="rId1"/>
    <sheet name="test MFC" sheetId="4" r:id="rId2"/>
  </sheets>
  <definedNames>
    <definedName name="_xlnm._FilterDatabase" localSheetId="0" hidden="1">'Base données'!$A$2:$AD$2</definedName>
    <definedName name="date">#REF!</definedName>
  </definedNames>
  <calcPr calcId="162913"/>
</workbook>
</file>

<file path=xl/calcChain.xml><?xml version="1.0" encoding="utf-8"?>
<calcChain xmlns="http://schemas.openxmlformats.org/spreadsheetml/2006/main">
  <c r="O7" i="4" l="1" a="1"/>
  <c r="O7" i="4" s="1"/>
  <c r="N7" i="4" a="1"/>
  <c r="N7" i="4" s="1"/>
  <c r="P7" i="4" l="1" a="1"/>
  <c r="P7" i="4" s="1"/>
  <c r="H7" i="4" a="1"/>
  <c r="H7" i="4" s="1"/>
  <c r="I7" i="4" a="1"/>
  <c r="I7" i="4" s="1"/>
  <c r="J7" i="4" a="1"/>
  <c r="J7" i="4" s="1"/>
  <c r="K7" i="4" a="1"/>
  <c r="K7" i="4" s="1"/>
  <c r="L7" i="4" a="1"/>
  <c r="L7" i="4" s="1"/>
  <c r="M7" i="4" a="1"/>
  <c r="M7" i="4" s="1"/>
</calcChain>
</file>

<file path=xl/sharedStrings.xml><?xml version="1.0" encoding="utf-8"?>
<sst xmlns="http://schemas.openxmlformats.org/spreadsheetml/2006/main" count="70" uniqueCount="48">
  <si>
    <t>Despar</t>
  </si>
  <si>
    <t>Désignation</t>
  </si>
  <si>
    <t>Référence</t>
  </si>
  <si>
    <t>Numéro Série</t>
  </si>
  <si>
    <t>Code Eqt</t>
  </si>
  <si>
    <t>Famille</t>
  </si>
  <si>
    <t>Crit Regr,</t>
  </si>
  <si>
    <t>Type perio</t>
  </si>
  <si>
    <t>Date mvt</t>
  </si>
  <si>
    <t>Code mvt</t>
  </si>
  <si>
    <t>Type but</t>
  </si>
  <si>
    <t>Code but</t>
  </si>
  <si>
    <t>PPV but</t>
  </si>
  <si>
    <t>Limite</t>
  </si>
  <si>
    <t xml:space="preserve">           164</t>
  </si>
  <si>
    <t>code but</t>
  </si>
  <si>
    <t>ppv but</t>
  </si>
  <si>
    <t>Util</t>
  </si>
  <si>
    <t>Prog</t>
  </si>
  <si>
    <t>Version</t>
  </si>
  <si>
    <t>% restant</t>
  </si>
  <si>
    <t>Valeur théorique</t>
  </si>
  <si>
    <t>Avec correction</t>
  </si>
  <si>
    <t>Observation</t>
  </si>
  <si>
    <t>Carte de Travail</t>
  </si>
  <si>
    <t>Groupe</t>
  </si>
  <si>
    <t>Version2</t>
  </si>
  <si>
    <t>Document</t>
  </si>
  <si>
    <t>Classement</t>
  </si>
  <si>
    <t>Colonne3</t>
  </si>
  <si>
    <t>Date Fabrication</t>
  </si>
  <si>
    <t>Date mise en service</t>
  </si>
  <si>
    <t>Groupe4</t>
  </si>
  <si>
    <t xml:space="preserve">                        </t>
  </si>
  <si>
    <t xml:space="preserve">      </t>
  </si>
  <si>
    <t>04843H32</t>
  </si>
  <si>
    <t>96,87%</t>
  </si>
  <si>
    <t>05000H00</t>
  </si>
  <si>
    <t>%restant</t>
  </si>
  <si>
    <t>Jauge</t>
  </si>
  <si>
    <t>Gauffre</t>
  </si>
  <si>
    <t>Très bonne</t>
  </si>
  <si>
    <t>G1</t>
  </si>
  <si>
    <t>pâte</t>
  </si>
  <si>
    <t>.</t>
  </si>
  <si>
    <t>Limite péremption</t>
  </si>
  <si>
    <t>LV        Heures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</si>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</sst>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  <scheme val="minor"/>
    </font>
    <font>
      <b/>
      <sz val="9"/>
      <color rgb="FFC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b/>
      <sz val="8"/>
      <color rgb="FFC00000"/>
      <name val="Arial"/>
      <family val="2"/>
    </font>
    <font>
      <sz val="8"/>
      <color rgb="FFFFFF00"/>
      <name val="Arial"/>
      <family val="2"/>
    </font>
    <font>
      <sz val="11"/>
      <color rgb="FFFFFF0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53">
    <xf numFmtId="0" fontId="0" fillId="0" borderId="0" xfId="0" applyFont="1" applyAlignment="1"/>
    <xf numFmtId="14" fontId="8" fillId="0" borderId="0" xfId="0" applyNumberFormat="1" applyFont="1" applyFill="1" applyBorder="1" applyProtection="1"/>
    <xf numFmtId="49" fontId="7" fillId="0" borderId="0" xfId="5" applyNumberFormat="1" applyFont="1" applyProtection="1">
      <protection locked="0"/>
    </xf>
    <xf numFmtId="49" fontId="7" fillId="0" borderId="0" xfId="5" applyNumberFormat="1" applyFont="1" applyBorder="1" applyProtection="1">
      <protection locked="0"/>
    </xf>
    <xf numFmtId="49" fontId="7" fillId="0" borderId="0" xfId="5" applyNumberFormat="1" applyFont="1" applyBorder="1" applyAlignment="1" applyProtection="1">
      <alignment horizontal="center"/>
      <protection locked="0"/>
    </xf>
    <xf numFmtId="49" fontId="7" fillId="0" borderId="0" xfId="5" applyNumberFormat="1" applyFont="1" applyBorder="1" applyAlignment="1" applyProtection="1">
      <alignment horizontal="right"/>
      <protection locked="0"/>
    </xf>
    <xf numFmtId="49" fontId="8" fillId="0" borderId="0" xfId="6" applyNumberFormat="1" applyFont="1" applyBorder="1" applyAlignment="1" applyProtection="1">
      <alignment horizontal="right"/>
      <protection locked="0"/>
    </xf>
    <xf numFmtId="49" fontId="7" fillId="0" borderId="0" xfId="5" applyNumberFormat="1" applyFont="1" applyBorder="1" applyAlignment="1" applyProtection="1">
      <alignment horizontal="left"/>
      <protection locked="0"/>
    </xf>
    <xf numFmtId="49" fontId="7" fillId="0" borderId="4" xfId="5" applyNumberFormat="1" applyFont="1" applyBorder="1" applyProtection="1">
      <protection locked="0"/>
    </xf>
    <xf numFmtId="49" fontId="11" fillId="0" borderId="0" xfId="5" applyNumberFormat="1" applyFont="1" applyBorder="1" applyProtection="1">
      <protection locked="0"/>
    </xf>
    <xf numFmtId="49" fontId="11" fillId="0" borderId="0" xfId="6" applyNumberFormat="1" applyFont="1" applyBorder="1" applyAlignment="1" applyProtection="1">
      <alignment horizontal="right"/>
      <protection locked="0"/>
    </xf>
    <xf numFmtId="49" fontId="12" fillId="0" borderId="0" xfId="5" applyNumberFormat="1" applyFont="1" applyBorder="1" applyProtection="1">
      <protection locked="0"/>
    </xf>
    <xf numFmtId="0" fontId="1" fillId="0" borderId="0" xfId="5"/>
    <xf numFmtId="0" fontId="13" fillId="0" borderId="0" xfId="5" applyFont="1"/>
    <xf numFmtId="49" fontId="7" fillId="0" borderId="0" xfId="0" applyNumberFormat="1" applyFont="1" applyProtection="1">
      <protection locked="0"/>
    </xf>
    <xf numFmtId="49" fontId="7" fillId="0" borderId="0" xfId="0" applyNumberFormat="1" applyFont="1" applyBorder="1" applyProtection="1">
      <protection locked="0"/>
    </xf>
    <xf numFmtId="49" fontId="7" fillId="0" borderId="0" xfId="0" applyNumberFormat="1" applyFont="1" applyBorder="1" applyAlignment="1" applyProtection="1">
      <alignment horizontal="center"/>
      <protection locked="0"/>
    </xf>
    <xf numFmtId="49" fontId="7" fillId="0" borderId="0" xfId="0" applyNumberFormat="1" applyFont="1" applyBorder="1" applyAlignment="1" applyProtection="1">
      <alignment horizontal="right"/>
      <protection locked="0"/>
    </xf>
    <xf numFmtId="14" fontId="7" fillId="0" borderId="0" xfId="0" applyNumberFormat="1" applyFont="1" applyBorder="1" applyProtection="1">
      <protection locked="0"/>
    </xf>
    <xf numFmtId="14" fontId="10" fillId="0" borderId="0" xfId="0" applyNumberFormat="1" applyFont="1" applyBorder="1" applyProtection="1">
      <protection locked="0"/>
    </xf>
    <xf numFmtId="49" fontId="10" fillId="0" borderId="0" xfId="7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right"/>
      <protection locked="0"/>
    </xf>
    <xf numFmtId="49" fontId="7" fillId="0" borderId="0" xfId="0" applyNumberFormat="1" applyFont="1" applyBorder="1" applyAlignment="1" applyProtection="1">
      <alignment horizontal="left"/>
      <protection locked="0"/>
    </xf>
    <xf numFmtId="49" fontId="7" fillId="0" borderId="4" xfId="0" applyNumberFormat="1" applyFont="1" applyBorder="1" applyProtection="1">
      <protection locked="0"/>
    </xf>
    <xf numFmtId="14" fontId="8" fillId="0" borderId="0" xfId="0" applyNumberFormat="1" applyFont="1" applyBorder="1" applyProtection="1">
      <protection locked="0"/>
    </xf>
    <xf numFmtId="49" fontId="9" fillId="3" borderId="1" xfId="5" applyNumberFormat="1" applyFont="1" applyFill="1" applyBorder="1" applyAlignment="1" applyProtection="1">
      <alignment horizontal="center" vertical="center" wrapText="1"/>
    </xf>
    <xf numFmtId="49" fontId="9" fillId="3" borderId="2" xfId="5" applyNumberFormat="1" applyFont="1" applyFill="1" applyBorder="1" applyAlignment="1" applyProtection="1">
      <alignment horizontal="center" vertical="center" wrapText="1"/>
    </xf>
    <xf numFmtId="49" fontId="9" fillId="3" borderId="3" xfId="5" applyNumberFormat="1" applyFont="1" applyFill="1" applyBorder="1" applyAlignment="1" applyProtection="1">
      <alignment horizontal="center" vertical="center" wrapText="1"/>
    </xf>
    <xf numFmtId="49" fontId="4" fillId="3" borderId="2" xfId="5" applyNumberFormat="1" applyFont="1" applyFill="1" applyBorder="1" applyAlignment="1" applyProtection="1">
      <alignment horizontal="center" vertical="center" wrapText="1"/>
    </xf>
    <xf numFmtId="49" fontId="4" fillId="3" borderId="2" xfId="6" applyNumberFormat="1" applyFont="1" applyFill="1" applyBorder="1" applyAlignment="1" applyProtection="1">
      <alignment horizontal="center" vertical="center" wrapText="1"/>
    </xf>
    <xf numFmtId="49" fontId="9" fillId="3" borderId="2" xfId="6" applyNumberFormat="1" applyFont="1" applyFill="1" applyBorder="1" applyAlignment="1" applyProtection="1">
      <alignment horizontal="center" vertical="center" wrapText="1"/>
    </xf>
    <xf numFmtId="49" fontId="7" fillId="3" borderId="2" xfId="5" applyNumberFormat="1" applyFont="1" applyFill="1" applyBorder="1" applyAlignment="1" applyProtection="1">
      <alignment horizontal="center" vertical="center" wrapText="1"/>
    </xf>
    <xf numFmtId="49" fontId="7" fillId="4" borderId="0" xfId="5" applyNumberFormat="1" applyFont="1" applyFill="1" applyBorder="1" applyProtection="1">
      <protection locked="0"/>
    </xf>
    <xf numFmtId="49" fontId="7" fillId="4" borderId="0" xfId="5" applyNumberFormat="1" applyFont="1" applyFill="1" applyBorder="1" applyAlignment="1" applyProtection="1">
      <alignment horizontal="center"/>
      <protection locked="0"/>
    </xf>
    <xf numFmtId="0" fontId="0" fillId="4" borderId="0" xfId="0" applyFont="1" applyFill="1" applyBorder="1" applyAlignment="1"/>
    <xf numFmtId="49" fontId="8" fillId="4" borderId="0" xfId="6" applyNumberFormat="1" applyFont="1" applyFill="1" applyBorder="1" applyAlignment="1" applyProtection="1">
      <alignment horizontal="right"/>
      <protection locked="0"/>
    </xf>
    <xf numFmtId="49" fontId="7" fillId="4" borderId="0" xfId="5" applyNumberFormat="1" applyFont="1" applyFill="1" applyBorder="1" applyAlignment="1" applyProtection="1">
      <alignment horizontal="right"/>
      <protection locked="0"/>
    </xf>
    <xf numFmtId="49" fontId="12" fillId="4" borderId="0" xfId="5" applyNumberFormat="1" applyFont="1" applyFill="1" applyBorder="1" applyProtection="1">
      <protection locked="0"/>
    </xf>
    <xf numFmtId="0" fontId="1" fillId="4" borderId="0" xfId="5" applyFill="1" applyBorder="1"/>
    <xf numFmtId="0" fontId="13" fillId="4" borderId="0" xfId="5" applyFont="1" applyFill="1" applyBorder="1"/>
    <xf numFmtId="49" fontId="11" fillId="4" borderId="0" xfId="5" applyNumberFormat="1" applyFont="1" applyFill="1" applyBorder="1" applyProtection="1">
      <protection locked="0"/>
    </xf>
    <xf numFmtId="49" fontId="11" fillId="4" borderId="0" xfId="6" applyNumberFormat="1" applyFont="1" applyFill="1" applyBorder="1" applyAlignment="1" applyProtection="1">
      <alignment horizontal="right"/>
      <protection locked="0"/>
    </xf>
    <xf numFmtId="49" fontId="7" fillId="4" borderId="0" xfId="5" applyNumberFormat="1" applyFont="1" applyFill="1" applyBorder="1" applyAlignment="1" applyProtection="1">
      <alignment horizontal="left"/>
      <protection locked="0"/>
    </xf>
    <xf numFmtId="49" fontId="4" fillId="2" borderId="5" xfId="0" applyNumberFormat="1" applyFont="1" applyFill="1" applyBorder="1" applyAlignment="1">
      <alignment horizontal="center" vertical="center" wrapText="1"/>
    </xf>
    <xf numFmtId="14" fontId="6" fillId="2" borderId="5" xfId="1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0" fillId="4" borderId="0" xfId="0" applyFont="1" applyFill="1" applyAlignment="1"/>
    <xf numFmtId="10" fontId="8" fillId="0" borderId="0" xfId="0" applyNumberFormat="1" applyFont="1" applyFill="1" applyBorder="1" applyProtection="1"/>
    <xf numFmtId="14" fontId="4" fillId="2" borderId="5" xfId="1" applyNumberFormat="1" applyFont="1" applyFill="1" applyBorder="1" applyAlignment="1">
      <alignment horizontal="center" vertical="center" wrapText="1"/>
    </xf>
    <xf numFmtId="10" fontId="8" fillId="0" borderId="0" xfId="7" applyNumberFormat="1" applyFont="1" applyBorder="1" applyAlignment="1" applyProtection="1">
      <alignment horizontal="right"/>
      <protection locked="0"/>
    </xf>
    <xf numFmtId="10" fontId="0" fillId="4" borderId="5" xfId="0" applyNumberFormat="1" applyFont="1" applyFill="1" applyBorder="1" applyAlignment="1"/>
    <xf numFmtId="0" fontId="3" fillId="4" borderId="5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</cellXfs>
  <cellStyles count="8">
    <cellStyle name="Normal" xfId="0" builtinId="0"/>
    <cellStyle name="Normal 2" xfId="2"/>
    <cellStyle name="Normal 2 2" xfId="4"/>
    <cellStyle name="Normal 3" xfId="5"/>
    <cellStyle name="Normal 5" xfId="1"/>
    <cellStyle name="Normal 6" xfId="3"/>
    <cellStyle name="Pourcentage" xfId="7" builtinId="5"/>
    <cellStyle name="Pourcentage 2" xfId="6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FF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4" formatCode="0.00%"/>
      <fill>
        <patternFill patternType="solid">
          <fgColor rgb="FFDDEBF7"/>
          <bgColor rgb="FFDDEBF7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rgb="FFDDEBF7"/>
          <bgColor rgb="FFDDEBF7"/>
        </patternFill>
      </fill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rgb="FFDDEBF7"/>
          <bgColor rgb="FFDDEBF7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rgb="FFDDEBF7"/>
          <bgColor rgb="FFDDEBF7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rgb="FFDDEBF7"/>
          <bgColor rgb="FFDDEBF7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rgb="FFDDEBF7"/>
          <bgColor rgb="FFDDEBF7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rgb="FFFFFFFF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rgb="FFDDEBF7"/>
          <bgColor rgb="FFDDEBF7"/>
        </patternFill>
      </fill>
    </dxf>
    <dxf>
      <border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righ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righ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C00000"/>
        <name val="Arial"/>
        <scheme val="none"/>
      </font>
      <numFmt numFmtId="30" formatCode="@"/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C00000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protection locked="0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rgb="FFBDD7EE"/>
          <bgColor rgb="FFBDD7EE"/>
        </patternFill>
      </fill>
    </dxf>
    <dxf>
      <fill>
        <patternFill patternType="solid">
          <fgColor rgb="FFBDD7EE"/>
          <bgColor rgb="FFBDD7EE"/>
        </patternFill>
      </fill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b/>
        <color rgb="FFFFFFFF"/>
      </font>
      <fill>
        <patternFill patternType="solid">
          <fgColor rgb="FF5B9BD5"/>
          <bgColor rgb="FF5B9BD5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5B9BD5"/>
          <bgColor rgb="FF5B9BD5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DEBF7"/>
          <bgColor rgb="FFDDEBF7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9 2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</tableStyles>
  <colors>
    <mruColors>
      <color rgb="FF2A81AE"/>
      <color rgb="FF1F6CA7"/>
      <color rgb="FF2B95C4"/>
      <color rgb="FFBDE3F2"/>
      <color rgb="FF3BB0E4"/>
      <color rgb="FFB7F0F7"/>
      <color rgb="FFD7EEF7"/>
      <color rgb="FFD4F9D8"/>
      <color rgb="FF3F9852"/>
      <color rgb="FF4EBD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2" displayName="Tableau12" ref="A2:AD9" totalsRowShown="0" headerRowDxfId="57" dataDxfId="55" headerRowBorderDxfId="56" tableBorderDxfId="54">
  <autoFilter ref="A2:AD9"/>
  <sortState ref="A9:AD1526">
    <sortCondition ref="A2:A5001"/>
  </sortState>
  <tableColumns count="30">
    <tableColumn id="1" name="Despar" dataDxfId="53"/>
    <tableColumn id="2" name="Désignation" dataDxfId="52"/>
    <tableColumn id="3" name="Référence" dataDxfId="51"/>
    <tableColumn id="4" name="Numéro Série" dataDxfId="50"/>
    <tableColumn id="7" name="Famille" dataDxfId="49"/>
    <tableColumn id="15" name="Crit Regr," dataDxfId="48"/>
    <tableColumn id="10" name="Type perio" dataDxfId="47"/>
    <tableColumn id="6" name="Code Eqt" dataDxfId="46" dataCellStyle="Normal 3"/>
    <tableColumn id="22" name="Date mvt" dataDxfId="45"/>
    <tableColumn id="23" name="Code mvt" dataDxfId="44"/>
    <tableColumn id="24" name="Type but" dataDxfId="43"/>
    <tableColumn id="25" name="code but" dataDxfId="42"/>
    <tableColumn id="26" name="ppv but" dataDxfId="41"/>
    <tableColumn id="11" name="Limite" dataDxfId="40"/>
    <tableColumn id="5" name="Util" dataDxfId="39"/>
    <tableColumn id="8" name="Prog" dataDxfId="38"/>
    <tableColumn id="9" name="Version" dataDxfId="37"/>
    <tableColumn id="12" name="% restant" dataDxfId="36"/>
    <tableColumn id="13" name="Valeur théorique" dataDxfId="35"/>
    <tableColumn id="14" name="Avec correction" dataDxfId="34"/>
    <tableColumn id="16" name="Observation" dataDxfId="33"/>
    <tableColumn id="17" name="Carte de Travail" dataDxfId="32"/>
    <tableColumn id="18" name="Groupe" dataDxfId="31"/>
    <tableColumn id="19" name="Version2" dataDxfId="30"/>
    <tableColumn id="20" name="Document" dataDxfId="29"/>
    <tableColumn id="21" name="Classement" dataDxfId="28"/>
    <tableColumn id="27" name="Colonne3" dataDxfId="27"/>
    <tableColumn id="28" name="Date Fabrication" dataDxfId="26"/>
    <tableColumn id="29" name="Date mise en service" dataDxfId="25"/>
    <tableColumn id="30" name="Groupe4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6:P7" totalsRowShown="0" headerRowDxfId="23" dataDxfId="21" headerRowBorderDxfId="22" tableBorderDxfId="20">
  <autoFilter ref="A6:P7"/>
  <sortState ref="A2:Q3995">
    <sortCondition ref="N6:N4000"/>
  </sortState>
  <tableColumns count="16">
    <tableColumn id="1" name="Despar" dataDxfId="6"/>
    <tableColumn id="2" name="Désignation" dataDxfId="5"/>
    <tableColumn id="3" name="Référence" dataDxfId="4"/>
    <tableColumn id="4" name="Numéro Série" dataDxfId="3"/>
    <tableColumn id="6" name="Famille" dataDxfId="2"/>
    <tableColumn id="7" name="Crit Regr," dataDxfId="1"/>
    <tableColumn id="16" name="Type perio" dataDxfId="0"/>
    <tableColumn id="5" name="Code Eqt" dataDxfId="19">
      <calculatedColumnFormula array="1">IF(Tableau14[[#This Row],[Despar]]="","",INDEX('Base données'!$H$3:$H$9,MATCH(1,('Base données'!$C$3:$C$9=Tableau14[[#This Row],[Référence]])*('Base données'!$D$3:$D$9=Tableau14[[#This Row],[Numéro Série]]),0),1))</calculatedColumnFormula>
    </tableColumn>
    <tableColumn id="8" name="Date mvt" dataDxfId="18">
      <calculatedColumnFormula array="1">IF(Tableau14[[#This Row],[Despar]]="","",INDEX('Base données'!$I$3:$I$9,MATCH(1,('Base données'!$C$3:$C$9=Tableau14[[#This Row],[Référence]])*('Base données'!$D$3:$D$9=Tableau14[[#This Row],[Numéro Série]]),0),1))</calculatedColumnFormula>
    </tableColumn>
    <tableColumn id="9" name="Code mvt" dataDxfId="17">
      <calculatedColumnFormula array="1">IF(Tableau14[[#This Row],[Despar]]="","",INDEX('Base données'!$J$3:$J$9,MATCH(1,('Base données'!$C$3:$C$9=Tableau14[[#This Row],[Référence]])*('Base données'!$D$3:$D$9=Tableau14[[#This Row],[Numéro Série]]),0),1))</calculatedColumnFormula>
    </tableColumn>
    <tableColumn id="10" name="Type but" dataDxfId="16">
      <calculatedColumnFormula array="1">IF(Tableau14[[#This Row],[Despar]]="","",INDEX('Base données'!$K$3:$K$9,MATCH(1,('Base données'!$C$3:$C$9=Tableau14[[#This Row],[Référence]])*('Base données'!$D$3:$D$9=Tableau14[[#This Row],[Numéro Série]]),0),1))</calculatedColumnFormula>
    </tableColumn>
    <tableColumn id="11" name="Code but" dataDxfId="15">
      <calculatedColumnFormula array="1">IF(Tableau14[[#This Row],[Despar]]="","",INDEX('Base données'!$L$3:$L$9,MATCH(1,('Base données'!$C$3:$C$9=Tableau14[[#This Row],[Référence]])*('Base données'!$D$3:$D$9=Tableau14[[#This Row],[Numéro Série]]),0),1))</calculatedColumnFormula>
    </tableColumn>
    <tableColumn id="12" name="PPV but" dataDxfId="14">
      <calculatedColumnFormula array="1">IF(Tableau14[[#This Row],[Despar]]="","",INDEX('Base données'!$M$3:$M$9,MATCH(1,('Base données'!$C$3:$C$9=Tableau14[[#This Row],[Référence]])*('Base données'!$D$3:$D$9=Tableau14[[#This Row],[Numéro Série]]),0),1))</calculatedColumnFormula>
    </tableColumn>
    <tableColumn id="13" name="Limite" dataDxfId="13" dataCellStyle="Normal 6">
      <calculatedColumnFormula array="1">IF(Tableau14[[#This Row],[Despar]]="","",INDEX('Base données'!$N$3:$N$9,MATCH(1,('Base données'!$C$3:$C$9=Tableau14[[#This Row],[Référence]])*('Base données'!$D$3:$D$9=Tableau14[[#This Row],[Numéro Série]])*('Base données'!$G$3:$G$9=Tableau14[[#This Row],[Type perio]]),0),1))</calculatedColumnFormula>
    </tableColumn>
    <tableColumn id="14" name="Valeur théorique" dataDxfId="12">
      <calculatedColumnFormula array="1">IF(Tableau14[[#This Row],[Despar]]="","",INDEX('Base données'!$S$3:$S$9,MATCH(1,('Base données'!$C$3:$C$9=Tableau14[[#This Row],[Référence]])*('Base données'!$D$3:$D$9=Tableau14[[#This Row],[Numéro Série]])*('Base données'!$G$3:$G$9=Tableau14[[#This Row],[Type perio]]),0),1))</calculatedColumnFormula>
    </tableColumn>
    <tableColumn id="15" name="%restant" dataDxfId="11">
      <calculatedColumnFormula array="1">IF(Tableau14[[#This Row],[Despar]]="","",INDEX('Base données'!$R$3:$R$9,MATCH(1,('Base données'!$C$3:$C$9=Tableau14[[#This Row],[Référence]])*('Base données'!$D$3:$D$9=Tableau14[[#This Row],[Numéro Série]])*('Base données'!$G$3:$G$9=Tableau14[[#This Row],[Type perio]]),0),1))</calculatedColumnFormula>
    </tableColumn>
  </tableColumns>
  <tableStyleInfo name="TableStyleMedium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9"/>
  <sheetViews>
    <sheetView workbookViewId="0">
      <selection activeCell="M11" sqref="M11"/>
    </sheetView>
  </sheetViews>
  <sheetFormatPr baseColWidth="10" defaultRowHeight="15" x14ac:dyDescent="0.25"/>
  <cols>
    <col min="1" max="1" width="9" style="2" customWidth="1"/>
    <col min="2" max="2" width="33.140625" style="3" customWidth="1"/>
    <col min="3" max="3" width="16.7109375" style="3" customWidth="1"/>
    <col min="4" max="4" width="14.28515625" style="4" customWidth="1"/>
    <col min="6" max="6" width="9.140625" style="3" bestFit="1" customWidth="1"/>
    <col min="7" max="7" width="16.5703125" style="6" customWidth="1"/>
    <col min="8" max="8" width="10.28515625" style="3" customWidth="1"/>
    <col min="9" max="9" width="10.28515625" style="5" customWidth="1"/>
    <col min="10" max="10" width="10.42578125" style="3" customWidth="1"/>
    <col min="11" max="11" width="16.5703125" style="3" customWidth="1"/>
    <col min="12" max="12" width="12.85546875" style="3" customWidth="1"/>
    <col min="13" max="13" width="10.28515625" style="3" customWidth="1"/>
    <col min="14" max="14" width="10.7109375" style="3" customWidth="1"/>
    <col min="15" max="15" width="9.42578125" style="11" customWidth="1"/>
    <col min="16" max="16" width="5.7109375" style="3" customWidth="1"/>
    <col min="17" max="19" width="11.42578125" style="12"/>
    <col min="20" max="20" width="11.42578125" style="13"/>
    <col min="21" max="21" width="11.7109375" style="3" customWidth="1"/>
    <col min="22" max="22" width="8.85546875" style="9" customWidth="1"/>
    <col min="23" max="23" width="10.7109375" style="10" customWidth="1"/>
    <col min="24" max="24" width="11.42578125" style="12"/>
    <col min="25" max="25" width="16" style="6" customWidth="1"/>
    <col min="26" max="26" width="10.7109375" style="4" customWidth="1"/>
    <col min="27" max="27" width="19.7109375" style="4" customWidth="1"/>
    <col min="28" max="28" width="19.7109375" style="7" customWidth="1"/>
    <col min="29" max="29" width="9" style="3" customWidth="1"/>
    <col min="30" max="34" width="11.42578125" style="12"/>
    <col min="35" max="35" width="10" style="3" customWidth="1"/>
    <col min="36" max="36" width="10.140625" style="3" customWidth="1"/>
    <col min="37" max="37" width="9" style="3" customWidth="1"/>
    <col min="38" max="38" width="6.5703125" style="8" hidden="1" customWidth="1"/>
    <col min="39" max="39" width="15.5703125" style="3" customWidth="1"/>
    <col min="40" max="40" width="19.7109375" style="3" customWidth="1"/>
    <col min="41" max="41" width="9.85546875" style="3" customWidth="1"/>
    <col min="42" max="16384" width="11.42578125" style="2"/>
  </cols>
  <sheetData>
    <row r="1" spans="1:41" s="32" customFormat="1" ht="147" customHeight="1" x14ac:dyDescent="0.25">
      <c r="D1" s="33"/>
      <c r="E1" s="34"/>
      <c r="G1" s="35"/>
      <c r="I1" s="36"/>
      <c r="O1" s="37"/>
      <c r="Q1" s="38"/>
      <c r="R1" s="38"/>
      <c r="S1" s="38"/>
      <c r="T1" s="39"/>
      <c r="V1" s="40"/>
      <c r="W1" s="41"/>
      <c r="X1" s="38"/>
      <c r="Y1" s="35"/>
      <c r="Z1" s="33"/>
      <c r="AA1" s="33"/>
      <c r="AB1" s="42"/>
      <c r="AD1" s="38"/>
      <c r="AE1" s="38"/>
      <c r="AF1" s="38"/>
      <c r="AG1" s="38"/>
      <c r="AH1" s="38"/>
    </row>
    <row r="2" spans="1:41" s="31" customFormat="1" ht="24" x14ac:dyDescent="0.2">
      <c r="A2" s="25" t="s">
        <v>0</v>
      </c>
      <c r="B2" s="26" t="s">
        <v>1</v>
      </c>
      <c r="C2" s="26" t="s">
        <v>2</v>
      </c>
      <c r="D2" s="26" t="s">
        <v>3</v>
      </c>
      <c r="E2" s="26" t="s">
        <v>5</v>
      </c>
      <c r="F2" s="26" t="s">
        <v>6</v>
      </c>
      <c r="G2" s="26" t="s">
        <v>7</v>
      </c>
      <c r="H2" s="26" t="s">
        <v>4</v>
      </c>
      <c r="I2" s="25" t="s">
        <v>8</v>
      </c>
      <c r="J2" s="26" t="s">
        <v>9</v>
      </c>
      <c r="K2" s="26" t="s">
        <v>10</v>
      </c>
      <c r="L2" s="26" t="s">
        <v>15</v>
      </c>
      <c r="M2" s="27" t="s">
        <v>16</v>
      </c>
      <c r="N2" s="28" t="s">
        <v>13</v>
      </c>
      <c r="O2" s="26" t="s">
        <v>17</v>
      </c>
      <c r="P2" s="26" t="s">
        <v>18</v>
      </c>
      <c r="Q2" s="26" t="s">
        <v>19</v>
      </c>
      <c r="R2" s="29" t="s">
        <v>20</v>
      </c>
      <c r="S2" s="30" t="s">
        <v>21</v>
      </c>
      <c r="T2" s="30" t="s">
        <v>22</v>
      </c>
      <c r="U2" s="26" t="s">
        <v>23</v>
      </c>
      <c r="V2" s="26" t="s">
        <v>24</v>
      </c>
      <c r="W2" s="26" t="s">
        <v>25</v>
      </c>
      <c r="X2" s="26" t="s">
        <v>26</v>
      </c>
      <c r="Y2" s="26" t="s">
        <v>27</v>
      </c>
      <c r="Z2" s="26" t="s">
        <v>28</v>
      </c>
      <c r="AA2" s="31" t="s">
        <v>29</v>
      </c>
      <c r="AB2" s="31" t="s">
        <v>30</v>
      </c>
      <c r="AC2" s="31" t="s">
        <v>31</v>
      </c>
      <c r="AD2" s="31" t="s">
        <v>32</v>
      </c>
    </row>
    <row r="3" spans="1:41" ht="11.25" x14ac:dyDescent="0.2">
      <c r="A3" s="14"/>
      <c r="B3" s="15"/>
      <c r="C3" s="15"/>
      <c r="D3" s="16"/>
      <c r="E3" s="15"/>
      <c r="F3" s="16"/>
      <c r="G3" s="15"/>
      <c r="H3" s="17"/>
      <c r="I3" s="18"/>
      <c r="J3" s="15"/>
      <c r="K3" s="15"/>
      <c r="L3" s="15"/>
      <c r="M3" s="15"/>
      <c r="N3" s="19"/>
      <c r="O3" s="15"/>
      <c r="P3" s="15"/>
      <c r="Q3" s="15"/>
      <c r="R3" s="20"/>
      <c r="S3" s="21"/>
      <c r="T3" s="21"/>
      <c r="U3" s="16"/>
      <c r="V3" s="22"/>
      <c r="W3" s="15"/>
      <c r="X3" s="15"/>
      <c r="Y3" s="15"/>
      <c r="Z3" s="15"/>
      <c r="AA3" s="23"/>
      <c r="AB3" s="18"/>
      <c r="AC3" s="18"/>
      <c r="AD3" s="15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1.25" x14ac:dyDescent="0.2">
      <c r="A4" s="14"/>
      <c r="B4" s="15"/>
      <c r="C4" s="15"/>
      <c r="D4" s="16"/>
      <c r="E4" s="15"/>
      <c r="F4" s="16"/>
      <c r="G4" s="15"/>
      <c r="H4" s="17"/>
      <c r="I4" s="18"/>
      <c r="J4" s="15"/>
      <c r="K4" s="15"/>
      <c r="L4" s="15"/>
      <c r="M4" s="15"/>
      <c r="N4" s="19"/>
      <c r="O4" s="15"/>
      <c r="P4" s="15"/>
      <c r="Q4" s="15"/>
      <c r="R4" s="20"/>
      <c r="S4" s="21"/>
      <c r="T4" s="21"/>
      <c r="U4" s="16"/>
      <c r="V4" s="22"/>
      <c r="W4" s="15"/>
      <c r="X4" s="15"/>
      <c r="Y4" s="15"/>
      <c r="Z4" s="15"/>
      <c r="AA4" s="23"/>
      <c r="AB4" s="18"/>
      <c r="AC4" s="18"/>
      <c r="AD4" s="15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1.25" x14ac:dyDescent="0.2">
      <c r="A5" s="14"/>
      <c r="B5" s="15"/>
      <c r="C5" s="15"/>
      <c r="D5" s="16"/>
      <c r="E5" s="15"/>
      <c r="F5" s="16"/>
      <c r="G5" s="15"/>
      <c r="H5" s="17"/>
      <c r="I5" s="18"/>
      <c r="J5" s="15"/>
      <c r="K5" s="15"/>
      <c r="L5" s="15"/>
      <c r="M5" s="15"/>
      <c r="N5" s="19"/>
      <c r="O5" s="15"/>
      <c r="P5" s="15"/>
      <c r="Q5" s="15"/>
      <c r="R5" s="20"/>
      <c r="S5" s="21"/>
      <c r="T5" s="21"/>
      <c r="U5" s="16"/>
      <c r="V5" s="22"/>
      <c r="W5" s="15"/>
      <c r="X5" s="15"/>
      <c r="Y5" s="15"/>
      <c r="Z5" s="15"/>
      <c r="AA5" s="23"/>
      <c r="AB5" s="18"/>
      <c r="AC5" s="18"/>
      <c r="AD5" s="15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1.25" x14ac:dyDescent="0.2">
      <c r="A6" s="14"/>
      <c r="B6" s="15"/>
      <c r="C6" s="15"/>
      <c r="D6" s="16"/>
      <c r="E6" s="15"/>
      <c r="F6" s="16"/>
      <c r="G6" s="15"/>
      <c r="H6" s="17"/>
      <c r="I6" s="18"/>
      <c r="J6" s="15"/>
      <c r="K6" s="15"/>
      <c r="L6" s="15"/>
      <c r="M6" s="15"/>
      <c r="N6" s="19"/>
      <c r="O6" s="15"/>
      <c r="P6" s="15"/>
      <c r="Q6" s="15"/>
      <c r="R6" s="20"/>
      <c r="S6" s="21"/>
      <c r="T6" s="21"/>
      <c r="U6" s="16"/>
      <c r="V6" s="22"/>
      <c r="W6" s="15"/>
      <c r="X6" s="15"/>
      <c r="Y6" s="15"/>
      <c r="Z6" s="15"/>
      <c r="AA6" s="23"/>
      <c r="AB6" s="18"/>
      <c r="AC6" s="18"/>
      <c r="AD6" s="15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11.25" x14ac:dyDescent="0.2">
      <c r="A7" s="14"/>
      <c r="B7" s="15"/>
      <c r="C7" s="15"/>
      <c r="D7" s="16"/>
      <c r="E7" s="15"/>
      <c r="F7" s="16"/>
      <c r="G7" s="15"/>
      <c r="H7" s="17"/>
      <c r="I7" s="18"/>
      <c r="J7" s="15"/>
      <c r="K7" s="15"/>
      <c r="L7" s="15"/>
      <c r="M7" s="15"/>
      <c r="N7" s="19"/>
      <c r="O7" s="15"/>
      <c r="P7" s="15"/>
      <c r="Q7" s="15"/>
      <c r="R7" s="20"/>
      <c r="S7" s="21"/>
      <c r="T7" s="21"/>
      <c r="U7" s="16"/>
      <c r="V7" s="22"/>
      <c r="W7" s="15"/>
      <c r="X7" s="15"/>
      <c r="Y7" s="15"/>
      <c r="Z7" s="15"/>
      <c r="AA7" s="23"/>
      <c r="AB7" s="18"/>
      <c r="AC7" s="18"/>
      <c r="AD7" s="15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11.25" x14ac:dyDescent="0.2">
      <c r="A8" s="14"/>
      <c r="B8" s="15"/>
      <c r="C8" s="15"/>
      <c r="D8" s="16"/>
      <c r="E8" s="15"/>
      <c r="F8" s="16"/>
      <c r="G8" s="15"/>
      <c r="H8" s="17"/>
      <c r="I8" s="18"/>
      <c r="J8" s="15"/>
      <c r="K8" s="15"/>
      <c r="L8" s="15"/>
      <c r="M8" s="15"/>
      <c r="N8" s="19"/>
      <c r="O8" s="15"/>
      <c r="P8" s="15"/>
      <c r="Q8" s="15"/>
      <c r="R8" s="20"/>
      <c r="S8" s="21"/>
      <c r="T8" s="21"/>
      <c r="U8" s="16"/>
      <c r="V8" s="22"/>
      <c r="W8" s="15"/>
      <c r="X8" s="15"/>
      <c r="Y8" s="15"/>
      <c r="Z8" s="15"/>
      <c r="AA8" s="23"/>
      <c r="AB8" s="18"/>
      <c r="AC8" s="18"/>
      <c r="AD8" s="15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s="3" customFormat="1" ht="11.25" x14ac:dyDescent="0.2">
      <c r="A9" s="14" t="s">
        <v>40</v>
      </c>
      <c r="B9" s="15" t="s">
        <v>41</v>
      </c>
      <c r="C9" s="15" t="s">
        <v>42</v>
      </c>
      <c r="D9" s="16" t="s">
        <v>14</v>
      </c>
      <c r="E9" s="15" t="s">
        <v>43</v>
      </c>
      <c r="F9" s="16" t="s">
        <v>45</v>
      </c>
      <c r="G9" s="15" t="s">
        <v>46</v>
      </c>
      <c r="H9" s="17"/>
      <c r="I9" s="18"/>
      <c r="J9" s="15" t="s">
        <v>44</v>
      </c>
      <c r="K9" s="15"/>
      <c r="L9" s="15"/>
      <c r="M9" s="15" t="s">
        <v>47</v>
      </c>
      <c r="N9" s="24" t="s">
        <v>35</v>
      </c>
      <c r="O9" s="15"/>
      <c r="P9" s="15"/>
      <c r="Q9" s="15"/>
      <c r="R9" s="49" t="s">
        <v>36</v>
      </c>
      <c r="S9" s="21" t="s">
        <v>37</v>
      </c>
      <c r="T9" s="21"/>
      <c r="U9" s="16" t="s">
        <v>33</v>
      </c>
      <c r="V9" s="22" t="s">
        <v>33</v>
      </c>
      <c r="W9" s="15" t="s">
        <v>34</v>
      </c>
      <c r="X9" s="22" t="s">
        <v>34</v>
      </c>
      <c r="Y9" s="15"/>
      <c r="Z9" s="15"/>
      <c r="AA9" s="23"/>
      <c r="AB9" s="18"/>
      <c r="AC9" s="18"/>
      <c r="AD9" s="1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K7"/>
  <sheetViews>
    <sheetView tabSelected="1" workbookViewId="0">
      <selection activeCell="E18" sqref="E18"/>
    </sheetView>
  </sheetViews>
  <sheetFormatPr baseColWidth="10" defaultRowHeight="12.75" x14ac:dyDescent="0.2"/>
  <cols>
    <col min="1" max="17" width="11.42578125" style="46"/>
    <col min="18" max="18" width="8.28515625" style="46" bestFit="1" customWidth="1"/>
    <col min="19" max="36" width="9.28515625" style="46" bestFit="1" customWidth="1"/>
    <col min="37" max="37" width="10.28515625" style="46" bestFit="1" customWidth="1"/>
    <col min="38" max="16384" width="11.42578125" style="46"/>
  </cols>
  <sheetData>
    <row r="5" spans="1:37" x14ac:dyDescent="0.2">
      <c r="R5" s="51" t="s">
        <v>39</v>
      </c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</row>
    <row r="6" spans="1:37" ht="24" x14ac:dyDescent="0.2">
      <c r="A6" s="43" t="s">
        <v>0</v>
      </c>
      <c r="B6" s="43" t="s">
        <v>1</v>
      </c>
      <c r="C6" s="43" t="s">
        <v>2</v>
      </c>
      <c r="D6" s="43" t="s">
        <v>3</v>
      </c>
      <c r="E6" s="43" t="s">
        <v>5</v>
      </c>
      <c r="F6" s="43" t="s">
        <v>6</v>
      </c>
      <c r="G6" s="43" t="s">
        <v>7</v>
      </c>
      <c r="H6" s="43" t="s">
        <v>4</v>
      </c>
      <c r="I6" s="43" t="s">
        <v>8</v>
      </c>
      <c r="J6" s="43" t="s">
        <v>9</v>
      </c>
      <c r="K6" s="43" t="s">
        <v>10</v>
      </c>
      <c r="L6" s="43" t="s">
        <v>11</v>
      </c>
      <c r="M6" s="43" t="s">
        <v>12</v>
      </c>
      <c r="N6" s="44" t="s">
        <v>13</v>
      </c>
      <c r="O6" s="48" t="s">
        <v>21</v>
      </c>
      <c r="P6" s="45" t="s">
        <v>38</v>
      </c>
      <c r="R6" s="50">
        <v>0.05</v>
      </c>
      <c r="S6" s="50">
        <v>0.1</v>
      </c>
      <c r="T6" s="50">
        <v>0.15</v>
      </c>
      <c r="U6" s="50">
        <v>0.2</v>
      </c>
      <c r="V6" s="50">
        <v>0.25</v>
      </c>
      <c r="W6" s="50">
        <v>0.3</v>
      </c>
      <c r="X6" s="50">
        <v>0.35</v>
      </c>
      <c r="Y6" s="50">
        <v>0.4</v>
      </c>
      <c r="Z6" s="50">
        <v>0.45</v>
      </c>
      <c r="AA6" s="50">
        <v>0.5</v>
      </c>
      <c r="AB6" s="50">
        <v>0.55000000000000004</v>
      </c>
      <c r="AC6" s="50">
        <v>0.6</v>
      </c>
      <c r="AD6" s="50">
        <v>0.65</v>
      </c>
      <c r="AE6" s="50">
        <v>0.7</v>
      </c>
      <c r="AF6" s="50">
        <v>0.75</v>
      </c>
      <c r="AG6" s="50">
        <v>0.8</v>
      </c>
      <c r="AH6" s="50">
        <v>0.85</v>
      </c>
      <c r="AI6" s="50">
        <v>0.9</v>
      </c>
      <c r="AJ6" s="50">
        <v>0.95</v>
      </c>
      <c r="AK6" s="50">
        <v>1</v>
      </c>
    </row>
    <row r="7" spans="1:37" x14ac:dyDescent="0.2">
      <c r="A7" s="14" t="s">
        <v>40</v>
      </c>
      <c r="B7" s="15" t="s">
        <v>41</v>
      </c>
      <c r="C7" s="15" t="s">
        <v>42</v>
      </c>
      <c r="D7" s="16" t="s">
        <v>14</v>
      </c>
      <c r="E7" s="15" t="s">
        <v>43</v>
      </c>
      <c r="F7" s="16" t="s">
        <v>45</v>
      </c>
      <c r="G7" s="15" t="s">
        <v>46</v>
      </c>
      <c r="H7" s="1">
        <f t="array" ref="H7">IF(Tableau14[[#This Row],[Despar]]="","",INDEX('Base données'!$H$3:$H$9,MATCH(1,('Base données'!$C$3:$C$9=Tableau14[[#This Row],[Référence]])*('Base données'!$D$3:$D$9=Tableau14[[#This Row],[Numéro Série]]),0),1))</f>
        <v>0</v>
      </c>
      <c r="I7" s="1">
        <f t="array" ref="I7">IF(Tableau14[[#This Row],[Despar]]="","",INDEX('Base données'!$I$3:$I$9,MATCH(1,('Base données'!$C$3:$C$9=Tableau14[[#This Row],[Référence]])*('Base données'!$D$3:$D$9=Tableau14[[#This Row],[Numéro Série]]),0),1))</f>
        <v>0</v>
      </c>
      <c r="J7" s="1" t="str">
        <f t="array" ref="J7">IF(Tableau14[[#This Row],[Despar]]="","",INDEX('Base données'!$J$3:$J$9,MATCH(1,('Base données'!$C$3:$C$9=Tableau14[[#This Row],[Référence]])*('Base données'!$D$3:$D$9=Tableau14[[#This Row],[Numéro Série]]),0),1))</f>
        <v>.</v>
      </c>
      <c r="K7" s="1">
        <f t="array" ref="K7">IF(Tableau14[[#This Row],[Despar]]="","",INDEX('Base données'!$K$3:$K$9,MATCH(1,('Base données'!$C$3:$C$9=Tableau14[[#This Row],[Référence]])*('Base données'!$D$3:$D$9=Tableau14[[#This Row],[Numéro Série]]),0),1))</f>
        <v>0</v>
      </c>
      <c r="L7" s="1">
        <f t="array" ref="L7">IF(Tableau14[[#This Row],[Despar]]="","",INDEX('Base données'!$L$3:$L$9,MATCH(1,('Base données'!$C$3:$C$9=Tableau14[[#This Row],[Référence]])*('Base données'!$D$3:$D$9=Tableau14[[#This Row],[Numéro Série]]),0),1))</f>
        <v>0</v>
      </c>
      <c r="M7" s="1" t="str">
        <f t="array" ref="M7">IF(Tableau14[[#This Row],[Despar]]="","",INDEX('Base données'!$M$3:$M$9,MATCH(1,('Base données'!$C$3:$C$9=Tableau14[[#This Row],[Référence]])*('Base données'!$D$3:$D$9=Tableau14[[#This Row],[Numéro Série]]),0),1))</f>
        <v xml:space="preserve"> </v>
      </c>
      <c r="N7" s="1" t="str">
        <f t="array" ref="N7">IF(Tableau14[[#This Row],[Despar]]="","",INDEX('Base données'!$N$3:$N$9,MATCH(1,('Base données'!$C$3:$C$9=Tableau14[[#This Row],[Référence]])*('Base données'!$D$3:$D$9=Tableau14[[#This Row],[Numéro Série]])*('Base données'!$G$3:$G$9=Tableau14[[#This Row],[Type perio]]),0),1))</f>
        <v>04843H32</v>
      </c>
      <c r="O7" s="1" t="str">
        <f t="array" ref="O7">IF(Tableau14[[#This Row],[Despar]]="","",INDEX('Base données'!$S$3:$S$9,MATCH(1,('Base données'!$C$3:$C$9=Tableau14[[#This Row],[Référence]])*('Base données'!$D$3:$D$9=Tableau14[[#This Row],[Numéro Série]])*('Base données'!$G$3:$G$9=Tableau14[[#This Row],[Type perio]]),0),1))</f>
        <v>05000H00</v>
      </c>
      <c r="P7" s="47" t="str">
        <f t="array" ref="P7">IF(Tableau14[[#This Row],[Despar]]="","",INDEX('Base données'!$R$3:$R$9,MATCH(1,('Base données'!$C$3:$C$9=Tableau14[[#This Row],[Référence]])*('Base données'!$D$3:$D$9=Tableau14[[#This Row],[Numéro Série]])*('Base données'!$G$3:$G$9=Tableau14[[#This Row],[Type perio]]),0),1))</f>
        <v>96,87%</v>
      </c>
    </row>
  </sheetData>
  <mergeCells count="1">
    <mergeCell ref="R5:AK5"/>
  </mergeCells>
  <conditionalFormatting sqref="R7:AK7">
    <cfRule type="expression" dxfId="7" priority="1">
      <formula>$P$7&gt;R$6</formula>
    </cfRule>
  </conditionalFormatting>
  <dataValidations count="2">
    <dataValidation allowBlank="1" showDropDown="1" sqref="H7:M7 N6:O7"/>
    <dataValidation allowBlank="1" sqref="P1:P1048576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test MFC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Doutres Teva (Ext)</cp:lastModifiedBy>
  <dcterms:created xsi:type="dcterms:W3CDTF">2019-07-18T13:11:40Z</dcterms:created>
  <dcterms:modified xsi:type="dcterms:W3CDTF">2021-12-17T08:46:21Z</dcterms:modified>
</cp:coreProperties>
</file>