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brucity-my.sharepoint.com/personal/bryan_thibor_brucity_be/Documents/Bureau/"/>
    </mc:Choice>
  </mc:AlternateContent>
  <xr:revisionPtr revIDLastSave="362" documentId="8_{375C2523-C23F-44FF-8F47-A8D592E8CFED}" xr6:coauthVersionLast="47" xr6:coauthVersionMax="47" xr10:uidLastSave="{F0F23C73-9797-43DD-9F06-A3B80C962DFA}"/>
  <bookViews>
    <workbookView xWindow="-120" yWindow="-120" windowWidth="29040" windowHeight="15840" activeTab="1" xr2:uid="{B3F79260-BD4E-4BB4-9859-19D29A953D09}"/>
  </bookViews>
  <sheets>
    <sheet name="STOCK" sheetId="2" r:id="rId1"/>
    <sheet name="SORTIE" sheetId="9" r:id="rId2"/>
    <sheet name="INFORMATIONS" sheetId="1" r:id="rId3"/>
  </sheets>
  <definedNames>
    <definedName name="_xlnm.Print_Titles" localSheetId="0">STOCK!$15:$15</definedName>
    <definedName name="_xlnm.Print_Area" localSheetId="0">TABstock[]</definedName>
  </definedNames>
  <calcPr calcId="191029"/>
  <pivotCaches>
    <pivotCache cacheId="68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4" i="9" l="1" a="1"/>
  <c r="B24" i="9" s="1"/>
  <c r="B23" i="9" a="1"/>
  <c r="B23" i="9" s="1"/>
  <c r="B18" i="9" a="1"/>
  <c r="B18" i="9" s="1"/>
  <c r="B19" i="9" a="1"/>
  <c r="B19" i="9" s="1"/>
  <c r="B20" i="9" a="1"/>
  <c r="B20" i="9" s="1"/>
  <c r="B21" i="9" a="1"/>
  <c r="B21" i="9" s="1"/>
  <c r="B22" i="9" a="1"/>
  <c r="B22" i="9" s="1"/>
  <c r="B17" i="9" a="1"/>
  <c r="B17" i="9" s="1"/>
  <c r="L17" i="9"/>
  <c r="M16" i="2"/>
  <c r="M17" i="2"/>
  <c r="M18" i="2"/>
  <c r="M19" i="2"/>
  <c r="M20" i="2"/>
  <c r="M21" i="2"/>
  <c r="L16" i="2"/>
  <c r="L17" i="2"/>
  <c r="L18" i="2"/>
  <c r="L19" i="2"/>
  <c r="L20" i="2"/>
  <c r="L21" i="2"/>
  <c r="P21" i="2"/>
  <c r="P20" i="2"/>
  <c r="P19" i="2"/>
  <c r="P18" i="2"/>
  <c r="J20" i="2" l="1"/>
  <c r="J18" i="2"/>
  <c r="L20" i="9" s="1"/>
  <c r="J21" i="2"/>
  <c r="J16" i="2"/>
  <c r="J19" i="2"/>
  <c r="L21" i="9" s="1"/>
  <c r="J17" i="2"/>
  <c r="L19" i="9" s="1"/>
  <c r="L23" i="9" l="1"/>
  <c r="L24" i="9"/>
  <c r="L18" i="9"/>
  <c r="L22" i="9"/>
  <c r="P17" i="2"/>
  <c r="P16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42D9B73-CE7B-4C2C-8F53-5AB3248CFF53}" keepAlive="1" name="Requête - TABstock" description="Connexion à la requête « TABstock » dans le classeur." type="5" refreshedVersion="7" background="1" saveData="1">
    <dbPr connection="Provider=Microsoft.Mashup.OleDb.1;Data Source=$Workbook$;Location=TABstock;Extended Properties=&quot;&quot;" command="SELECT * FROM [TABstock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<sst xmlns="http://schemas.openxmlformats.org/spreadsheetml/2006/main" count="158" uniqueCount="87">
  <si>
    <t>CODE</t>
  </si>
  <si>
    <t>AA</t>
  </si>
  <si>
    <t>AE</t>
  </si>
  <si>
    <t>AM</t>
  </si>
  <si>
    <t>AP</t>
  </si>
  <si>
    <t>AR</t>
  </si>
  <si>
    <t>BD</t>
  </si>
  <si>
    <t>ST</t>
  </si>
  <si>
    <t>Boerkens / Briques rouge 18cmx8,5cmx6,5cm</t>
  </si>
  <si>
    <t>0A-10</t>
  </si>
  <si>
    <t>Snelbouw / Bloc terre cuite 29cmx9cmx14cm</t>
  </si>
  <si>
    <t>0A-20</t>
  </si>
  <si>
    <t>Snelbouw / Bloc terre cuite 29cmx9cmx19cm</t>
  </si>
  <si>
    <t>0A-21</t>
  </si>
  <si>
    <t>Snelbouw / Bloc terre cuite 29cmx19cmx14cm</t>
  </si>
  <si>
    <t>0A-22</t>
  </si>
  <si>
    <t>Betonnen blokken / Bloc de béton 29cmx14x14</t>
  </si>
  <si>
    <t>0A-29</t>
  </si>
  <si>
    <t>Betonnen blokken / Bloc de béton 29cmx19cmx14cm</t>
  </si>
  <si>
    <t>0A-30</t>
  </si>
  <si>
    <t>DESCRIPTION</t>
  </si>
  <si>
    <t>UNITE</t>
  </si>
  <si>
    <t>STOCK</t>
  </si>
  <si>
    <t>INVENTAIRE</t>
  </si>
  <si>
    <t>DIFFERENCE</t>
  </si>
  <si>
    <t>STOCK MIN.</t>
  </si>
  <si>
    <t>DATE</t>
  </si>
  <si>
    <t>ENTREE</t>
  </si>
  <si>
    <t>SORTIE</t>
  </si>
  <si>
    <t>QTE</t>
  </si>
  <si>
    <t>U</t>
  </si>
  <si>
    <t>N°BON</t>
  </si>
  <si>
    <t>IN</t>
  </si>
  <si>
    <t>BÂT</t>
  </si>
  <si>
    <t>NOM</t>
  </si>
  <si>
    <t>Colonne1</t>
  </si>
  <si>
    <t>Colonne2</t>
  </si>
  <si>
    <t>Colonne3</t>
  </si>
  <si>
    <t>Colonne4</t>
  </si>
  <si>
    <t>Colonne5</t>
  </si>
  <si>
    <t>Quantité</t>
  </si>
  <si>
    <t>FIRMES</t>
  </si>
  <si>
    <t>INITIALE</t>
  </si>
  <si>
    <t>STK. AN. INIT.</t>
  </si>
  <si>
    <t>ID</t>
  </si>
  <si>
    <t>-</t>
  </si>
  <si>
    <t xml:space="preserve"> -</t>
  </si>
  <si>
    <t xml:space="preserve">  -</t>
  </si>
  <si>
    <t xml:space="preserve">   -</t>
  </si>
  <si>
    <t>NAAM</t>
  </si>
  <si>
    <t xml:space="preserve">    -</t>
  </si>
  <si>
    <t xml:space="preserve">     -</t>
  </si>
  <si>
    <t xml:space="preserve">      -</t>
  </si>
  <si>
    <t xml:space="preserve">       -</t>
  </si>
  <si>
    <t xml:space="preserve">        -</t>
  </si>
  <si>
    <t>RUE</t>
  </si>
  <si>
    <t xml:space="preserve">         -</t>
  </si>
  <si>
    <t xml:space="preserve">          -</t>
  </si>
  <si>
    <t>STRAAT</t>
  </si>
  <si>
    <t xml:space="preserve">           -</t>
  </si>
  <si>
    <t>N°</t>
  </si>
  <si>
    <t>CP</t>
  </si>
  <si>
    <t>NOM PRENOM</t>
  </si>
  <si>
    <t>REMARQUE</t>
  </si>
  <si>
    <t>!</t>
  </si>
  <si>
    <t>X</t>
  </si>
  <si>
    <t>test</t>
  </si>
  <si>
    <t/>
  </si>
  <si>
    <t>SOC1</t>
  </si>
  <si>
    <t>SOC2</t>
  </si>
  <si>
    <t>SOC3</t>
  </si>
  <si>
    <t>SOC4</t>
  </si>
  <si>
    <t>SOC5</t>
  </si>
  <si>
    <t>SOC6</t>
  </si>
  <si>
    <t>Ecole 1</t>
  </si>
  <si>
    <t>Ecole 2</t>
  </si>
  <si>
    <t>Ecole 3</t>
  </si>
  <si>
    <t>Ecole 4</t>
  </si>
  <si>
    <t>Ecole 5</t>
  </si>
  <si>
    <t>Ecole 6</t>
  </si>
  <si>
    <t>2021/1</t>
  </si>
  <si>
    <t>1</t>
  </si>
  <si>
    <t>2021/2</t>
  </si>
  <si>
    <t>4</t>
  </si>
  <si>
    <t>2021/10</t>
  </si>
  <si>
    <t>test 1</t>
  </si>
  <si>
    <t>test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</si>
</sst>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d\/mm\/yyyy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4"/>
      <color theme="1"/>
      <name val="Calibri"/>
      <family val="2"/>
    </font>
    <font>
      <i/>
      <sz val="14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4F595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E4E4E4"/>
        <bgColor indexed="64"/>
      </patternFill>
    </fill>
    <fill>
      <patternFill patternType="solid">
        <fgColor rgb="FFE4E4E4"/>
        <bgColor theme="4" tint="0.79998168889431442"/>
      </patternFill>
    </fill>
    <fill>
      <patternFill patternType="solid">
        <fgColor indexed="9"/>
        <bgColor theme="4" tint="0.79998168889431442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E5E3E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medium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3">
    <xf numFmtId="0" fontId="0" fillId="0" borderId="0" xfId="0"/>
    <xf numFmtId="0" fontId="0" fillId="2" borderId="0" xfId="0" applyFill="1" applyProtection="1">
      <protection locked="0"/>
    </xf>
    <xf numFmtId="0" fontId="0" fillId="2" borderId="0" xfId="0" applyFill="1" applyBorder="1" applyProtection="1"/>
    <xf numFmtId="0" fontId="0" fillId="2" borderId="0" xfId="0" applyFill="1" applyProtection="1"/>
    <xf numFmtId="1" fontId="0" fillId="2" borderId="0" xfId="0" applyNumberFormat="1" applyFill="1" applyProtection="1"/>
    <xf numFmtId="0" fontId="5" fillId="2" borderId="0" xfId="1" applyFill="1" applyBorder="1" applyProtection="1"/>
    <xf numFmtId="1" fontId="0" fillId="2" borderId="0" xfId="0" applyNumberFormat="1" applyFill="1" applyBorder="1" applyProtection="1"/>
    <xf numFmtId="0" fontId="0" fillId="2" borderId="0" xfId="0" applyFill="1" applyAlignment="1" applyProtection="1">
      <alignment horizontal="center" vertical="center" wrapText="1"/>
    </xf>
    <xf numFmtId="0" fontId="0" fillId="2" borderId="0" xfId="0" applyFill="1" applyAlignment="1" applyProtection="1">
      <alignment horizontal="left" vertical="center"/>
    </xf>
    <xf numFmtId="0" fontId="0" fillId="3" borderId="0" xfId="0" applyFont="1" applyFill="1" applyBorder="1" applyAlignment="1" applyProtection="1">
      <alignment horizontal="left" vertical="center"/>
    </xf>
    <xf numFmtId="0" fontId="0" fillId="2" borderId="0" xfId="0" applyFont="1" applyFill="1" applyBorder="1" applyAlignment="1" applyProtection="1">
      <alignment horizontal="left" vertical="center"/>
    </xf>
    <xf numFmtId="0" fontId="0" fillId="6" borderId="0" xfId="0" applyFill="1" applyBorder="1" applyProtection="1"/>
    <xf numFmtId="0" fontId="4" fillId="6" borderId="0" xfId="1" applyFont="1" applyFill="1" applyBorder="1" applyAlignment="1" applyProtection="1">
      <alignment horizontal="left" vertical="center" indent="3"/>
    </xf>
    <xf numFmtId="0" fontId="7" fillId="6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9" fillId="8" borderId="0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right" indent="1"/>
    </xf>
    <xf numFmtId="0" fontId="0" fillId="2" borderId="2" xfId="0" applyFont="1" applyFill="1" applyBorder="1" applyAlignment="1">
      <alignment horizontal="right" indent="1"/>
    </xf>
    <xf numFmtId="0" fontId="0" fillId="2" borderId="17" xfId="0" applyFont="1" applyFill="1" applyBorder="1" applyAlignment="1">
      <alignment horizontal="right" indent="1"/>
    </xf>
    <xf numFmtId="0" fontId="0" fillId="2" borderId="3" xfId="0" applyFont="1" applyFill="1" applyBorder="1" applyAlignment="1">
      <alignment horizontal="right" indent="1"/>
    </xf>
    <xf numFmtId="0" fontId="0" fillId="0" borderId="0" xfId="0" applyNumberFormat="1" applyFill="1" applyAlignment="1" applyProtection="1">
      <alignment horizontal="center"/>
    </xf>
    <xf numFmtId="1" fontId="0" fillId="2" borderId="1" xfId="0" applyNumberFormat="1" applyFont="1" applyFill="1" applyBorder="1" applyAlignment="1">
      <alignment horizontal="center"/>
    </xf>
    <xf numFmtId="1" fontId="0" fillId="2" borderId="13" xfId="0" applyNumberFormat="1" applyFont="1" applyFill="1" applyBorder="1" applyAlignment="1">
      <alignment horizontal="center"/>
    </xf>
    <xf numFmtId="1" fontId="0" fillId="2" borderId="3" xfId="0" applyNumberFormat="1" applyFont="1" applyFill="1" applyBorder="1" applyAlignment="1" applyProtection="1">
      <alignment horizontal="center"/>
      <protection locked="0"/>
    </xf>
    <xf numFmtId="1" fontId="0" fillId="2" borderId="17" xfId="0" applyNumberFormat="1" applyFont="1" applyFill="1" applyBorder="1" applyAlignment="1" applyProtection="1">
      <alignment horizontal="center"/>
      <protection locked="0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right" vertical="center"/>
    </xf>
    <xf numFmtId="1" fontId="0" fillId="2" borderId="16" xfId="0" applyNumberFormat="1" applyFont="1" applyFill="1" applyBorder="1" applyAlignment="1">
      <alignment horizontal="center"/>
    </xf>
    <xf numFmtId="1" fontId="0" fillId="2" borderId="11" xfId="0" applyNumberFormat="1" applyFont="1" applyFill="1" applyBorder="1" applyAlignment="1">
      <alignment horizontal="center"/>
    </xf>
    <xf numFmtId="1" fontId="0" fillId="2" borderId="14" xfId="0" applyNumberFormat="1" applyFont="1" applyFill="1" applyBorder="1" applyAlignment="1">
      <alignment horizontal="center"/>
    </xf>
    <xf numFmtId="1" fontId="0" fillId="6" borderId="1" xfId="0" applyNumberFormat="1" applyFill="1" applyBorder="1" applyAlignment="1">
      <alignment horizontal="center" vertical="center"/>
    </xf>
    <xf numFmtId="0" fontId="0" fillId="9" borderId="0" xfId="0" applyFont="1" applyFill="1" applyBorder="1" applyAlignment="1">
      <alignment horizontal="right" indent="1"/>
    </xf>
    <xf numFmtId="0" fontId="0" fillId="9" borderId="0" xfId="0" applyFont="1" applyFill="1" applyBorder="1" applyAlignment="1">
      <alignment horizontal="center"/>
    </xf>
    <xf numFmtId="1" fontId="0" fillId="9" borderId="0" xfId="0" applyNumberFormat="1" applyFont="1" applyFill="1" applyBorder="1" applyAlignment="1">
      <alignment horizontal="center"/>
    </xf>
    <xf numFmtId="0" fontId="0" fillId="9" borderId="0" xfId="0" applyNumberFormat="1" applyFont="1" applyFill="1" applyBorder="1" applyAlignment="1">
      <alignment horizontal="center"/>
    </xf>
    <xf numFmtId="1" fontId="0" fillId="9" borderId="0" xfId="0" applyNumberFormat="1" applyFill="1" applyBorder="1" applyAlignment="1">
      <alignment horizontal="center" vertical="center"/>
    </xf>
    <xf numFmtId="1" fontId="0" fillId="9" borderId="0" xfId="0" applyNumberFormat="1" applyFont="1" applyFill="1" applyBorder="1" applyAlignment="1" applyProtection="1">
      <alignment horizontal="center"/>
      <protection locked="0"/>
    </xf>
    <xf numFmtId="0" fontId="0" fillId="6" borderId="0" xfId="0" applyFill="1" applyProtection="1"/>
    <xf numFmtId="0" fontId="7" fillId="6" borderId="0" xfId="0" applyFont="1" applyFill="1" applyBorder="1" applyAlignment="1" applyProtection="1">
      <alignment horizontal="center" vertical="center"/>
      <protection locked="0"/>
    </xf>
    <xf numFmtId="0" fontId="8" fillId="6" borderId="0" xfId="0" applyFont="1" applyFill="1" applyBorder="1" applyAlignment="1" applyProtection="1">
      <alignment horizontal="center" vertical="center"/>
    </xf>
    <xf numFmtId="0" fontId="6" fillId="6" borderId="0" xfId="0" applyFont="1" applyFill="1" applyBorder="1" applyAlignment="1" applyProtection="1">
      <alignment horizontal="center" vertical="center"/>
    </xf>
    <xf numFmtId="0" fontId="0" fillId="4" borderId="12" xfId="0" applyFont="1" applyFill="1" applyBorder="1" applyAlignment="1" applyProtection="1">
      <alignment vertical="center"/>
    </xf>
    <xf numFmtId="0" fontId="0" fillId="4" borderId="6" xfId="0" applyFont="1" applyFill="1" applyBorder="1" applyAlignment="1" applyProtection="1">
      <alignment vertical="center"/>
    </xf>
    <xf numFmtId="0" fontId="0" fillId="4" borderId="5" xfId="0" applyFont="1" applyFill="1" applyBorder="1" applyAlignment="1" applyProtection="1">
      <alignment vertical="center"/>
    </xf>
    <xf numFmtId="0" fontId="0" fillId="5" borderId="12" xfId="0" applyFont="1" applyFill="1" applyBorder="1" applyAlignment="1" applyProtection="1">
      <alignment vertical="center"/>
    </xf>
    <xf numFmtId="0" fontId="0" fillId="5" borderId="6" xfId="0" applyFont="1" applyFill="1" applyBorder="1" applyAlignment="1" applyProtection="1">
      <alignment vertical="center"/>
    </xf>
    <xf numFmtId="0" fontId="0" fillId="5" borderId="5" xfId="0" applyFont="1" applyFill="1" applyBorder="1" applyAlignment="1" applyProtection="1">
      <alignment vertical="center"/>
    </xf>
    <xf numFmtId="0" fontId="0" fillId="4" borderId="10" xfId="0" applyFont="1" applyFill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0" fillId="4" borderId="8" xfId="0" applyFont="1" applyFill="1" applyBorder="1" applyAlignment="1" applyProtection="1">
      <alignment vertical="center"/>
    </xf>
    <xf numFmtId="1" fontId="0" fillId="2" borderId="15" xfId="0" applyNumberFormat="1" applyFont="1" applyFill="1" applyBorder="1" applyAlignment="1">
      <alignment horizontal="center"/>
    </xf>
    <xf numFmtId="0" fontId="0" fillId="4" borderId="8" xfId="0" applyFont="1" applyFill="1" applyBorder="1" applyAlignment="1" applyProtection="1">
      <alignment horizontal="left" vertical="center"/>
    </xf>
    <xf numFmtId="0" fontId="0" fillId="5" borderId="5" xfId="0" applyFont="1" applyFill="1" applyBorder="1" applyAlignment="1" applyProtection="1">
      <alignment horizontal="left" vertical="center"/>
    </xf>
    <xf numFmtId="0" fontId="0" fillId="4" borderId="5" xfId="0" applyFont="1" applyFill="1" applyBorder="1" applyAlignment="1" applyProtection="1">
      <alignment horizontal="left" vertical="center"/>
    </xf>
    <xf numFmtId="0" fontId="0" fillId="4" borderId="24" xfId="0" applyFont="1" applyFill="1" applyBorder="1" applyAlignment="1" applyProtection="1">
      <alignment horizontal="left" vertical="center"/>
    </xf>
    <xf numFmtId="0" fontId="0" fillId="4" borderId="25" xfId="0" applyFont="1" applyFill="1" applyBorder="1" applyAlignment="1" applyProtection="1">
      <alignment vertical="center"/>
    </xf>
    <xf numFmtId="0" fontId="0" fillId="4" borderId="23" xfId="0" applyFont="1" applyFill="1" applyBorder="1" applyAlignment="1" applyProtection="1">
      <alignment vertical="center"/>
    </xf>
    <xf numFmtId="0" fontId="0" fillId="4" borderId="24" xfId="0" applyFont="1" applyFill="1" applyBorder="1" applyAlignment="1" applyProtection="1">
      <alignment vertical="center"/>
    </xf>
    <xf numFmtId="0" fontId="0" fillId="4" borderId="19" xfId="0" applyFont="1" applyFill="1" applyBorder="1" applyAlignment="1" applyProtection="1">
      <alignment horizontal="center" vertical="center"/>
    </xf>
    <xf numFmtId="0" fontId="0" fillId="4" borderId="23" xfId="0" applyFont="1" applyFill="1" applyBorder="1" applyAlignment="1" applyProtection="1">
      <alignment horizontal="center" vertical="center"/>
    </xf>
    <xf numFmtId="0" fontId="0" fillId="4" borderId="9" xfId="0" applyNumberFormat="1" applyFont="1" applyFill="1" applyBorder="1" applyAlignment="1" applyProtection="1">
      <alignment horizontal="center" vertical="center"/>
    </xf>
    <xf numFmtId="0" fontId="0" fillId="4" borderId="7" xfId="0" applyNumberFormat="1" applyFont="1" applyFill="1" applyBorder="1" applyAlignment="1" applyProtection="1">
      <alignment horizontal="center" vertical="center"/>
    </xf>
    <xf numFmtId="0" fontId="0" fillId="5" borderId="1" xfId="0" applyNumberFormat="1" applyFont="1" applyFill="1" applyBorder="1" applyAlignment="1" applyProtection="1">
      <alignment horizontal="center" vertical="center"/>
    </xf>
    <xf numFmtId="0" fontId="0" fillId="5" borderId="6" xfId="0" applyNumberFormat="1" applyFont="1" applyFill="1" applyBorder="1" applyAlignment="1" applyProtection="1">
      <alignment horizontal="center" vertical="center"/>
    </xf>
    <xf numFmtId="0" fontId="0" fillId="4" borderId="1" xfId="0" applyNumberFormat="1" applyFont="1" applyFill="1" applyBorder="1" applyAlignment="1" applyProtection="1">
      <alignment horizontal="center" vertical="center"/>
    </xf>
    <xf numFmtId="0" fontId="0" fillId="4" borderId="6" xfId="0" applyNumberFormat="1" applyFont="1" applyFill="1" applyBorder="1" applyAlignment="1" applyProtection="1">
      <alignment horizontal="center" vertical="center"/>
    </xf>
    <xf numFmtId="0" fontId="0" fillId="6" borderId="0" xfId="0" applyFill="1"/>
    <xf numFmtId="164" fontId="12" fillId="8" borderId="28" xfId="0" applyNumberFormat="1" applyFont="1" applyFill="1" applyBorder="1" applyAlignment="1">
      <alignment horizontal="center" vertical="center"/>
    </xf>
    <xf numFmtId="164" fontId="12" fillId="8" borderId="27" xfId="0" applyNumberFormat="1" applyFont="1" applyFill="1" applyBorder="1" applyAlignment="1">
      <alignment horizontal="center" vertical="center"/>
    </xf>
    <xf numFmtId="0" fontId="12" fillId="8" borderId="27" xfId="0" applyFont="1" applyFill="1" applyBorder="1" applyAlignment="1">
      <alignment horizontal="center" vertical="center"/>
    </xf>
    <xf numFmtId="14" fontId="0" fillId="6" borderId="0" xfId="0" applyNumberFormat="1" applyFill="1"/>
    <xf numFmtId="0" fontId="0" fillId="0" borderId="0" xfId="0" pivotButton="1"/>
    <xf numFmtId="0" fontId="0" fillId="6" borderId="0" xfId="0" applyFill="1" applyAlignment="1">
      <alignment horizontal="center"/>
    </xf>
    <xf numFmtId="0" fontId="0" fillId="0" borderId="0" xfId="0" applyFill="1"/>
    <xf numFmtId="0" fontId="10" fillId="0" borderId="0" xfId="0" applyNumberFormat="1" applyFont="1" applyFill="1" applyAlignment="1" applyProtection="1">
      <alignment horizontal="center"/>
    </xf>
    <xf numFmtId="164" fontId="0" fillId="0" borderId="26" xfId="0" applyNumberFormat="1" applyFont="1" applyFill="1" applyBorder="1" applyAlignment="1">
      <alignment horizontal="center"/>
    </xf>
    <xf numFmtId="0" fontId="0" fillId="0" borderId="26" xfId="0" applyFont="1" applyFill="1" applyBorder="1" applyAlignment="1">
      <alignment horizontal="center"/>
    </xf>
    <xf numFmtId="1" fontId="0" fillId="0" borderId="26" xfId="0" applyNumberFormat="1" applyFont="1" applyFill="1" applyBorder="1" applyAlignment="1">
      <alignment horizontal="center"/>
    </xf>
    <xf numFmtId="0" fontId="11" fillId="7" borderId="0" xfId="0" applyFont="1" applyFill="1" applyBorder="1" applyAlignment="1">
      <alignment horizontal="center" vertical="center"/>
    </xf>
    <xf numFmtId="0" fontId="11" fillId="7" borderId="18" xfId="0" applyFont="1" applyFill="1" applyBorder="1" applyAlignment="1">
      <alignment horizontal="center" vertical="center"/>
    </xf>
    <xf numFmtId="1" fontId="11" fillId="7" borderId="19" xfId="0" applyNumberFormat="1" applyFont="1" applyFill="1" applyBorder="1" applyAlignment="1">
      <alignment horizontal="center" vertical="center"/>
    </xf>
    <xf numFmtId="49" fontId="11" fillId="7" borderId="0" xfId="0" applyNumberFormat="1" applyFont="1" applyFill="1" applyBorder="1" applyAlignment="1">
      <alignment horizontal="center" vertical="center"/>
    </xf>
    <xf numFmtId="49" fontId="11" fillId="7" borderId="20" xfId="0" applyNumberFormat="1" applyFont="1" applyFill="1" applyBorder="1" applyAlignment="1">
      <alignment horizontal="center" vertical="center"/>
    </xf>
    <xf numFmtId="1" fontId="11" fillId="7" borderId="21" xfId="0" applyNumberFormat="1" applyFont="1" applyFill="1" applyBorder="1" applyAlignment="1">
      <alignment horizontal="center" vertical="center"/>
    </xf>
    <xf numFmtId="0" fontId="11" fillId="7" borderId="21" xfId="0" applyFont="1" applyFill="1" applyBorder="1" applyAlignment="1">
      <alignment horizontal="center" vertical="center"/>
    </xf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NumberFormat="1" applyFill="1"/>
    <xf numFmtId="1" fontId="0" fillId="2" borderId="22" xfId="0" applyNumberFormat="1" applyFont="1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0" fillId="6" borderId="0" xfId="0" applyFill="1" applyBorder="1"/>
  </cellXfs>
  <cellStyles count="2">
    <cellStyle name="Lien hypertexte" xfId="1" builtinId="8"/>
    <cellStyle name="Normal" xfId="0" builtinId="0"/>
  </cellStyles>
  <dxfs count="68">
    <dxf>
      <fill>
        <patternFill>
          <bgColor rgb="FFFF6D6D"/>
        </patternFill>
      </fill>
    </dxf>
    <dxf>
      <fill>
        <patternFill>
          <bgColor rgb="FFFF0000"/>
        </patternFill>
      </fill>
    </dxf>
    <dxf>
      <fill>
        <patternFill>
          <bgColor rgb="FFFF6D6D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indexed="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indexed="9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  <border diagonalUp="0" diagonalDown="0">
        <left/>
        <right style="thin">
          <color theme="4" tint="0.39997558519241921"/>
        </right>
        <top/>
        <bottom/>
        <vertical/>
        <horizontal/>
      </border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border outline="0">
        <right style="thin">
          <color theme="8"/>
        </right>
        <top style="thin">
          <color theme="4" tint="0.39997558519241921"/>
        </top>
      </border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E4E4E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E4E4E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E4E4E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E4E4E4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E4E4E4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E4E4E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E4E4E4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E4E4E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E4E4E4"/>
        </patternFill>
      </fill>
      <alignment horizontal="right" vertical="bottom" textRotation="0" wrapText="0" indent="1" justifyLastLine="0" shrinkToFit="0" readingOrder="0"/>
      <border diagonalUp="0" diagonalDown="0" outline="0">
        <left style="thin">
          <color theme="1"/>
        </left>
        <right style="thin">
          <color indexed="64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E4E4E4"/>
        </patternFill>
      </fill>
      <alignment horizontal="right" vertical="bottom" textRotation="0" wrapText="0" indent="1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E4E4E4"/>
        </patternFill>
      </fill>
      <alignment horizontal="right" vertical="bottom" textRotation="0" wrapText="0" indent="1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E4E4E4"/>
        </patternFill>
      </fill>
      <alignment horizontal="right" vertical="bottom" textRotation="0" wrapText="0" indent="1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E4E4E4"/>
        </patternFill>
      </fill>
      <alignment horizontal="right" vertical="bottom" textRotation="0" wrapText="0" indent="1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E4E4E4"/>
        </patternFill>
      </fill>
      <alignment horizontal="right" vertical="bottom" textRotation="0" wrapText="0" indent="1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 xr9:uid="{204B6C9E-5F25-4F76-A1ED-DA67A083FCC5}"/>
  </tableStyles>
  <colors>
    <mruColors>
      <color rgb="FF5AA4BE"/>
      <color rgb="FFDE0000"/>
      <color rgb="FF008000"/>
      <color rgb="FF494949"/>
      <color rgb="FF5A6F8C"/>
      <color rgb="FF7F7F7F"/>
      <color rgb="FFFF9900"/>
      <color rgb="FFFFCC00"/>
      <color rgb="FFE7DD0B"/>
      <color rgb="FFE5E3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eetMetadata" Target="metadata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9</xdr:row>
      <xdr:rowOff>120112</xdr:rowOff>
    </xdr:from>
    <xdr:to>
      <xdr:col>1</xdr:col>
      <xdr:colOff>387956</xdr:colOff>
      <xdr:row>10</xdr:row>
      <xdr:rowOff>180376</xdr:rowOff>
    </xdr:to>
    <xdr:sp macro="[0]!deproteger" textlink="">
      <xdr:nvSpPr>
        <xdr:cNvPr id="27" name="unprotect" descr="Verrou avec un remplissage uni" hidden="1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3448050" y="501112"/>
          <a:ext cx="206981" cy="269814"/>
        </a:xfrm>
        <a:custGeom>
          <a:avLst/>
          <a:gdLst>
            <a:gd name="connsiteX0" fmla="*/ 110883 w 206981"/>
            <a:gd name="connsiteY0" fmla="*/ 213265 h 269814"/>
            <a:gd name="connsiteX1" fmla="*/ 110883 w 206981"/>
            <a:gd name="connsiteY1" fmla="*/ 232854 h 269814"/>
            <a:gd name="connsiteX2" fmla="*/ 96098 w 206981"/>
            <a:gd name="connsiteY2" fmla="*/ 232854 h 269814"/>
            <a:gd name="connsiteX3" fmla="*/ 96098 w 206981"/>
            <a:gd name="connsiteY3" fmla="*/ 213265 h 269814"/>
            <a:gd name="connsiteX4" fmla="*/ 81314 w 206981"/>
            <a:gd name="connsiteY4" fmla="*/ 192197 h 269814"/>
            <a:gd name="connsiteX5" fmla="*/ 103491 w 206981"/>
            <a:gd name="connsiteY5" fmla="*/ 170020 h 269814"/>
            <a:gd name="connsiteX6" fmla="*/ 125667 w 206981"/>
            <a:gd name="connsiteY6" fmla="*/ 192197 h 269814"/>
            <a:gd name="connsiteX7" fmla="*/ 110883 w 206981"/>
            <a:gd name="connsiteY7" fmla="*/ 213265 h 269814"/>
            <a:gd name="connsiteX8" fmla="*/ 48049 w 206981"/>
            <a:gd name="connsiteY8" fmla="*/ 77618 h 269814"/>
            <a:gd name="connsiteX9" fmla="*/ 103491 w 206981"/>
            <a:gd name="connsiteY9" fmla="*/ 22177 h 269814"/>
            <a:gd name="connsiteX10" fmla="*/ 158932 w 206981"/>
            <a:gd name="connsiteY10" fmla="*/ 77618 h 269814"/>
            <a:gd name="connsiteX11" fmla="*/ 158932 w 206981"/>
            <a:gd name="connsiteY11" fmla="*/ 118645 h 269814"/>
            <a:gd name="connsiteX12" fmla="*/ 103491 w 206981"/>
            <a:gd name="connsiteY12" fmla="*/ 114579 h 269814"/>
            <a:gd name="connsiteX13" fmla="*/ 48049 w 206981"/>
            <a:gd name="connsiteY13" fmla="*/ 118645 h 269814"/>
            <a:gd name="connsiteX14" fmla="*/ 48049 w 206981"/>
            <a:gd name="connsiteY14" fmla="*/ 77618 h 269814"/>
            <a:gd name="connsiteX15" fmla="*/ 181109 w 206981"/>
            <a:gd name="connsiteY15" fmla="*/ 120123 h 269814"/>
            <a:gd name="connsiteX16" fmla="*/ 181109 w 206981"/>
            <a:gd name="connsiteY16" fmla="*/ 77618 h 269814"/>
            <a:gd name="connsiteX17" fmla="*/ 103491 w 206981"/>
            <a:gd name="connsiteY17" fmla="*/ 0 h 269814"/>
            <a:gd name="connsiteX18" fmla="*/ 25873 w 206981"/>
            <a:gd name="connsiteY18" fmla="*/ 77618 h 269814"/>
            <a:gd name="connsiteX19" fmla="*/ 25873 w 206981"/>
            <a:gd name="connsiteY19" fmla="*/ 120123 h 269814"/>
            <a:gd name="connsiteX20" fmla="*/ 0 w 206981"/>
            <a:gd name="connsiteY20" fmla="*/ 121971 h 269814"/>
            <a:gd name="connsiteX21" fmla="*/ 0 w 206981"/>
            <a:gd name="connsiteY21" fmla="*/ 262423 h 269814"/>
            <a:gd name="connsiteX22" fmla="*/ 103491 w 206981"/>
            <a:gd name="connsiteY22" fmla="*/ 269815 h 269814"/>
            <a:gd name="connsiteX23" fmla="*/ 206981 w 206981"/>
            <a:gd name="connsiteY23" fmla="*/ 262423 h 269814"/>
            <a:gd name="connsiteX24" fmla="*/ 206981 w 206981"/>
            <a:gd name="connsiteY24" fmla="*/ 121971 h 269814"/>
            <a:gd name="connsiteX25" fmla="*/ 181109 w 206981"/>
            <a:gd name="connsiteY25" fmla="*/ 120123 h 26981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</a:cxnLst>
          <a:rect l="l" t="t" r="r" b="b"/>
          <a:pathLst>
            <a:path w="206981" h="269814">
              <a:moveTo>
                <a:pt x="110883" y="213265"/>
              </a:moveTo>
              <a:lnTo>
                <a:pt x="110883" y="232854"/>
              </a:lnTo>
              <a:lnTo>
                <a:pt x="96098" y="232854"/>
              </a:lnTo>
              <a:lnTo>
                <a:pt x="96098" y="213265"/>
              </a:lnTo>
              <a:cubicBezTo>
                <a:pt x="87597" y="210308"/>
                <a:pt x="81314" y="202176"/>
                <a:pt x="81314" y="192197"/>
              </a:cubicBezTo>
              <a:cubicBezTo>
                <a:pt x="81314" y="180000"/>
                <a:pt x="91294" y="170020"/>
                <a:pt x="103491" y="170020"/>
              </a:cubicBezTo>
              <a:cubicBezTo>
                <a:pt x="115688" y="170020"/>
                <a:pt x="125667" y="180000"/>
                <a:pt x="125667" y="192197"/>
              </a:cubicBezTo>
              <a:cubicBezTo>
                <a:pt x="125667" y="201807"/>
                <a:pt x="119384" y="209938"/>
                <a:pt x="110883" y="213265"/>
              </a:cubicBezTo>
              <a:close/>
              <a:moveTo>
                <a:pt x="48049" y="77618"/>
              </a:moveTo>
              <a:cubicBezTo>
                <a:pt x="48049" y="46940"/>
                <a:pt x="72813" y="22177"/>
                <a:pt x="103491" y="22177"/>
              </a:cubicBezTo>
              <a:cubicBezTo>
                <a:pt x="134168" y="22177"/>
                <a:pt x="158932" y="46940"/>
                <a:pt x="158932" y="77618"/>
              </a:cubicBezTo>
              <a:lnTo>
                <a:pt x="158932" y="118645"/>
              </a:lnTo>
              <a:lnTo>
                <a:pt x="103491" y="114579"/>
              </a:lnTo>
              <a:lnTo>
                <a:pt x="48049" y="118645"/>
              </a:lnTo>
              <a:lnTo>
                <a:pt x="48049" y="77618"/>
              </a:lnTo>
              <a:close/>
              <a:moveTo>
                <a:pt x="181109" y="120123"/>
              </a:moveTo>
              <a:lnTo>
                <a:pt x="181109" y="77618"/>
              </a:lnTo>
              <a:cubicBezTo>
                <a:pt x="181109" y="34743"/>
                <a:pt x="146365" y="0"/>
                <a:pt x="103491" y="0"/>
              </a:cubicBezTo>
              <a:cubicBezTo>
                <a:pt x="60616" y="0"/>
                <a:pt x="25873" y="34743"/>
                <a:pt x="25873" y="77618"/>
              </a:cubicBezTo>
              <a:lnTo>
                <a:pt x="25873" y="120123"/>
              </a:lnTo>
              <a:lnTo>
                <a:pt x="0" y="121971"/>
              </a:lnTo>
              <a:lnTo>
                <a:pt x="0" y="262423"/>
              </a:lnTo>
              <a:lnTo>
                <a:pt x="103491" y="269815"/>
              </a:lnTo>
              <a:lnTo>
                <a:pt x="206981" y="262423"/>
              </a:lnTo>
              <a:lnTo>
                <a:pt x="206981" y="121971"/>
              </a:lnTo>
              <a:lnTo>
                <a:pt x="181109" y="120123"/>
              </a:lnTo>
              <a:close/>
            </a:path>
          </a:pathLst>
        </a:custGeom>
        <a:solidFill>
          <a:srgbClr val="008000"/>
        </a:solidFill>
        <a:ln w="3671" cap="flat">
          <a:noFill/>
          <a:prstDash val="solid"/>
          <a:miter/>
        </a:ln>
      </xdr:spPr>
      <xdr:txBody>
        <a:bodyPr rtlCol="0" anchor="ctr"/>
        <a:lstStyle/>
        <a:p>
          <a:endParaRPr lang="fr-BE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408247</xdr:colOff>
      <xdr:row>11</xdr:row>
      <xdr:rowOff>104775</xdr:rowOff>
    </xdr:from>
    <xdr:to>
      <xdr:col>4</xdr:col>
      <xdr:colOff>714073</xdr:colOff>
      <xdr:row>13</xdr:row>
      <xdr:rowOff>38451</xdr:rowOff>
    </xdr:to>
    <xdr:pic macro="[0]!supprimer_ligne">
      <xdr:nvPicPr>
        <xdr:cNvPr id="15" name="Graphique 14" descr="Ordures avec un remplissage uni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932747" y="485775"/>
          <a:ext cx="305826" cy="314676"/>
        </a:xfrm>
        <a:prstGeom prst="rect">
          <a:avLst/>
        </a:prstGeom>
      </xdr:spPr>
    </xdr:pic>
    <xdr:clientData/>
  </xdr:twoCellAnchor>
  <xdr:twoCellAnchor editAs="absolute">
    <xdr:from>
      <xdr:col>4</xdr:col>
      <xdr:colOff>38100</xdr:colOff>
      <xdr:row>11</xdr:row>
      <xdr:rowOff>104775</xdr:rowOff>
    </xdr:from>
    <xdr:to>
      <xdr:col>4</xdr:col>
      <xdr:colOff>352423</xdr:colOff>
      <xdr:row>13</xdr:row>
      <xdr:rowOff>48602</xdr:rowOff>
    </xdr:to>
    <xdr:pic macro="[0]!Feuil3.form_sortie">
      <xdr:nvPicPr>
        <xdr:cNvPr id="20" name="Graphique 19" descr="Ajouter avec un remplissage uni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5562600" y="485775"/>
          <a:ext cx="314323" cy="324827"/>
        </a:xfrm>
        <a:prstGeom prst="rect">
          <a:avLst/>
        </a:prstGeom>
      </xdr:spPr>
    </xdr:pic>
    <xdr:clientData/>
  </xdr:twoCellAnchor>
  <xdr:twoCellAnchor editAs="absolute">
    <xdr:from>
      <xdr:col>1</xdr:col>
      <xdr:colOff>28575</xdr:colOff>
      <xdr:row>11</xdr:row>
      <xdr:rowOff>114300</xdr:rowOff>
    </xdr:from>
    <xdr:to>
      <xdr:col>2</xdr:col>
      <xdr:colOff>561974</xdr:colOff>
      <xdr:row>13</xdr:row>
      <xdr:rowOff>28574</xdr:rowOff>
    </xdr:to>
    <xdr:sp macro="" textlink="">
      <xdr:nvSpPr>
        <xdr:cNvPr id="21" name="sortie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/>
      </xdr:nvSpPr>
      <xdr:spPr>
        <a:xfrm>
          <a:off x="3305175" y="495300"/>
          <a:ext cx="1009649" cy="295274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2000">
              <a:solidFill>
                <a:srgbClr val="DE0000"/>
              </a:solidFill>
            </a:rPr>
            <a:t>SORTIE</a:t>
          </a:r>
          <a:endParaRPr lang="fr-BE" sz="2000" b="0" i="0">
            <a:solidFill>
              <a:srgbClr val="DE0000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704850</xdr:colOff>
      <xdr:row>11</xdr:row>
      <xdr:rowOff>133350</xdr:rowOff>
    </xdr:from>
    <xdr:to>
      <xdr:col>3</xdr:col>
      <xdr:colOff>26006</xdr:colOff>
      <xdr:row>13</xdr:row>
      <xdr:rowOff>22164</xdr:rowOff>
    </xdr:to>
    <xdr:sp macro="[0]!deproteger" textlink="">
      <xdr:nvSpPr>
        <xdr:cNvPr id="24" name="unprotect" descr="Verrou avec un remplissage uni" hidden="1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/>
      </xdr:nvSpPr>
      <xdr:spPr>
        <a:xfrm>
          <a:off x="4457700" y="514350"/>
          <a:ext cx="206981" cy="269814"/>
        </a:xfrm>
        <a:custGeom>
          <a:avLst/>
          <a:gdLst>
            <a:gd name="connsiteX0" fmla="*/ 110883 w 206981"/>
            <a:gd name="connsiteY0" fmla="*/ 213265 h 269814"/>
            <a:gd name="connsiteX1" fmla="*/ 110883 w 206981"/>
            <a:gd name="connsiteY1" fmla="*/ 232854 h 269814"/>
            <a:gd name="connsiteX2" fmla="*/ 96098 w 206981"/>
            <a:gd name="connsiteY2" fmla="*/ 232854 h 269814"/>
            <a:gd name="connsiteX3" fmla="*/ 96098 w 206981"/>
            <a:gd name="connsiteY3" fmla="*/ 213265 h 269814"/>
            <a:gd name="connsiteX4" fmla="*/ 81314 w 206981"/>
            <a:gd name="connsiteY4" fmla="*/ 192197 h 269814"/>
            <a:gd name="connsiteX5" fmla="*/ 103491 w 206981"/>
            <a:gd name="connsiteY5" fmla="*/ 170020 h 269814"/>
            <a:gd name="connsiteX6" fmla="*/ 125667 w 206981"/>
            <a:gd name="connsiteY6" fmla="*/ 192197 h 269814"/>
            <a:gd name="connsiteX7" fmla="*/ 110883 w 206981"/>
            <a:gd name="connsiteY7" fmla="*/ 213265 h 269814"/>
            <a:gd name="connsiteX8" fmla="*/ 48049 w 206981"/>
            <a:gd name="connsiteY8" fmla="*/ 77618 h 269814"/>
            <a:gd name="connsiteX9" fmla="*/ 103491 w 206981"/>
            <a:gd name="connsiteY9" fmla="*/ 22177 h 269814"/>
            <a:gd name="connsiteX10" fmla="*/ 158932 w 206981"/>
            <a:gd name="connsiteY10" fmla="*/ 77618 h 269814"/>
            <a:gd name="connsiteX11" fmla="*/ 158932 w 206981"/>
            <a:gd name="connsiteY11" fmla="*/ 118645 h 269814"/>
            <a:gd name="connsiteX12" fmla="*/ 103491 w 206981"/>
            <a:gd name="connsiteY12" fmla="*/ 114579 h 269814"/>
            <a:gd name="connsiteX13" fmla="*/ 48049 w 206981"/>
            <a:gd name="connsiteY13" fmla="*/ 118645 h 269814"/>
            <a:gd name="connsiteX14" fmla="*/ 48049 w 206981"/>
            <a:gd name="connsiteY14" fmla="*/ 77618 h 269814"/>
            <a:gd name="connsiteX15" fmla="*/ 181109 w 206981"/>
            <a:gd name="connsiteY15" fmla="*/ 120123 h 269814"/>
            <a:gd name="connsiteX16" fmla="*/ 181109 w 206981"/>
            <a:gd name="connsiteY16" fmla="*/ 77618 h 269814"/>
            <a:gd name="connsiteX17" fmla="*/ 103491 w 206981"/>
            <a:gd name="connsiteY17" fmla="*/ 0 h 269814"/>
            <a:gd name="connsiteX18" fmla="*/ 25873 w 206981"/>
            <a:gd name="connsiteY18" fmla="*/ 77618 h 269814"/>
            <a:gd name="connsiteX19" fmla="*/ 25873 w 206981"/>
            <a:gd name="connsiteY19" fmla="*/ 120123 h 269814"/>
            <a:gd name="connsiteX20" fmla="*/ 0 w 206981"/>
            <a:gd name="connsiteY20" fmla="*/ 121971 h 269814"/>
            <a:gd name="connsiteX21" fmla="*/ 0 w 206981"/>
            <a:gd name="connsiteY21" fmla="*/ 262423 h 269814"/>
            <a:gd name="connsiteX22" fmla="*/ 103491 w 206981"/>
            <a:gd name="connsiteY22" fmla="*/ 269815 h 269814"/>
            <a:gd name="connsiteX23" fmla="*/ 206981 w 206981"/>
            <a:gd name="connsiteY23" fmla="*/ 262423 h 269814"/>
            <a:gd name="connsiteX24" fmla="*/ 206981 w 206981"/>
            <a:gd name="connsiteY24" fmla="*/ 121971 h 269814"/>
            <a:gd name="connsiteX25" fmla="*/ 181109 w 206981"/>
            <a:gd name="connsiteY25" fmla="*/ 120123 h 26981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</a:cxnLst>
          <a:rect l="l" t="t" r="r" b="b"/>
          <a:pathLst>
            <a:path w="206981" h="269814">
              <a:moveTo>
                <a:pt x="110883" y="213265"/>
              </a:moveTo>
              <a:lnTo>
                <a:pt x="110883" y="232854"/>
              </a:lnTo>
              <a:lnTo>
                <a:pt x="96098" y="232854"/>
              </a:lnTo>
              <a:lnTo>
                <a:pt x="96098" y="213265"/>
              </a:lnTo>
              <a:cubicBezTo>
                <a:pt x="87597" y="210308"/>
                <a:pt x="81314" y="202176"/>
                <a:pt x="81314" y="192197"/>
              </a:cubicBezTo>
              <a:cubicBezTo>
                <a:pt x="81314" y="180000"/>
                <a:pt x="91294" y="170020"/>
                <a:pt x="103491" y="170020"/>
              </a:cubicBezTo>
              <a:cubicBezTo>
                <a:pt x="115688" y="170020"/>
                <a:pt x="125667" y="180000"/>
                <a:pt x="125667" y="192197"/>
              </a:cubicBezTo>
              <a:cubicBezTo>
                <a:pt x="125667" y="201807"/>
                <a:pt x="119384" y="209938"/>
                <a:pt x="110883" y="213265"/>
              </a:cubicBezTo>
              <a:close/>
              <a:moveTo>
                <a:pt x="48049" y="77618"/>
              </a:moveTo>
              <a:cubicBezTo>
                <a:pt x="48049" y="46940"/>
                <a:pt x="72813" y="22177"/>
                <a:pt x="103491" y="22177"/>
              </a:cubicBezTo>
              <a:cubicBezTo>
                <a:pt x="134168" y="22177"/>
                <a:pt x="158932" y="46940"/>
                <a:pt x="158932" y="77618"/>
              </a:cubicBezTo>
              <a:lnTo>
                <a:pt x="158932" y="118645"/>
              </a:lnTo>
              <a:lnTo>
                <a:pt x="103491" y="114579"/>
              </a:lnTo>
              <a:lnTo>
                <a:pt x="48049" y="118645"/>
              </a:lnTo>
              <a:lnTo>
                <a:pt x="48049" y="77618"/>
              </a:lnTo>
              <a:close/>
              <a:moveTo>
                <a:pt x="181109" y="120123"/>
              </a:moveTo>
              <a:lnTo>
                <a:pt x="181109" y="77618"/>
              </a:lnTo>
              <a:cubicBezTo>
                <a:pt x="181109" y="34743"/>
                <a:pt x="146365" y="0"/>
                <a:pt x="103491" y="0"/>
              </a:cubicBezTo>
              <a:cubicBezTo>
                <a:pt x="60616" y="0"/>
                <a:pt x="25873" y="34743"/>
                <a:pt x="25873" y="77618"/>
              </a:cubicBezTo>
              <a:lnTo>
                <a:pt x="25873" y="120123"/>
              </a:lnTo>
              <a:lnTo>
                <a:pt x="0" y="121971"/>
              </a:lnTo>
              <a:lnTo>
                <a:pt x="0" y="262423"/>
              </a:lnTo>
              <a:lnTo>
                <a:pt x="103491" y="269815"/>
              </a:lnTo>
              <a:lnTo>
                <a:pt x="206981" y="262423"/>
              </a:lnTo>
              <a:lnTo>
                <a:pt x="206981" y="121971"/>
              </a:lnTo>
              <a:lnTo>
                <a:pt x="181109" y="120123"/>
              </a:lnTo>
              <a:close/>
            </a:path>
          </a:pathLst>
        </a:custGeom>
        <a:solidFill>
          <a:srgbClr val="008000"/>
        </a:solidFill>
        <a:ln w="3671" cap="flat">
          <a:noFill/>
          <a:prstDash val="solid"/>
          <a:miter/>
        </a:ln>
      </xdr:spPr>
      <xdr:txBody>
        <a:bodyPr rtlCol="0" anchor="ctr"/>
        <a:lstStyle/>
        <a:p>
          <a:endParaRPr lang="fr-BE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550171</xdr:colOff>
      <xdr:row>2</xdr:row>
      <xdr:rowOff>118705</xdr:rowOff>
    </xdr:from>
    <xdr:to>
      <xdr:col>5</xdr:col>
      <xdr:colOff>757152</xdr:colOff>
      <xdr:row>5</xdr:row>
      <xdr:rowOff>7519</xdr:rowOff>
    </xdr:to>
    <xdr:sp macro="[0]!deproteger" textlink="">
      <xdr:nvSpPr>
        <xdr:cNvPr id="20" name="unprotect" descr="Verrou avec un remplissage uni" hidden="1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/>
      </xdr:nvSpPr>
      <xdr:spPr>
        <a:xfrm>
          <a:off x="3426721" y="499705"/>
          <a:ext cx="206981" cy="269814"/>
        </a:xfrm>
        <a:custGeom>
          <a:avLst/>
          <a:gdLst>
            <a:gd name="connsiteX0" fmla="*/ 110883 w 206981"/>
            <a:gd name="connsiteY0" fmla="*/ 213265 h 269814"/>
            <a:gd name="connsiteX1" fmla="*/ 110883 w 206981"/>
            <a:gd name="connsiteY1" fmla="*/ 232854 h 269814"/>
            <a:gd name="connsiteX2" fmla="*/ 96098 w 206981"/>
            <a:gd name="connsiteY2" fmla="*/ 232854 h 269814"/>
            <a:gd name="connsiteX3" fmla="*/ 96098 w 206981"/>
            <a:gd name="connsiteY3" fmla="*/ 213265 h 269814"/>
            <a:gd name="connsiteX4" fmla="*/ 81314 w 206981"/>
            <a:gd name="connsiteY4" fmla="*/ 192197 h 269814"/>
            <a:gd name="connsiteX5" fmla="*/ 103491 w 206981"/>
            <a:gd name="connsiteY5" fmla="*/ 170020 h 269814"/>
            <a:gd name="connsiteX6" fmla="*/ 125667 w 206981"/>
            <a:gd name="connsiteY6" fmla="*/ 192197 h 269814"/>
            <a:gd name="connsiteX7" fmla="*/ 110883 w 206981"/>
            <a:gd name="connsiteY7" fmla="*/ 213265 h 269814"/>
            <a:gd name="connsiteX8" fmla="*/ 48049 w 206981"/>
            <a:gd name="connsiteY8" fmla="*/ 77618 h 269814"/>
            <a:gd name="connsiteX9" fmla="*/ 103491 w 206981"/>
            <a:gd name="connsiteY9" fmla="*/ 22177 h 269814"/>
            <a:gd name="connsiteX10" fmla="*/ 158932 w 206981"/>
            <a:gd name="connsiteY10" fmla="*/ 77618 h 269814"/>
            <a:gd name="connsiteX11" fmla="*/ 158932 w 206981"/>
            <a:gd name="connsiteY11" fmla="*/ 118645 h 269814"/>
            <a:gd name="connsiteX12" fmla="*/ 103491 w 206981"/>
            <a:gd name="connsiteY12" fmla="*/ 114579 h 269814"/>
            <a:gd name="connsiteX13" fmla="*/ 48049 w 206981"/>
            <a:gd name="connsiteY13" fmla="*/ 118645 h 269814"/>
            <a:gd name="connsiteX14" fmla="*/ 48049 w 206981"/>
            <a:gd name="connsiteY14" fmla="*/ 77618 h 269814"/>
            <a:gd name="connsiteX15" fmla="*/ 181109 w 206981"/>
            <a:gd name="connsiteY15" fmla="*/ 120123 h 269814"/>
            <a:gd name="connsiteX16" fmla="*/ 181109 w 206981"/>
            <a:gd name="connsiteY16" fmla="*/ 77618 h 269814"/>
            <a:gd name="connsiteX17" fmla="*/ 103491 w 206981"/>
            <a:gd name="connsiteY17" fmla="*/ 0 h 269814"/>
            <a:gd name="connsiteX18" fmla="*/ 25873 w 206981"/>
            <a:gd name="connsiteY18" fmla="*/ 77618 h 269814"/>
            <a:gd name="connsiteX19" fmla="*/ 25873 w 206981"/>
            <a:gd name="connsiteY19" fmla="*/ 120123 h 269814"/>
            <a:gd name="connsiteX20" fmla="*/ 0 w 206981"/>
            <a:gd name="connsiteY20" fmla="*/ 121971 h 269814"/>
            <a:gd name="connsiteX21" fmla="*/ 0 w 206981"/>
            <a:gd name="connsiteY21" fmla="*/ 262423 h 269814"/>
            <a:gd name="connsiteX22" fmla="*/ 103491 w 206981"/>
            <a:gd name="connsiteY22" fmla="*/ 269815 h 269814"/>
            <a:gd name="connsiteX23" fmla="*/ 206981 w 206981"/>
            <a:gd name="connsiteY23" fmla="*/ 262423 h 269814"/>
            <a:gd name="connsiteX24" fmla="*/ 206981 w 206981"/>
            <a:gd name="connsiteY24" fmla="*/ 121971 h 269814"/>
            <a:gd name="connsiteX25" fmla="*/ 181109 w 206981"/>
            <a:gd name="connsiteY25" fmla="*/ 120123 h 26981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</a:cxnLst>
          <a:rect l="l" t="t" r="r" b="b"/>
          <a:pathLst>
            <a:path w="206981" h="269814">
              <a:moveTo>
                <a:pt x="110883" y="213265"/>
              </a:moveTo>
              <a:lnTo>
                <a:pt x="110883" y="232854"/>
              </a:lnTo>
              <a:lnTo>
                <a:pt x="96098" y="232854"/>
              </a:lnTo>
              <a:lnTo>
                <a:pt x="96098" y="213265"/>
              </a:lnTo>
              <a:cubicBezTo>
                <a:pt x="87597" y="210308"/>
                <a:pt x="81314" y="202176"/>
                <a:pt x="81314" y="192197"/>
              </a:cubicBezTo>
              <a:cubicBezTo>
                <a:pt x="81314" y="180000"/>
                <a:pt x="91294" y="170020"/>
                <a:pt x="103491" y="170020"/>
              </a:cubicBezTo>
              <a:cubicBezTo>
                <a:pt x="115688" y="170020"/>
                <a:pt x="125667" y="180000"/>
                <a:pt x="125667" y="192197"/>
              </a:cubicBezTo>
              <a:cubicBezTo>
                <a:pt x="125667" y="201807"/>
                <a:pt x="119384" y="209938"/>
                <a:pt x="110883" y="213265"/>
              </a:cubicBezTo>
              <a:close/>
              <a:moveTo>
                <a:pt x="48049" y="77618"/>
              </a:moveTo>
              <a:cubicBezTo>
                <a:pt x="48049" y="46940"/>
                <a:pt x="72813" y="22177"/>
                <a:pt x="103491" y="22177"/>
              </a:cubicBezTo>
              <a:cubicBezTo>
                <a:pt x="134168" y="22177"/>
                <a:pt x="158932" y="46940"/>
                <a:pt x="158932" y="77618"/>
              </a:cubicBezTo>
              <a:lnTo>
                <a:pt x="158932" y="118645"/>
              </a:lnTo>
              <a:lnTo>
                <a:pt x="103491" y="114579"/>
              </a:lnTo>
              <a:lnTo>
                <a:pt x="48049" y="118645"/>
              </a:lnTo>
              <a:lnTo>
                <a:pt x="48049" y="77618"/>
              </a:lnTo>
              <a:close/>
              <a:moveTo>
                <a:pt x="181109" y="120123"/>
              </a:moveTo>
              <a:lnTo>
                <a:pt x="181109" y="77618"/>
              </a:lnTo>
              <a:cubicBezTo>
                <a:pt x="181109" y="34743"/>
                <a:pt x="146365" y="0"/>
                <a:pt x="103491" y="0"/>
              </a:cubicBezTo>
              <a:cubicBezTo>
                <a:pt x="60616" y="0"/>
                <a:pt x="25873" y="34743"/>
                <a:pt x="25873" y="77618"/>
              </a:cubicBezTo>
              <a:lnTo>
                <a:pt x="25873" y="120123"/>
              </a:lnTo>
              <a:lnTo>
                <a:pt x="0" y="121971"/>
              </a:lnTo>
              <a:lnTo>
                <a:pt x="0" y="262423"/>
              </a:lnTo>
              <a:lnTo>
                <a:pt x="103491" y="269815"/>
              </a:lnTo>
              <a:lnTo>
                <a:pt x="206981" y="262423"/>
              </a:lnTo>
              <a:lnTo>
                <a:pt x="206981" y="121971"/>
              </a:lnTo>
              <a:lnTo>
                <a:pt x="181109" y="120123"/>
              </a:lnTo>
              <a:close/>
            </a:path>
          </a:pathLst>
        </a:custGeom>
        <a:solidFill>
          <a:srgbClr val="008000"/>
        </a:solidFill>
        <a:ln w="3671" cap="flat">
          <a:noFill/>
          <a:prstDash val="solid"/>
          <a:miter/>
        </a:ln>
      </xdr:spPr>
      <xdr:txBody>
        <a:bodyPr rtlCol="0" anchor="ctr"/>
        <a:lstStyle/>
        <a:p>
          <a:endParaRPr lang="fr-BE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hibor Bryan" refreshedDate="44461.489265509263" createdVersion="7" refreshedVersion="7" minRefreshableVersion="3" recordCount="8" xr:uid="{88839FDB-34D1-446C-A74C-7E649E86BF2C}">
  <cacheSource type="worksheet">
    <worksheetSource name="TABsortie"/>
  </cacheSource>
  <cacheFields count="13">
    <cacheField name="ID" numFmtId="0">
      <sharedItems containsSemiMixedTypes="0" containsString="0" containsNumber="1" containsInteger="1" minValue="1" maxValue="8"/>
    </cacheField>
    <cacheField name="DATE" numFmtId="0">
      <sharedItems containsNonDate="0" containsDate="1" containsString="0" containsBlank="1" minDate="2021-09-19T00:00:00" maxDate="2021-09-26T00:00:00"/>
    </cacheField>
    <cacheField name="N°BON" numFmtId="0">
      <sharedItems containsBlank="1"/>
    </cacheField>
    <cacheField name="BÂT" numFmtId="0">
      <sharedItems containsBlank="1"/>
    </cacheField>
    <cacheField name="IN" numFmtId="0">
      <sharedItems containsBlank="1"/>
    </cacheField>
    <cacheField name="NOM" numFmtId="0">
      <sharedItems containsBlank="1"/>
    </cacheField>
    <cacheField name="CODE" numFmtId="0">
      <sharedItems containsBlank="1" count="27">
        <m/>
        <s v="0A-10"/>
        <s v="0A-20"/>
        <s v="0A-21"/>
        <s v="0A-22"/>
        <s v="1N-50" u="1"/>
        <s v="6G-53" u="1"/>
        <s v="9T-25" u="1"/>
        <s v="9N-49" u="1"/>
        <s v="1N-40" u="1"/>
        <s v="8T-28" u="1"/>
        <s v="1A-22" u="1"/>
        <s v="9L-32" u="1"/>
        <s v="1A-18" u="1"/>
        <s v="9T-41" u="1"/>
        <s v="0D-40" u="1"/>
        <s v="9T-22" u="1"/>
        <s v="6G-09" u="1"/>
        <s v="6G-21" u="1"/>
        <s v="4E-40" u="1"/>
        <s v="6G-08" u="1"/>
        <s v="6G-10" u="1"/>
        <s v="9T-26" u="1"/>
        <s v="1A-24" u="1"/>
        <s v="9T-10" u="1"/>
        <s v="9L-34" u="1"/>
        <s v="6W-18" u="1"/>
      </sharedItems>
    </cacheField>
    <cacheField name="QTE" numFmtId="0">
      <sharedItems containsString="0" containsBlank="1" containsNumber="1" containsInteger="1" minValue="1" maxValue="10"/>
    </cacheField>
    <cacheField name="U" numFmtId="0">
      <sharedItems containsBlank="1"/>
    </cacheField>
    <cacheField name="DESCRIPTION" numFmtId="0">
      <sharedItems containsBlank="1"/>
    </cacheField>
    <cacheField name="STOCK" numFmtId="0">
      <sharedItems containsMixedTypes="1" containsNumber="1" containsInteger="1" minValue="95" maxValue="586"/>
    </cacheField>
    <cacheField name="!" numFmtId="0">
      <sharedItems containsBlank="1"/>
    </cacheField>
    <cacheField name="REMARQU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n v="1"/>
    <m/>
    <m/>
    <m/>
    <m/>
    <m/>
    <x v="0"/>
    <m/>
    <m/>
    <m/>
    <s v=""/>
    <m/>
    <m/>
  </r>
  <r>
    <n v="2"/>
    <d v="2021-09-20T00:00:00"/>
    <s v="2021/1"/>
    <s v="1"/>
    <s v="AA"/>
    <s v="AA"/>
    <x v="1"/>
    <n v="10"/>
    <s v="ST"/>
    <s v="Boerkens / Briques rouge 18cmx8,5cmx6,5cm"/>
    <n v="586"/>
    <m/>
    <s v=""/>
  </r>
  <r>
    <n v="3"/>
    <d v="2021-09-20T00:00:00"/>
    <s v="2021/1"/>
    <s v="1"/>
    <s v="AA"/>
    <s v="AA"/>
    <x v="2"/>
    <n v="5"/>
    <s v="ST"/>
    <s v="Snelbouw / Bloc terre cuite 29cmx9cmx14cm"/>
    <n v="95"/>
    <m/>
    <s v=""/>
  </r>
  <r>
    <n v="4"/>
    <d v="2021-09-19T00:00:00"/>
    <s v="2021/2"/>
    <s v="4"/>
    <s v="BD"/>
    <s v="BD"/>
    <x v="3"/>
    <n v="5"/>
    <s v="ST"/>
    <s v="Snelbouw / Bloc terre cuite 29cmx9cmx19cm"/>
    <n v="105"/>
    <s v="X"/>
    <s v="test"/>
  </r>
  <r>
    <n v="5"/>
    <d v="2021-09-19T00:00:00"/>
    <s v="2021/2"/>
    <s v="4"/>
    <s v="BD"/>
    <s v="BD"/>
    <x v="4"/>
    <n v="7"/>
    <s v="ST"/>
    <s v="Snelbouw / Bloc terre cuite 29cmx19cmx14cm"/>
    <n v="205"/>
    <s v="X"/>
    <s v="test"/>
  </r>
  <r>
    <n v="6"/>
    <d v="2021-09-19T00:00:00"/>
    <s v="2021/2"/>
    <s v="4"/>
    <s v="AM"/>
    <s v="AM"/>
    <x v="1"/>
    <n v="8"/>
    <s v="ST"/>
    <s v="Boerkens / Briques rouge 18cmx8,5cmx6,5cm"/>
    <n v="586"/>
    <m/>
    <s v=""/>
  </r>
  <r>
    <n v="7"/>
    <d v="2021-09-21T00:00:00"/>
    <s v="2021/10"/>
    <s v="1"/>
    <s v="AM"/>
    <s v="AM"/>
    <x v="1"/>
    <n v="1"/>
    <s v="ST"/>
    <s v="Boerkens / Briques rouge 18cmx8,5cmx6,5cm"/>
    <n v="586"/>
    <s v="X"/>
    <s v="test 1"/>
  </r>
  <r>
    <n v="8"/>
    <d v="2021-09-25T00:00:00"/>
    <s v="2021/10"/>
    <s v="1"/>
    <s v="AA"/>
    <s v="AA"/>
    <x v="1"/>
    <n v="5"/>
    <s v="ST"/>
    <s v="Boerkens / Briques rouge 18cmx8,5cmx6,5cm"/>
    <n v="586"/>
    <s v="X"/>
    <s v="test 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E564518-BFF5-4643-ACDF-11514061DDB3}" name="TCDS" cacheId="68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compact="0" compactData="0" multipleFieldFilters="0">
  <location ref="S16:T20" firstHeaderRow="1" firstDataRow="1" firstDataCol="1"/>
  <pivotFields count="13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sortType="ascending" defaultSubtotal="0">
      <items count="27">
        <item x="1"/>
        <item x="2"/>
        <item x="3"/>
        <item x="4"/>
        <item m="1" x="15"/>
        <item m="1" x="13"/>
        <item m="1" x="11"/>
        <item m="1" x="23"/>
        <item m="1" x="9"/>
        <item m="1" x="5"/>
        <item m="1" x="19"/>
        <item m="1" x="20"/>
        <item m="1" x="17"/>
        <item m="1" x="21"/>
        <item m="1" x="18"/>
        <item m="1" x="6"/>
        <item m="1" x="26"/>
        <item m="1" x="10"/>
        <item m="1" x="12"/>
        <item m="1" x="25"/>
        <item m="1" x="8"/>
        <item m="1" x="24"/>
        <item m="1" x="16"/>
        <item m="1" x="7"/>
        <item m="1" x="22"/>
        <item m="1" x="14"/>
        <item x="0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defaultSubtotal="0"/>
    <pivotField compact="0" outline="0" subtotalTop="0" showAll="0" defaultSubtotal="0"/>
  </pivotFields>
  <rowFields count="1">
    <field x="6"/>
  </rowFields>
  <rowItems count="4">
    <i>
      <x/>
    </i>
    <i>
      <x v="1"/>
    </i>
    <i>
      <x v="2"/>
    </i>
    <i>
      <x v="3"/>
    </i>
  </rowItems>
  <colItems count="1">
    <i/>
  </colItems>
  <dataFields count="1">
    <dataField name="Quantité" fld="7" baseField="6" baseItem="0"/>
  </dataFields>
  <formats count="3">
    <format dxfId="50">
      <pivotArea dataOnly="0" labelOnly="1" outline="0" fieldPosition="0">
        <references count="1">
          <reference field="6" count="3">
            <x v="0"/>
            <x v="11"/>
            <x v="20"/>
          </reference>
        </references>
      </pivotArea>
    </format>
    <format dxfId="49">
      <pivotArea outline="0" collapsedLevelsAreSubtotals="1" fieldPosition="0"/>
    </format>
    <format dxfId="48">
      <pivotArea dataOnly="0" labelOnly="1" outline="0" fieldPosition="0">
        <references count="1">
          <reference field="6" count="7">
            <x v="5"/>
            <x v="8"/>
            <x v="9"/>
            <x v="11"/>
            <x v="12"/>
            <x v="13"/>
            <x v="20"/>
          </reference>
        </references>
      </pivotArea>
    </format>
  </formats>
  <pivotTableStyleInfo name="PivotStyleLight16" showRowHeaders="1" showColHeaders="1" showRowStripes="0" showColStripes="0" showLastColumn="1"/>
  <filters count="1">
    <filter fld="6" type="captionNotEqual" evalOrder="-1" id="1" stringValue1="">
      <autoFilter ref="A1">
        <filterColumn colId="0">
          <customFilters>
            <customFilter operator="notEqual" val=" 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5E9B778-30FB-4847-8B43-924A4250D1F7}" name="TABstock" displayName="TABstock" ref="B15:P21" totalsRowShown="0" headerRowDxfId="67" tableBorderDxfId="66">
  <sortState xmlns:xlrd2="http://schemas.microsoft.com/office/spreadsheetml/2017/richdata2" ref="B16:P21">
    <sortCondition ref="H15:H21"/>
  </sortState>
  <tableColumns count="15">
    <tableColumn id="1" xr3:uid="{E030C93D-1594-4E4D-8B92-93F94BBB7549}" name="DESCRIPTION" dataDxfId="65"/>
    <tableColumn id="2" xr3:uid="{E701EEC4-8626-46EE-8369-4A48F7EFEE53}" name="Colonne1" dataDxfId="64"/>
    <tableColumn id="3" xr3:uid="{DDE62BF8-6833-46A5-A194-07E9C6FFD1DD}" name="Colonne2" dataDxfId="63"/>
    <tableColumn id="4" xr3:uid="{9BE9497C-F8A9-49F8-8741-E0BA75FDD26A}" name="Colonne3" dataDxfId="62"/>
    <tableColumn id="5" xr3:uid="{774A8CDD-7E09-4E6A-8AD5-6C8D7EB88E8B}" name="Colonne4" dataDxfId="61"/>
    <tableColumn id="6" xr3:uid="{69DDE803-4D2E-47D3-AB14-0F198B42A31C}" name="Colonne5" dataDxfId="60"/>
    <tableColumn id="7" xr3:uid="{2EC536A5-A6C0-45A3-B1A4-833DD77E6F12}" name="CODE" dataDxfId="59"/>
    <tableColumn id="8" xr3:uid="{A85D1769-8545-4F8F-BC64-7386E04C46C8}" name="UNITE" dataDxfId="58"/>
    <tableColumn id="9" xr3:uid="{EEFD3FA3-423C-40D8-9251-54EC306C90CB}" name="STOCK" dataDxfId="57">
      <calculatedColumnFormula>MAX(N16+L16-M16,0)</calculatedColumnFormula>
    </tableColumn>
    <tableColumn id="10" xr3:uid="{299B4A99-F938-42B4-A1AD-239F740FC656}" name="STOCK MIN." dataDxfId="56"/>
    <tableColumn id="11" xr3:uid="{626126FA-D8E2-4643-8431-F963C4FDAEA0}" name="ENTREE" dataDxfId="55">
      <calculatedColumnFormula>IFERROR(VLOOKUP(H16,#REF!,2,FALSE),0)</calculatedColumnFormula>
    </tableColumn>
    <tableColumn id="12" xr3:uid="{4E29A1DC-86E2-48BA-8B2D-A8A8B3FFA258}" name="SORTIE" dataDxfId="54">
      <calculatedColumnFormula>IFERROR(VLOOKUP(H16,SORTIE!$S:$T,2,FALSE),0)</calculatedColumnFormula>
    </tableColumn>
    <tableColumn id="13" xr3:uid="{1D346A14-D049-4FE2-8893-125F562D9E12}" name="STK. AN. INIT." dataDxfId="53"/>
    <tableColumn id="14" xr3:uid="{749ABA2B-654D-41C6-8F48-F10DBF4B8817}" name="INVENTAIRE" dataDxfId="52"/>
    <tableColumn id="15" xr3:uid="{66AE2A41-D82C-476A-BCC3-6C31E0C28770}" name="DIFFERENCE" dataDxfId="51">
      <calculatedColumnFormula>IF(O16=0,"0",O16-J16)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E347A0C-8446-407B-A1D0-B40C2B3FE70A}" name="TABsortie" displayName="TABsortie" ref="B16:N24" totalsRowShown="0" headerRowDxfId="47" dataDxfId="45" headerRowBorderDxfId="46" tableBorderDxfId="44">
  <tableColumns count="13">
    <tableColumn id="1" xr3:uid="{E4320AEC-7FFD-4B5E-9087-4350A53403E8}" name="ID" dataDxfId="43">
      <calculatedColumnFormula array="1">ROW()-ROW(TABsortie[#Headers])</calculatedColumnFormula>
    </tableColumn>
    <tableColumn id="2" xr3:uid="{DB498325-3BFC-4F98-AFE5-42360C56E518}" name="DATE" dataDxfId="42"/>
    <tableColumn id="3" xr3:uid="{880D86ED-8597-42EB-ABAF-DAD23AA026F0}" name="N°BON" dataDxfId="41"/>
    <tableColumn id="4" xr3:uid="{B851D3E1-A7D8-469C-840A-444BABAD7367}" name="BÂT" dataDxfId="40"/>
    <tableColumn id="5" xr3:uid="{B1CA4DD7-8BD1-4E74-A88B-1005B7CD3E59}" name="IN" dataDxfId="39"/>
    <tableColumn id="6" xr3:uid="{B3051E33-3F66-441B-9D76-B8F49B839AA5}" name="NOM" dataDxfId="38"/>
    <tableColumn id="7" xr3:uid="{D45965E3-2A9A-4EFF-B352-1C69F992330A}" name="CODE" dataDxfId="37"/>
    <tableColumn id="8" xr3:uid="{CD2BAFA3-2C60-4AE3-9E59-001C1BF2BB6C}" name="QTE" dataDxfId="36"/>
    <tableColumn id="9" xr3:uid="{BCFF4DA5-3CA8-4AC8-88E4-39324E9DBC4A}" name="U" dataDxfId="35"/>
    <tableColumn id="10" xr3:uid="{F2647733-A817-412F-ADB5-7B8F6FFF34E4}" name="DESCRIPTION" dataDxfId="34"/>
    <tableColumn id="11" xr3:uid="{9F6BF17D-ADAC-4C48-A340-7065706FB787}" name="STOCK" dataDxfId="33">
      <calculatedColumnFormula>IF(H17&lt;&gt;"", _xlfn.XLOOKUP(H17,TABstock[CODE],TABstock[STOCK]),"")</calculatedColumnFormula>
    </tableColumn>
    <tableColumn id="12" xr3:uid="{F56DF351-D8EE-4701-B386-A9622F09A117}" name="!" dataDxfId="32"/>
    <tableColumn id="13" xr3:uid="{59E3175B-B8EF-4D56-8D1E-A1A09DB08936}" name="REMARQUE" dataDxfId="3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9FCB53C-37FE-44EA-844A-41F965666109}" name="TABfirmes" displayName="TABfirmes" ref="Y15:Y21" totalsRowShown="0" headerRowDxfId="30">
  <autoFilter ref="Y15:Y21" xr:uid="{49FCB53C-37FE-44EA-844A-41F965666109}">
    <filterColumn colId="0" hiddenButton="1"/>
  </autoFilter>
  <sortState xmlns:xlrd2="http://schemas.microsoft.com/office/spreadsheetml/2017/richdata2" ref="Y16:Y21">
    <sortCondition ref="Y15:Y21"/>
  </sortState>
  <tableColumns count="1">
    <tableColumn id="1" xr3:uid="{EF32AF67-70DB-4563-B74F-36CA5F2CB373}" name="FIRMES" dataDxfId="2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2B3BC19-89AB-4E48-8387-7557AF775A22}" name="TABouvriers" displayName="TABouvriers" ref="V15:W21" totalsRowShown="0" headerRowDxfId="28" dataDxfId="27">
  <autoFilter ref="V15:W21" xr:uid="{72B3BC19-89AB-4E48-8387-7557AF775A22}">
    <filterColumn colId="0" hiddenButton="1"/>
    <filterColumn colId="1" hiddenButton="1"/>
  </autoFilter>
  <sortState xmlns:xlrd2="http://schemas.microsoft.com/office/spreadsheetml/2017/richdata2" ref="V16:W21">
    <sortCondition ref="V15:V21"/>
  </sortState>
  <tableColumns count="2">
    <tableColumn id="1" xr3:uid="{E8306BF8-1B83-4012-9023-0BFF974BFDF8}" name="INITIALE" dataDxfId="26"/>
    <tableColumn id="2" xr3:uid="{B37045BE-8D23-4355-BCA2-C2444D5CD8ED}" name="NOM PRENOM" dataDxfId="2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95CACDF-7836-4D97-8EAE-9AAB4D678BFF}" name="TABbat" displayName="TABbat" ref="B15:T21" totalsRowShown="0" headerRowDxfId="24" headerRowBorderDxfId="23" tableBorderDxfId="22">
  <autoFilter ref="B15:T21" xr:uid="{795CACDF-7836-4D97-8EAE-9AAB4D678BF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</autoFilter>
  <sortState xmlns:xlrd2="http://schemas.microsoft.com/office/spreadsheetml/2017/richdata2" ref="B16:T21">
    <sortCondition ref="B15:B21"/>
  </sortState>
  <tableColumns count="19">
    <tableColumn id="1" xr3:uid="{F8F4B757-6FEE-4ABE-87F3-F7618C5DF634}" name="CODE" dataDxfId="21"/>
    <tableColumn id="2" xr3:uid="{E5FE2D52-C36D-4F87-A397-DCAA5836343B}" name=" -" dataDxfId="20"/>
    <tableColumn id="3" xr3:uid="{488CDD38-2BED-4BE8-8C9C-C93C9E0307F4}" name="-" dataDxfId="19"/>
    <tableColumn id="4" xr3:uid="{9B7506B7-6C3B-4E76-A338-59626B025399}" name="NOM" dataDxfId="18"/>
    <tableColumn id="5" xr3:uid="{343EFCC8-C97E-490C-9A30-DACAD422EC7F}" name="  -" dataDxfId="17"/>
    <tableColumn id="6" xr3:uid="{26948459-09DB-4B34-9A2C-1DFD9F3856F2}" name="   -" dataDxfId="16"/>
    <tableColumn id="7" xr3:uid="{929D3CB6-9971-4250-BE90-C296BC367783}" name="    -" dataDxfId="15"/>
    <tableColumn id="8" xr3:uid="{DAD20647-38E5-4F55-BC13-1D55874E8D53}" name="     -" dataDxfId="14"/>
    <tableColumn id="9" xr3:uid="{B542D52B-413B-4855-BB64-23431806201F}" name="NAAM" dataDxfId="13"/>
    <tableColumn id="10" xr3:uid="{6E3963EA-AE59-41BD-8272-4EA0DA8BACF7}" name="      -" dataDxfId="12"/>
    <tableColumn id="11" xr3:uid="{1E62D4A9-80E2-42B9-9FD2-CDE10DD1CEE9}" name="       -" dataDxfId="11"/>
    <tableColumn id="12" xr3:uid="{DFDC8907-6983-4D56-AACC-F85315CA996F}" name="        -" dataDxfId="10"/>
    <tableColumn id="13" xr3:uid="{E234789D-0C34-43D2-A89D-0BF848137C3E}" name="RUE" dataDxfId="9"/>
    <tableColumn id="14" xr3:uid="{E223443D-9F1E-46D5-98BC-180568861747}" name="         -" dataDxfId="8"/>
    <tableColumn id="15" xr3:uid="{3D4658F0-00F7-4F5E-B694-CB4D07B0C7B6}" name="          -" dataDxfId="7"/>
    <tableColumn id="16" xr3:uid="{79E267A4-A8F6-4C5C-AEAA-4D0C03D52BE1}" name="STRAAT" dataDxfId="6"/>
    <tableColumn id="17" xr3:uid="{40DDE698-AE91-4E0A-889B-C39343A5707B}" name="           -" dataDxfId="5"/>
    <tableColumn id="18" xr3:uid="{F24FEE91-CF12-4370-AFD9-54D71FFAD90F}" name="N°" dataDxfId="4"/>
    <tableColumn id="19" xr3:uid="{62D9EB84-26B2-417C-9278-891156E5BD5A}" name="CP" dataDxfId="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FB6D1-8384-4368-BE1F-8D061D02A7DA}">
  <sheetPr codeName="Feuil2">
    <tabColor rgb="FF0070C0"/>
    <pageSetUpPr fitToPage="1"/>
  </sheetPr>
  <dimension ref="A1:AC30"/>
  <sheetViews>
    <sheetView zoomScaleNormal="100" workbookViewId="0">
      <pane ySplit="15" topLeftCell="A16" activePane="bottomLeft" state="frozen"/>
      <selection pane="bottomLeft" activeCell="B32" sqref="B32"/>
    </sheetView>
  </sheetViews>
  <sheetFormatPr baseColWidth="10" defaultRowHeight="15" x14ac:dyDescent="0.25"/>
  <cols>
    <col min="1" max="1" width="49" style="37" customWidth="1"/>
    <col min="2" max="2" width="73.28515625" style="3" bestFit="1" customWidth="1"/>
    <col min="3" max="7" width="11.5703125" style="3" hidden="1" customWidth="1"/>
    <col min="8" max="8" width="8.5703125" style="3" customWidth="1"/>
    <col min="9" max="9" width="9" style="3" customWidth="1"/>
    <col min="10" max="10" width="11.5703125" style="4" customWidth="1"/>
    <col min="11" max="11" width="12.5703125" style="4" customWidth="1"/>
    <col min="12" max="12" width="11.140625" style="2" customWidth="1"/>
    <col min="13" max="13" width="11.140625" style="3" customWidth="1"/>
    <col min="14" max="14" width="15.140625" style="4" customWidth="1"/>
    <col min="15" max="15" width="13.42578125" style="1" customWidth="1"/>
    <col min="16" max="16" width="13.42578125" style="3" customWidth="1"/>
    <col min="17" max="21" width="11.42578125" style="37"/>
    <col min="22" max="16384" width="11.42578125" style="3"/>
  </cols>
  <sheetData>
    <row r="1" spans="1:29" ht="15" customHeight="1" x14ac:dyDescent="0.25">
      <c r="A1" s="11"/>
      <c r="B1" s="2"/>
      <c r="C1" s="2"/>
      <c r="D1" s="2"/>
      <c r="E1" s="2"/>
      <c r="F1" s="2"/>
      <c r="G1" s="2"/>
      <c r="H1" s="2"/>
      <c r="I1" s="2"/>
      <c r="J1" s="6"/>
      <c r="K1" s="2"/>
      <c r="M1" s="2"/>
      <c r="N1" s="6"/>
      <c r="O1" s="2"/>
      <c r="P1" s="2"/>
      <c r="Q1" s="11"/>
      <c r="R1" s="11"/>
      <c r="S1" s="11"/>
      <c r="T1" s="11"/>
      <c r="U1" s="11"/>
      <c r="V1" s="2"/>
      <c r="W1" s="2"/>
      <c r="X1" s="2"/>
      <c r="AC1" s="1">
        <v>19</v>
      </c>
    </row>
    <row r="2" spans="1:29" ht="15" customHeight="1" x14ac:dyDescent="0.25">
      <c r="A2" s="11"/>
      <c r="B2" s="2"/>
      <c r="C2" s="2"/>
      <c r="D2" s="2"/>
      <c r="E2" s="2"/>
      <c r="F2" s="2"/>
      <c r="G2" s="2"/>
      <c r="H2" s="2"/>
      <c r="I2" s="2"/>
      <c r="J2" s="6"/>
      <c r="K2" s="2"/>
      <c r="M2" s="2"/>
      <c r="N2" s="6"/>
      <c r="O2" s="2"/>
      <c r="P2" s="2"/>
      <c r="Q2" s="11"/>
      <c r="R2" s="11"/>
      <c r="S2" s="11"/>
      <c r="T2" s="11"/>
      <c r="U2" s="11"/>
      <c r="V2" s="2"/>
      <c r="W2" s="2"/>
      <c r="X2" s="2"/>
    </row>
    <row r="3" spans="1:29" ht="15" hidden="1" customHeight="1" x14ac:dyDescent="0.25">
      <c r="A3" s="11"/>
      <c r="B3" s="2"/>
      <c r="C3" s="2"/>
      <c r="D3" s="2"/>
      <c r="E3" s="2"/>
      <c r="F3" s="2"/>
      <c r="G3" s="2"/>
      <c r="H3" s="2"/>
      <c r="I3" s="2"/>
      <c r="J3" s="6"/>
      <c r="K3" s="2"/>
      <c r="M3" s="2"/>
      <c r="N3" s="6"/>
      <c r="O3" s="2"/>
      <c r="P3" s="2"/>
      <c r="Q3" s="11"/>
      <c r="R3" s="11"/>
      <c r="S3" s="11"/>
      <c r="T3" s="11"/>
      <c r="U3" s="11"/>
      <c r="V3" s="2"/>
      <c r="W3" s="2"/>
      <c r="X3" s="2"/>
    </row>
    <row r="4" spans="1:29" ht="15" hidden="1" customHeight="1" x14ac:dyDescent="0.25">
      <c r="A4" s="11"/>
      <c r="B4" s="2"/>
      <c r="C4" s="2"/>
      <c r="D4" s="2"/>
      <c r="E4" s="2"/>
      <c r="F4" s="2"/>
      <c r="G4" s="2"/>
      <c r="H4" s="2"/>
      <c r="I4" s="2"/>
      <c r="J4" s="6"/>
      <c r="K4" s="2"/>
      <c r="M4" s="2"/>
      <c r="N4" s="6"/>
      <c r="O4" s="2"/>
      <c r="P4" s="2"/>
      <c r="Q4" s="11"/>
      <c r="R4" s="11"/>
      <c r="S4" s="11"/>
      <c r="T4" s="11"/>
      <c r="U4" s="11"/>
      <c r="V4" s="2"/>
      <c r="W4" s="2"/>
      <c r="X4" s="2"/>
    </row>
    <row r="5" spans="1:29" ht="15" hidden="1" customHeight="1" x14ac:dyDescent="0.25">
      <c r="A5" s="11"/>
      <c r="B5" s="2"/>
      <c r="C5" s="2"/>
      <c r="D5" s="2"/>
      <c r="E5" s="2"/>
      <c r="F5" s="2"/>
      <c r="G5" s="2"/>
      <c r="H5" s="2"/>
      <c r="I5" s="2"/>
      <c r="J5" s="6"/>
      <c r="K5" s="2"/>
      <c r="M5" s="2"/>
      <c r="N5" s="6"/>
      <c r="O5" s="2"/>
      <c r="P5" s="2"/>
      <c r="Q5" s="11"/>
      <c r="R5" s="11"/>
      <c r="S5" s="11"/>
      <c r="T5" s="11"/>
      <c r="U5" s="11"/>
      <c r="V5" s="2"/>
      <c r="W5" s="2"/>
    </row>
    <row r="6" spans="1:29" ht="15" hidden="1" customHeight="1" x14ac:dyDescent="0.25">
      <c r="A6" s="11"/>
      <c r="B6" s="2"/>
      <c r="C6" s="2"/>
      <c r="D6" s="2"/>
      <c r="E6" s="2"/>
      <c r="F6" s="2"/>
      <c r="G6" s="2"/>
      <c r="H6" s="2"/>
      <c r="I6" s="2"/>
      <c r="J6" s="6"/>
      <c r="K6" s="2"/>
      <c r="M6" s="2"/>
      <c r="N6" s="6"/>
      <c r="O6" s="2"/>
      <c r="P6" s="2"/>
      <c r="Q6" s="11"/>
      <c r="R6" s="11"/>
      <c r="S6" s="11"/>
      <c r="T6" s="11"/>
      <c r="U6" s="11"/>
      <c r="V6" s="2"/>
      <c r="W6" s="2"/>
      <c r="X6" s="2"/>
    </row>
    <row r="7" spans="1:29" ht="15" hidden="1" customHeight="1" x14ac:dyDescent="0.25">
      <c r="A7" s="11"/>
      <c r="B7" s="2"/>
      <c r="C7" s="2"/>
      <c r="D7" s="2"/>
      <c r="E7" s="2"/>
      <c r="F7" s="2"/>
      <c r="G7" s="2"/>
      <c r="H7" s="2"/>
      <c r="I7" s="2"/>
      <c r="J7" s="6"/>
      <c r="K7" s="2"/>
      <c r="M7" s="2"/>
      <c r="N7" s="6"/>
      <c r="O7" s="2"/>
      <c r="P7" s="2"/>
      <c r="Q7" s="11"/>
      <c r="R7" s="11"/>
      <c r="S7" s="11"/>
      <c r="T7" s="11"/>
      <c r="U7" s="11"/>
      <c r="V7" s="2"/>
      <c r="W7" s="2"/>
      <c r="X7" s="2"/>
    </row>
    <row r="8" spans="1:29" ht="9" hidden="1" customHeight="1" x14ac:dyDescent="0.25">
      <c r="A8" s="11"/>
      <c r="B8" s="2"/>
      <c r="C8" s="2"/>
      <c r="D8" s="2"/>
      <c r="E8" s="2"/>
      <c r="F8" s="2"/>
      <c r="G8" s="2"/>
      <c r="H8" s="2"/>
      <c r="I8" s="2"/>
      <c r="J8" s="6"/>
      <c r="K8" s="2"/>
      <c r="M8" s="2"/>
      <c r="N8" s="6"/>
      <c r="O8" s="2"/>
      <c r="P8" s="2"/>
      <c r="Q8" s="11"/>
      <c r="R8" s="11"/>
      <c r="S8" s="11"/>
      <c r="T8" s="11"/>
      <c r="U8" s="11"/>
      <c r="V8" s="2"/>
      <c r="W8" s="2"/>
      <c r="X8" s="2"/>
    </row>
    <row r="9" spans="1:29" ht="10.5" hidden="1" customHeight="1" x14ac:dyDescent="0.25">
      <c r="A9" s="11"/>
      <c r="B9" s="2"/>
      <c r="C9" s="2"/>
      <c r="D9" s="2"/>
      <c r="E9" s="2"/>
      <c r="F9" s="2"/>
      <c r="G9" s="2"/>
      <c r="H9" s="2"/>
      <c r="I9" s="2"/>
      <c r="J9" s="6"/>
      <c r="K9" s="2"/>
      <c r="M9" s="2"/>
      <c r="N9" s="6"/>
      <c r="O9" s="2"/>
      <c r="P9" s="2"/>
      <c r="Q9" s="11"/>
      <c r="R9" s="11"/>
      <c r="S9" s="11"/>
      <c r="T9" s="11"/>
      <c r="U9" s="11"/>
      <c r="V9" s="2"/>
      <c r="W9" s="2"/>
      <c r="X9" s="2"/>
    </row>
    <row r="10" spans="1:29" ht="16.5" customHeight="1" x14ac:dyDescent="0.25">
      <c r="A10" s="11"/>
      <c r="B10" s="2"/>
      <c r="C10" s="2"/>
      <c r="D10" s="2"/>
      <c r="E10" s="11"/>
      <c r="F10" s="2"/>
      <c r="G10" s="2"/>
      <c r="H10" s="2"/>
      <c r="I10" s="2"/>
      <c r="J10" s="6"/>
      <c r="K10" s="2"/>
      <c r="M10" s="2"/>
      <c r="N10" s="6"/>
      <c r="O10" s="2"/>
      <c r="P10" s="2"/>
      <c r="Q10" s="11"/>
      <c r="R10" s="11"/>
      <c r="S10" s="11"/>
    </row>
    <row r="11" spans="1:29" ht="14.25" customHeight="1" x14ac:dyDescent="0.25">
      <c r="A11" s="11"/>
      <c r="B11" s="40"/>
      <c r="C11" s="12"/>
      <c r="D11" s="5"/>
      <c r="E11" s="2"/>
      <c r="F11" s="2"/>
      <c r="G11" s="13"/>
      <c r="H11" s="38"/>
      <c r="I11" s="39"/>
      <c r="K11" s="11"/>
      <c r="O11" s="3"/>
    </row>
    <row r="12" spans="1:29" hidden="1" x14ac:dyDescent="0.25">
      <c r="B12" s="2"/>
      <c r="F12" s="2"/>
      <c r="K12" s="3"/>
      <c r="O12" s="3"/>
    </row>
    <row r="13" spans="1:29" hidden="1" x14ac:dyDescent="0.25">
      <c r="K13" s="3"/>
      <c r="O13" s="3"/>
    </row>
    <row r="14" spans="1:29" x14ac:dyDescent="0.25">
      <c r="K14" s="3"/>
      <c r="O14" s="3"/>
    </row>
    <row r="15" spans="1:29" ht="20.100000000000001" customHeight="1" thickBot="1" x14ac:dyDescent="0.3">
      <c r="B15" s="78" t="s">
        <v>20</v>
      </c>
      <c r="C15" s="79" t="s">
        <v>35</v>
      </c>
      <c r="D15" s="79" t="s">
        <v>36</v>
      </c>
      <c r="E15" s="79" t="s">
        <v>37</v>
      </c>
      <c r="F15" s="79" t="s">
        <v>38</v>
      </c>
      <c r="G15" s="79" t="s">
        <v>39</v>
      </c>
      <c r="H15" s="79" t="s">
        <v>0</v>
      </c>
      <c r="I15" s="79" t="s">
        <v>21</v>
      </c>
      <c r="J15" s="80" t="s">
        <v>22</v>
      </c>
      <c r="K15" s="81" t="s">
        <v>25</v>
      </c>
      <c r="L15" s="82" t="s">
        <v>27</v>
      </c>
      <c r="M15" s="82" t="s">
        <v>28</v>
      </c>
      <c r="N15" s="83" t="s">
        <v>43</v>
      </c>
      <c r="O15" s="78" t="s">
        <v>23</v>
      </c>
      <c r="P15" s="84" t="s">
        <v>24</v>
      </c>
    </row>
    <row r="16" spans="1:29" x14ac:dyDescent="0.25">
      <c r="B16" s="26" t="s">
        <v>8</v>
      </c>
      <c r="C16" s="18"/>
      <c r="D16" s="16"/>
      <c r="E16" s="16"/>
      <c r="F16" s="16"/>
      <c r="G16" s="16"/>
      <c r="H16" s="25" t="s">
        <v>9</v>
      </c>
      <c r="I16" s="25" t="s">
        <v>7</v>
      </c>
      <c r="J16" s="21">
        <f t="shared" ref="J16:J21" si="0">MAX(N16+L16-M16,0)</f>
        <v>586</v>
      </c>
      <c r="K16" s="27">
        <v>600</v>
      </c>
      <c r="L16" s="50">
        <f>IFERROR(VLOOKUP(H16,#REF!,2,FALSE),0)</f>
        <v>0</v>
      </c>
      <c r="M16" s="50">
        <f>IFERROR(VLOOKUP(H16,SORTIE!$S:$T,2,FALSE),0)</f>
        <v>24</v>
      </c>
      <c r="N16" s="30">
        <v>610</v>
      </c>
      <c r="O16" s="24"/>
      <c r="P16" s="88" t="str">
        <f t="shared" ref="P16:P21" si="1">IF(O16=0,"0",O16-J16)</f>
        <v>0</v>
      </c>
    </row>
    <row r="17" spans="2:16" x14ac:dyDescent="0.25">
      <c r="B17" s="26" t="s">
        <v>10</v>
      </c>
      <c r="C17" s="19"/>
      <c r="D17" s="17"/>
      <c r="E17" s="17"/>
      <c r="F17" s="17"/>
      <c r="G17" s="17"/>
      <c r="H17" s="25" t="s">
        <v>11</v>
      </c>
      <c r="I17" s="25" t="s">
        <v>7</v>
      </c>
      <c r="J17" s="21">
        <f t="shared" si="0"/>
        <v>95</v>
      </c>
      <c r="K17" s="28">
        <v>50</v>
      </c>
      <c r="L17" s="29">
        <f>IFERROR(VLOOKUP(H17,#REF!,2,FALSE),0)</f>
        <v>0</v>
      </c>
      <c r="M17" s="29">
        <f>IFERROR(VLOOKUP(H17,SORTIE!$S:$T,2,FALSE),0)</f>
        <v>5</v>
      </c>
      <c r="N17" s="30">
        <v>100</v>
      </c>
      <c r="O17" s="23"/>
      <c r="P17" s="22" t="str">
        <f t="shared" si="1"/>
        <v>0</v>
      </c>
    </row>
    <row r="18" spans="2:16" x14ac:dyDescent="0.25">
      <c r="B18" s="26" t="s">
        <v>12</v>
      </c>
      <c r="C18" s="19"/>
      <c r="D18" s="17"/>
      <c r="E18" s="17"/>
      <c r="F18" s="17"/>
      <c r="G18" s="17"/>
      <c r="H18" s="25" t="s">
        <v>13</v>
      </c>
      <c r="I18" s="25" t="s">
        <v>7</v>
      </c>
      <c r="J18" s="21">
        <f t="shared" si="0"/>
        <v>105</v>
      </c>
      <c r="K18" s="28">
        <v>200</v>
      </c>
      <c r="L18" s="29">
        <f>IFERROR(VLOOKUP(H18,#REF!,2,FALSE),0)</f>
        <v>0</v>
      </c>
      <c r="M18" s="29">
        <f>IFERROR(VLOOKUP(H18,SORTIE!$S:$T,2,FALSE),0)</f>
        <v>5</v>
      </c>
      <c r="N18" s="30">
        <v>110</v>
      </c>
      <c r="O18" s="23"/>
      <c r="P18" s="22" t="str">
        <f t="shared" si="1"/>
        <v>0</v>
      </c>
    </row>
    <row r="19" spans="2:16" x14ac:dyDescent="0.25">
      <c r="B19" s="26" t="s">
        <v>14</v>
      </c>
      <c r="C19" s="19"/>
      <c r="D19" s="17"/>
      <c r="E19" s="17"/>
      <c r="F19" s="17"/>
      <c r="G19" s="17"/>
      <c r="H19" s="25" t="s">
        <v>15</v>
      </c>
      <c r="I19" s="25" t="s">
        <v>7</v>
      </c>
      <c r="J19" s="21">
        <f t="shared" si="0"/>
        <v>205</v>
      </c>
      <c r="K19" s="28">
        <v>100</v>
      </c>
      <c r="L19" s="29">
        <f>IFERROR(VLOOKUP(H19,#REF!,2,FALSE),0)</f>
        <v>0</v>
      </c>
      <c r="M19" s="29">
        <f>IFERROR(VLOOKUP(H19,SORTIE!$S:$T,2,FALSE),0)</f>
        <v>7</v>
      </c>
      <c r="N19" s="30">
        <v>212</v>
      </c>
      <c r="O19" s="23"/>
      <c r="P19" s="22" t="str">
        <f t="shared" si="1"/>
        <v>0</v>
      </c>
    </row>
    <row r="20" spans="2:16" x14ac:dyDescent="0.25">
      <c r="B20" s="26" t="s">
        <v>16</v>
      </c>
      <c r="C20" s="19"/>
      <c r="D20" s="17"/>
      <c r="E20" s="17"/>
      <c r="F20" s="17"/>
      <c r="G20" s="17"/>
      <c r="H20" s="25" t="s">
        <v>17</v>
      </c>
      <c r="I20" s="25" t="s">
        <v>7</v>
      </c>
      <c r="J20" s="21">
        <f t="shared" si="0"/>
        <v>0</v>
      </c>
      <c r="K20" s="28"/>
      <c r="L20" s="29">
        <f>IFERROR(VLOOKUP(H20,#REF!,2,FALSE),0)</f>
        <v>0</v>
      </c>
      <c r="M20" s="29">
        <f>IFERROR(VLOOKUP(H20,SORTIE!$S:$T,2,FALSE),0)</f>
        <v>0</v>
      </c>
      <c r="N20" s="30">
        <v>0</v>
      </c>
      <c r="O20" s="23"/>
      <c r="P20" s="22" t="str">
        <f t="shared" si="1"/>
        <v>0</v>
      </c>
    </row>
    <row r="21" spans="2:16" x14ac:dyDescent="0.25">
      <c r="B21" s="26" t="s">
        <v>18</v>
      </c>
      <c r="C21" s="19"/>
      <c r="D21" s="17"/>
      <c r="E21" s="17"/>
      <c r="F21" s="17"/>
      <c r="G21" s="17"/>
      <c r="H21" s="25" t="s">
        <v>19</v>
      </c>
      <c r="I21" s="25" t="s">
        <v>7</v>
      </c>
      <c r="J21" s="21">
        <f t="shared" si="0"/>
        <v>280</v>
      </c>
      <c r="K21" s="28"/>
      <c r="L21" s="29">
        <f>IFERROR(VLOOKUP(H21,#REF!,2,FALSE),0)</f>
        <v>0</v>
      </c>
      <c r="M21" s="29">
        <f>IFERROR(VLOOKUP(H21,SORTIE!$S:$T,2,FALSE),0)</f>
        <v>0</v>
      </c>
      <c r="N21" s="30">
        <v>280</v>
      </c>
      <c r="O21" s="23"/>
      <c r="P21" s="22" t="str">
        <f t="shared" si="1"/>
        <v>0</v>
      </c>
    </row>
    <row r="22" spans="2:16" x14ac:dyDescent="0.25">
      <c r="B22" s="31"/>
      <c r="C22" s="31"/>
      <c r="D22" s="31"/>
      <c r="E22" s="31"/>
      <c r="F22" s="31"/>
      <c r="G22" s="31"/>
      <c r="H22" s="32"/>
      <c r="I22" s="32"/>
      <c r="J22" s="33"/>
      <c r="K22" s="33"/>
      <c r="L22" s="34"/>
      <c r="M22" s="34"/>
      <c r="N22" s="35"/>
      <c r="O22" s="36"/>
      <c r="P22" s="34"/>
    </row>
    <row r="23" spans="2:16" x14ac:dyDescent="0.25">
      <c r="B23" s="31"/>
      <c r="C23" s="31"/>
      <c r="D23" s="31"/>
      <c r="E23" s="31"/>
      <c r="F23" s="31"/>
      <c r="G23" s="31"/>
      <c r="H23" s="32"/>
      <c r="I23" s="32"/>
      <c r="J23" s="33"/>
      <c r="K23" s="33"/>
      <c r="L23" s="34"/>
      <c r="M23" s="34"/>
      <c r="N23" s="35"/>
      <c r="O23" s="36"/>
      <c r="P23" s="34"/>
    </row>
    <row r="24" spans="2:16" x14ac:dyDescent="0.25">
      <c r="B24" s="31"/>
      <c r="C24" s="31"/>
      <c r="D24" s="31"/>
      <c r="E24" s="31"/>
      <c r="F24" s="31"/>
      <c r="G24" s="31"/>
      <c r="H24" s="32"/>
      <c r="I24" s="32"/>
      <c r="J24" s="33"/>
      <c r="K24" s="33"/>
      <c r="L24" s="34"/>
      <c r="M24" s="34"/>
      <c r="N24" s="35"/>
      <c r="O24" s="36"/>
      <c r="P24" s="34"/>
    </row>
    <row r="25" spans="2:16" x14ac:dyDescent="0.25">
      <c r="B25" s="31"/>
      <c r="C25" s="31"/>
      <c r="D25" s="31"/>
      <c r="E25" s="31"/>
      <c r="F25" s="31"/>
      <c r="G25" s="31"/>
      <c r="H25" s="32"/>
      <c r="I25" s="32"/>
      <c r="J25" s="33"/>
      <c r="K25" s="33"/>
      <c r="L25" s="34"/>
      <c r="M25" s="34"/>
      <c r="N25" s="35"/>
      <c r="O25" s="36"/>
      <c r="P25" s="34"/>
    </row>
    <row r="26" spans="2:16" x14ac:dyDescent="0.25">
      <c r="B26" s="31"/>
      <c r="C26" s="31"/>
      <c r="D26" s="31"/>
      <c r="E26" s="31"/>
      <c r="F26" s="31"/>
      <c r="G26" s="31"/>
      <c r="H26" s="32"/>
      <c r="I26" s="32"/>
      <c r="J26" s="33"/>
      <c r="K26" s="33"/>
      <c r="L26" s="34"/>
      <c r="M26" s="34"/>
      <c r="N26" s="35"/>
      <c r="O26" s="36"/>
      <c r="P26" s="34"/>
    </row>
    <row r="27" spans="2:16" x14ac:dyDescent="0.25">
      <c r="B27" s="31"/>
      <c r="C27" s="31"/>
      <c r="D27" s="31"/>
      <c r="E27" s="31"/>
      <c r="F27" s="31"/>
      <c r="G27" s="31"/>
      <c r="H27" s="32"/>
      <c r="I27" s="32"/>
      <c r="J27" s="33"/>
      <c r="K27" s="33"/>
      <c r="L27" s="34"/>
      <c r="M27" s="34"/>
      <c r="N27" s="35"/>
      <c r="O27" s="36"/>
      <c r="P27" s="34"/>
    </row>
    <row r="28" spans="2:16" x14ac:dyDescent="0.25">
      <c r="B28" s="31"/>
      <c r="C28" s="31"/>
      <c r="D28" s="31"/>
      <c r="E28" s="31"/>
      <c r="F28" s="31"/>
      <c r="G28" s="31"/>
      <c r="H28" s="32"/>
      <c r="I28" s="32"/>
      <c r="J28" s="33"/>
      <c r="K28" s="33"/>
      <c r="L28" s="34"/>
      <c r="M28" s="34"/>
      <c r="N28" s="35"/>
      <c r="O28" s="36"/>
      <c r="P28" s="34"/>
    </row>
    <row r="29" spans="2:16" x14ac:dyDescent="0.25">
      <c r="B29" s="31"/>
      <c r="C29" s="31"/>
      <c r="D29" s="31"/>
      <c r="E29" s="31"/>
      <c r="F29" s="31"/>
      <c r="G29" s="31"/>
      <c r="H29" s="32"/>
      <c r="I29" s="32"/>
      <c r="J29" s="33"/>
      <c r="K29" s="33"/>
      <c r="L29" s="34"/>
      <c r="M29" s="34"/>
      <c r="N29" s="35"/>
      <c r="O29" s="36"/>
      <c r="P29" s="34"/>
    </row>
    <row r="30" spans="2:16" x14ac:dyDescent="0.25">
      <c r="B30" s="31"/>
      <c r="C30" s="31"/>
      <c r="D30" s="31"/>
      <c r="E30" s="31"/>
      <c r="F30" s="31"/>
      <c r="G30" s="31"/>
      <c r="H30" s="32"/>
      <c r="I30" s="32"/>
      <c r="J30" s="33"/>
      <c r="K30" s="33"/>
      <c r="L30" s="34"/>
      <c r="M30" s="34"/>
      <c r="N30" s="35"/>
      <c r="O30" s="36"/>
      <c r="P30" s="34"/>
    </row>
  </sheetData>
  <sheetProtection sort="0" autoFilter="0"/>
  <phoneticPr fontId="3" type="noConversion"/>
  <conditionalFormatting sqref="J16:J21">
    <cfRule type="expression" dxfId="2" priority="6">
      <formula>$K16&gt;$J16</formula>
    </cfRule>
  </conditionalFormatting>
  <conditionalFormatting sqref="P16:P21">
    <cfRule type="cellIs" priority="1" operator="equal">
      <formula>0</formula>
    </cfRule>
    <cfRule type="cellIs" dxfId="1" priority="3" operator="lessThan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9" fitToHeight="0" orientation="landscape" horizontalDpi="300" verticalDpi="300" r:id="rId1"/>
  <headerFooter>
    <oddHeader>&amp;C&amp;"-,Gras"&amp;14INVENTAIRE&amp;R&amp;D</oddHeader>
    <oddFooter>&amp;R&amp;P/&amp;N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4E7CF-9DE6-47C9-AFFA-9E8D471D9DF1}">
  <sheetPr codeName="Feuil3">
    <tabColor theme="8"/>
  </sheetPr>
  <dimension ref="B1:T24"/>
  <sheetViews>
    <sheetView showGridLines="0" tabSelected="1" workbookViewId="0">
      <pane ySplit="16" topLeftCell="A17" activePane="bottomLeft" state="frozen"/>
      <selection pane="bottomLeft" activeCell="K27" sqref="K27"/>
    </sheetView>
  </sheetViews>
  <sheetFormatPr baseColWidth="10" defaultRowHeight="15" x14ac:dyDescent="0.25"/>
  <cols>
    <col min="1" max="1" width="49.140625" style="66" customWidth="1"/>
    <col min="2" max="2" width="7.140625" style="72" customWidth="1"/>
    <col min="3" max="4" width="13.28515625" style="72" customWidth="1"/>
    <col min="5" max="5" width="10.7109375" style="72" customWidth="1"/>
    <col min="6" max="6" width="11.42578125" style="72"/>
    <col min="7" max="7" width="24.28515625" style="72" customWidth="1"/>
    <col min="8" max="8" width="8.5703125" style="72" customWidth="1"/>
    <col min="9" max="9" width="10" style="72" customWidth="1"/>
    <col min="10" max="10" width="7.140625" style="72" customWidth="1"/>
    <col min="11" max="11" width="67.85546875" style="72" customWidth="1"/>
    <col min="12" max="12" width="7.140625" style="72" customWidth="1"/>
    <col min="13" max="13" width="4.28515625" style="66" customWidth="1"/>
    <col min="14" max="14" width="17.140625" style="66" customWidth="1"/>
    <col min="15" max="16" width="8.85546875" style="66" bestFit="1" customWidth="1"/>
    <col min="17" max="17" width="8.140625" style="66" bestFit="1" customWidth="1"/>
    <col min="18" max="18" width="16.85546875" style="66" customWidth="1"/>
    <col min="19" max="19" width="8.140625" style="73" bestFit="1" customWidth="1"/>
    <col min="20" max="20" width="8.85546875" style="73" bestFit="1" customWidth="1"/>
    <col min="21" max="16384" width="11.42578125" style="66"/>
  </cols>
  <sheetData>
    <row r="1" spans="2:20" x14ac:dyDescent="0.25"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S1" s="66"/>
      <c r="T1" s="66"/>
    </row>
    <row r="2" spans="2:20" x14ac:dyDescent="0.25">
      <c r="B2" s="66"/>
      <c r="C2" s="70"/>
      <c r="D2" s="66"/>
      <c r="E2" s="66"/>
      <c r="F2" s="66"/>
      <c r="G2" s="66"/>
      <c r="H2" s="66"/>
      <c r="I2" s="66"/>
      <c r="J2" s="66"/>
      <c r="K2" s="66"/>
      <c r="L2" s="66"/>
      <c r="S2" s="66"/>
      <c r="T2" s="66"/>
    </row>
    <row r="3" spans="2:20" hidden="1" x14ac:dyDescent="0.25"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S3" s="66"/>
      <c r="T3" s="66"/>
    </row>
    <row r="4" spans="2:20" hidden="1" x14ac:dyDescent="0.25"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S4" s="66"/>
      <c r="T4" s="66"/>
    </row>
    <row r="5" spans="2:20" hidden="1" x14ac:dyDescent="0.25"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S5" s="66"/>
      <c r="T5" s="66"/>
    </row>
    <row r="6" spans="2:20" hidden="1" x14ac:dyDescent="0.25"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S6" s="66"/>
      <c r="T6" s="66"/>
    </row>
    <row r="7" spans="2:20" hidden="1" x14ac:dyDescent="0.25"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S7" s="66"/>
      <c r="T7" s="66"/>
    </row>
    <row r="8" spans="2:20" hidden="1" x14ac:dyDescent="0.25"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S8" s="66"/>
      <c r="T8" s="66"/>
    </row>
    <row r="9" spans="2:20" hidden="1" x14ac:dyDescent="0.25"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S9" s="66"/>
      <c r="T9" s="66"/>
    </row>
    <row r="10" spans="2:20" hidden="1" x14ac:dyDescent="0.25"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S10" s="66"/>
      <c r="T10" s="66"/>
    </row>
    <row r="11" spans="2:20" hidden="1" x14ac:dyDescent="0.25"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S11" s="66"/>
      <c r="T11" s="66"/>
    </row>
    <row r="12" spans="2:20" x14ac:dyDescent="0.25"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6"/>
      <c r="S12" s="66"/>
      <c r="T12" s="66"/>
    </row>
    <row r="13" spans="2:20" x14ac:dyDescent="0.25"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S13" s="66"/>
      <c r="T13" s="66"/>
    </row>
    <row r="14" spans="2:20" x14ac:dyDescent="0.25">
      <c r="B14" s="66"/>
      <c r="C14" s="66"/>
      <c r="D14" s="66"/>
      <c r="E14" s="66"/>
      <c r="F14" s="66"/>
      <c r="G14" s="66"/>
      <c r="H14" s="66"/>
      <c r="I14" s="66"/>
      <c r="J14" s="66"/>
      <c r="K14" s="66"/>
      <c r="L14" s="66"/>
      <c r="S14" s="66"/>
      <c r="T14" s="66"/>
    </row>
    <row r="15" spans="2:20" hidden="1" x14ac:dyDescent="0.25">
      <c r="S15" s="66"/>
      <c r="T15" s="66"/>
    </row>
    <row r="16" spans="2:20" ht="20.100000000000001" customHeight="1" x14ac:dyDescent="0.25">
      <c r="B16" s="67" t="s">
        <v>44</v>
      </c>
      <c r="C16" s="68" t="s">
        <v>26</v>
      </c>
      <c r="D16" s="69" t="s">
        <v>31</v>
      </c>
      <c r="E16" s="69" t="s">
        <v>33</v>
      </c>
      <c r="F16" s="69" t="s">
        <v>32</v>
      </c>
      <c r="G16" s="69" t="s">
        <v>34</v>
      </c>
      <c r="H16" s="69" t="s">
        <v>0</v>
      </c>
      <c r="I16" s="69" t="s">
        <v>29</v>
      </c>
      <c r="J16" s="69" t="s">
        <v>30</v>
      </c>
      <c r="K16" s="69" t="s">
        <v>20</v>
      </c>
      <c r="L16" s="69" t="s">
        <v>22</v>
      </c>
      <c r="M16" s="69" t="s">
        <v>64</v>
      </c>
      <c r="N16" s="69" t="s">
        <v>63</v>
      </c>
      <c r="S16" s="71" t="s">
        <v>0</v>
      </c>
      <c r="T16" t="s">
        <v>40</v>
      </c>
    </row>
    <row r="17" spans="2:20" x14ac:dyDescent="0.25">
      <c r="B17" s="74" cm="1">
        <f t="array" ref="B17">ROW()-ROW(TABsortie[#Headers])</f>
        <v>1</v>
      </c>
      <c r="C17" s="75"/>
      <c r="D17" s="76"/>
      <c r="E17" s="76"/>
      <c r="F17" s="76"/>
      <c r="G17" s="76"/>
      <c r="H17" s="76"/>
      <c r="I17" s="77"/>
      <c r="J17" s="76"/>
      <c r="K17" s="76"/>
      <c r="L17" s="77" t="str">
        <f>IF(H17&lt;&gt;"", _xlfn.XLOOKUP(H17,TABstock[CODE],TABstock[STOCK]),"")</f>
        <v/>
      </c>
      <c r="M17" s="89"/>
      <c r="N17" s="86"/>
      <c r="S17" s="73" t="s">
        <v>9</v>
      </c>
      <c r="T17" s="87">
        <v>24</v>
      </c>
    </row>
    <row r="18" spans="2:20" x14ac:dyDescent="0.25">
      <c r="B18" s="20" cm="1">
        <f t="array" ref="B18">ROW()-ROW(TABsortie[#Headers])</f>
        <v>2</v>
      </c>
      <c r="C18" s="85">
        <v>44459</v>
      </c>
      <c r="D18" s="86" t="s">
        <v>80</v>
      </c>
      <c r="E18" s="86" t="s">
        <v>81</v>
      </c>
      <c r="F18" s="86" t="s">
        <v>1</v>
      </c>
      <c r="G18" s="86" t="s">
        <v>1</v>
      </c>
      <c r="H18" s="86" t="s">
        <v>9</v>
      </c>
      <c r="I18" s="86">
        <v>10</v>
      </c>
      <c r="J18" s="86" t="s">
        <v>7</v>
      </c>
      <c r="K18" s="86" t="s">
        <v>8</v>
      </c>
      <c r="L18" s="86">
        <f>IF(H18&lt;&gt;"", _xlfn.XLOOKUP(H18,TABstock[CODE],TABstock[STOCK]),"")</f>
        <v>586</v>
      </c>
      <c r="M18" s="90"/>
      <c r="N18" s="86" t="s">
        <v>67</v>
      </c>
      <c r="S18" t="s">
        <v>11</v>
      </c>
      <c r="T18" s="87">
        <v>5</v>
      </c>
    </row>
    <row r="19" spans="2:20" x14ac:dyDescent="0.25">
      <c r="B19" s="20" cm="1">
        <f t="array" ref="B19">ROW()-ROW(TABsortie[#Headers])</f>
        <v>3</v>
      </c>
      <c r="C19" s="85">
        <v>44459</v>
      </c>
      <c r="D19" s="86" t="s">
        <v>80</v>
      </c>
      <c r="E19" s="86" t="s">
        <v>81</v>
      </c>
      <c r="F19" s="86" t="s">
        <v>1</v>
      </c>
      <c r="G19" s="86" t="s">
        <v>1</v>
      </c>
      <c r="H19" s="86" t="s">
        <v>11</v>
      </c>
      <c r="I19" s="86">
        <v>5</v>
      </c>
      <c r="J19" s="86" t="s">
        <v>7</v>
      </c>
      <c r="K19" s="86" t="s">
        <v>10</v>
      </c>
      <c r="L19" s="86">
        <f>IF(H19&lt;&gt;"", _xlfn.XLOOKUP(H19,TABstock[CODE],TABstock[STOCK]),"")</f>
        <v>95</v>
      </c>
      <c r="M19" s="90"/>
      <c r="N19" s="86" t="s">
        <v>67</v>
      </c>
      <c r="O19" s="92"/>
      <c r="S19" t="s">
        <v>13</v>
      </c>
      <c r="T19" s="87">
        <v>5</v>
      </c>
    </row>
    <row r="20" spans="2:20" x14ac:dyDescent="0.25">
      <c r="B20" s="20" cm="1">
        <f t="array" ref="B20">ROW()-ROW(TABsortie[#Headers])</f>
        <v>4</v>
      </c>
      <c r="C20" s="85">
        <v>44458</v>
      </c>
      <c r="D20" s="86" t="s">
        <v>82</v>
      </c>
      <c r="E20" s="86" t="s">
        <v>83</v>
      </c>
      <c r="F20" s="86" t="s">
        <v>6</v>
      </c>
      <c r="G20" s="86" t="s">
        <v>6</v>
      </c>
      <c r="H20" s="86" t="s">
        <v>13</v>
      </c>
      <c r="I20" s="86">
        <v>5</v>
      </c>
      <c r="J20" s="86" t="s">
        <v>7</v>
      </c>
      <c r="K20" s="86" t="s">
        <v>12</v>
      </c>
      <c r="L20" s="86">
        <f>IF(H20&lt;&gt;"", _xlfn.XLOOKUP(H20,TABstock[CODE],TABstock[STOCK]),"")</f>
        <v>105</v>
      </c>
      <c r="M20" s="90" t="s">
        <v>65</v>
      </c>
      <c r="N20" s="86" t="s">
        <v>66</v>
      </c>
      <c r="O20" s="92"/>
      <c r="S20" t="s">
        <v>15</v>
      </c>
      <c r="T20" s="87">
        <v>7</v>
      </c>
    </row>
    <row r="21" spans="2:20" x14ac:dyDescent="0.25">
      <c r="B21" s="20" cm="1">
        <f t="array" ref="B21">ROW()-ROW(TABsortie[#Headers])</f>
        <v>5</v>
      </c>
      <c r="C21" s="85">
        <v>44458</v>
      </c>
      <c r="D21" s="86" t="s">
        <v>82</v>
      </c>
      <c r="E21" s="86" t="s">
        <v>83</v>
      </c>
      <c r="F21" s="86" t="s">
        <v>6</v>
      </c>
      <c r="G21" s="86" t="s">
        <v>6</v>
      </c>
      <c r="H21" s="86" t="s">
        <v>15</v>
      </c>
      <c r="I21" s="86">
        <v>7</v>
      </c>
      <c r="J21" s="86" t="s">
        <v>7</v>
      </c>
      <c r="K21" s="86" t="s">
        <v>14</v>
      </c>
      <c r="L21" s="86">
        <f>IF(H21&lt;&gt;"", _xlfn.XLOOKUP(H21,TABstock[CODE],TABstock[STOCK]),"")</f>
        <v>205</v>
      </c>
      <c r="M21" s="90" t="s">
        <v>65</v>
      </c>
      <c r="N21" s="86" t="s">
        <v>66</v>
      </c>
      <c r="O21" s="92"/>
      <c r="S21"/>
      <c r="T21"/>
    </row>
    <row r="22" spans="2:20" x14ac:dyDescent="0.25">
      <c r="B22" s="20" cm="1">
        <f t="array" ref="B22">ROW()-ROW(TABsortie[#Headers])</f>
        <v>6</v>
      </c>
      <c r="C22" s="85">
        <v>44458</v>
      </c>
      <c r="D22" s="86" t="s">
        <v>82</v>
      </c>
      <c r="E22" s="86" t="s">
        <v>83</v>
      </c>
      <c r="F22" s="86" t="s">
        <v>3</v>
      </c>
      <c r="G22" s="86" t="s">
        <v>3</v>
      </c>
      <c r="H22" s="86" t="s">
        <v>9</v>
      </c>
      <c r="I22" s="86">
        <v>8</v>
      </c>
      <c r="J22" s="86" t="s">
        <v>7</v>
      </c>
      <c r="K22" s="86" t="s">
        <v>8</v>
      </c>
      <c r="L22" s="86">
        <f>IF(H22&lt;&gt;"", _xlfn.XLOOKUP(H22,TABstock[CODE],TABstock[STOCK]),"")</f>
        <v>586</v>
      </c>
      <c r="M22" s="90"/>
      <c r="N22" s="86" t="s">
        <v>67</v>
      </c>
      <c r="O22" s="92"/>
      <c r="S22"/>
      <c r="T22"/>
    </row>
    <row r="23" spans="2:20" x14ac:dyDescent="0.25">
      <c r="B23" s="20" cm="1">
        <f t="array" ref="B23">ROW()-ROW(TABsortie[#Headers])</f>
        <v>7</v>
      </c>
      <c r="C23" s="85">
        <v>44460</v>
      </c>
      <c r="D23" s="86" t="s">
        <v>84</v>
      </c>
      <c r="E23" s="86" t="s">
        <v>81</v>
      </c>
      <c r="F23" s="86" t="s">
        <v>3</v>
      </c>
      <c r="G23" s="86" t="s">
        <v>3</v>
      </c>
      <c r="H23" s="86" t="s">
        <v>9</v>
      </c>
      <c r="I23" s="86">
        <v>1</v>
      </c>
      <c r="J23" s="86" t="s">
        <v>7</v>
      </c>
      <c r="K23" s="86" t="s">
        <v>8</v>
      </c>
      <c r="L23" s="86">
        <f>IF(H23&lt;&gt;"", _xlfn.XLOOKUP(H23,TABstock[CODE],TABstock[STOCK]),"")</f>
        <v>586</v>
      </c>
      <c r="M23" s="90" t="s">
        <v>65</v>
      </c>
      <c r="N23" s="86" t="s">
        <v>85</v>
      </c>
      <c r="O23" s="92"/>
      <c r="S23"/>
      <c r="T23"/>
    </row>
    <row r="24" spans="2:20" x14ac:dyDescent="0.25">
      <c r="B24" s="20" cm="1">
        <f t="array" ref="B24">ROW()-ROW(TABsortie[#Headers])</f>
        <v>8</v>
      </c>
      <c r="C24" s="85">
        <v>44464</v>
      </c>
      <c r="D24" s="86" t="s">
        <v>84</v>
      </c>
      <c r="E24" s="86" t="s">
        <v>81</v>
      </c>
      <c r="F24" s="86" t="s">
        <v>1</v>
      </c>
      <c r="G24" s="86" t="s">
        <v>1</v>
      </c>
      <c r="H24" s="86" t="s">
        <v>9</v>
      </c>
      <c r="I24" s="86">
        <v>5</v>
      </c>
      <c r="J24" s="86" t="s">
        <v>7</v>
      </c>
      <c r="K24" s="86" t="s">
        <v>8</v>
      </c>
      <c r="L24" s="86">
        <f>IF(H24&lt;&gt;"", _xlfn.XLOOKUP(H24,TABstock[CODE],TABstock[STOCK]),"")</f>
        <v>586</v>
      </c>
      <c r="M24" s="90" t="s">
        <v>65</v>
      </c>
      <c r="N24" s="86" t="s">
        <v>86</v>
      </c>
      <c r="O24" s="92"/>
    </row>
  </sheetData>
  <sheetProtection algorithmName="SHA-512" hashValue="9A0/mse4ibiFnpU+UkWWVlKkNPYz6A5e5AAD9YbgaRvCQocx02pQphem1AKOxc3QdaE8S7S3ZpZMrgMV6fL8lQ==" saltValue="ETVBCcV6BASoZnhnmSQMXw==" spinCount="100000" sheet="1" objects="1" scenarios="1" sort="0" autoFilter="0"/>
  <conditionalFormatting sqref="L17:L24">
    <cfRule type="expression" dxfId="0" priority="2">
      <formula>$AE17&gt;$AD17</formula>
    </cfRule>
  </conditionalFormatting>
  <dataValidations count="3">
    <dataValidation type="custom" allowBlank="1" showInputMessage="1" showErrorMessage="1" errorTitle="Erreur" error="Veuillez écrire en majuscule." sqref="H17:H24" xr:uid="{6918160D-6608-45D4-89C7-42796FCEF4B5}">
      <formula1>EXACT(UPPER(H17),H17)</formula1>
    </dataValidation>
    <dataValidation type="custom" allowBlank="1" showErrorMessage="1" errorTitle="Erreur" error="Veuillez écrire en majuscule." sqref="F17:F24" xr:uid="{AF42D532-FBDC-4111-96FA-D1A45129A21B}">
      <formula1>EXACT(UPPER(F17),F17)</formula1>
    </dataValidation>
    <dataValidation type="decimal" operator="lessThanOrEqual" allowBlank="1" showErrorMessage="1" errorTitle="Erreur" error="Quantité supérieure au stock." sqref="I17:I24" xr:uid="{92A9B169-3B41-4C70-8F9C-B4882246609A}">
      <formula1>L17</formula1>
    </dataValidation>
  </dataValidation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A0C4F-5F52-4153-ACEC-3773AAF04DE2}">
  <sheetPr codeName="Feuil1">
    <tabColor rgb="FF92D050"/>
  </sheetPr>
  <dimension ref="B1:Y714"/>
  <sheetViews>
    <sheetView showRowColHeaders="0" workbookViewId="0">
      <pane ySplit="15" topLeftCell="A16" activePane="bottomLeft" state="frozen"/>
      <selection pane="bottomLeft" activeCell="V25" sqref="V25"/>
    </sheetView>
  </sheetViews>
  <sheetFormatPr baseColWidth="10" defaultRowHeight="15" x14ac:dyDescent="0.25"/>
  <cols>
    <col min="1" max="1" width="1.5703125" style="3" customWidth="1"/>
    <col min="2" max="2" width="6.85546875" style="3" customWidth="1"/>
    <col min="3" max="6" width="11.5703125" style="3" customWidth="1"/>
    <col min="7" max="7" width="7" style="3" customWidth="1"/>
    <col min="8" max="10" width="11.5703125" style="3" customWidth="1"/>
    <col min="11" max="11" width="12.5703125" style="3" customWidth="1"/>
    <col min="12" max="12" width="11.5703125" style="3" customWidth="1"/>
    <col min="13" max="17" width="12.5703125" style="3" customWidth="1"/>
    <col min="18" max="18" width="6.85546875" style="3" customWidth="1"/>
    <col min="19" max="19" width="8" style="3" customWidth="1"/>
    <col min="20" max="20" width="5.5703125" style="3" customWidth="1"/>
    <col min="21" max="21" width="2.7109375" style="3" customWidth="1"/>
    <col min="22" max="22" width="11.42578125" style="3"/>
    <col min="23" max="23" width="20.85546875" style="3" customWidth="1"/>
    <col min="24" max="24" width="2.28515625" style="3" customWidth="1"/>
    <col min="25" max="25" width="21.5703125" style="3" customWidth="1"/>
    <col min="26" max="16384" width="11.42578125" style="3"/>
  </cols>
  <sheetData>
    <row r="1" spans="2:25" ht="15" customHeight="1" x14ac:dyDescent="0.2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2:25" ht="15" customHeight="1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25" ht="15" customHeight="1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2:25" ht="15" hidden="1" customHeight="1" thickTop="1" x14ac:dyDescent="0.25"/>
    <row r="5" spans="2:25" ht="15" customHeight="1" x14ac:dyDescent="0.2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2:25" ht="18.75" customHeight="1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2:25" ht="15" hidden="1" customHeight="1" x14ac:dyDescent="0.2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2:25" ht="15" hidden="1" customHeight="1" x14ac:dyDescent="0.2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2:25" ht="15" hidden="1" customHeight="1" x14ac:dyDescent="0.25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2:25" ht="15" hidden="1" customHeight="1" x14ac:dyDescent="0.25">
      <c r="P10" s="2"/>
    </row>
    <row r="11" spans="2:25" hidden="1" x14ac:dyDescent="0.25"/>
    <row r="12" spans="2:25" hidden="1" x14ac:dyDescent="0.25">
      <c r="B12" s="7"/>
      <c r="C12" s="7"/>
      <c r="D12" s="7"/>
      <c r="E12" s="7"/>
      <c r="F12" s="7"/>
      <c r="G12" s="7"/>
      <c r="H12" s="7"/>
    </row>
    <row r="13" spans="2:25" hidden="1" x14ac:dyDescent="0.25">
      <c r="B13" s="7"/>
      <c r="C13" s="7"/>
      <c r="D13" s="7"/>
      <c r="E13" s="7"/>
      <c r="F13" s="7"/>
      <c r="G13" s="7"/>
      <c r="H13" s="7"/>
    </row>
    <row r="14" spans="2:25" hidden="1" x14ac:dyDescent="0.25">
      <c r="B14" s="8"/>
      <c r="C14" s="8"/>
      <c r="D14" s="8"/>
      <c r="E14" s="8"/>
      <c r="F14" s="8"/>
      <c r="G14" s="8"/>
      <c r="H14" s="8"/>
      <c r="K14" s="9"/>
      <c r="L14" s="9"/>
      <c r="M14" s="9"/>
      <c r="U14" s="9"/>
    </row>
    <row r="15" spans="2:25" ht="16.5" thickBot="1" x14ac:dyDescent="0.3">
      <c r="B15" s="54" t="s">
        <v>0</v>
      </c>
      <c r="C15" s="55" t="s">
        <v>46</v>
      </c>
      <c r="D15" s="56" t="s">
        <v>45</v>
      </c>
      <c r="E15" s="56" t="s">
        <v>34</v>
      </c>
      <c r="F15" s="56" t="s">
        <v>47</v>
      </c>
      <c r="G15" s="57" t="s">
        <v>48</v>
      </c>
      <c r="H15" s="55" t="s">
        <v>50</v>
      </c>
      <c r="I15" s="56" t="s">
        <v>51</v>
      </c>
      <c r="J15" s="56" t="s">
        <v>49</v>
      </c>
      <c r="K15" s="56" t="s">
        <v>52</v>
      </c>
      <c r="L15" s="57" t="s">
        <v>53</v>
      </c>
      <c r="M15" s="55" t="s">
        <v>54</v>
      </c>
      <c r="N15" s="59" t="s">
        <v>55</v>
      </c>
      <c r="O15" s="57" t="s">
        <v>56</v>
      </c>
      <c r="P15" s="55" t="s">
        <v>57</v>
      </c>
      <c r="Q15" s="56" t="s">
        <v>58</v>
      </c>
      <c r="R15" s="57" t="s">
        <v>59</v>
      </c>
      <c r="S15" s="58" t="s">
        <v>60</v>
      </c>
      <c r="T15" s="59" t="s">
        <v>61</v>
      </c>
      <c r="U15" s="10"/>
      <c r="V15" s="15" t="s">
        <v>42</v>
      </c>
      <c r="W15" s="15" t="s">
        <v>62</v>
      </c>
      <c r="Y15" s="14" t="s">
        <v>41</v>
      </c>
    </row>
    <row r="16" spans="2:25" ht="16.5" thickBot="1" x14ac:dyDescent="0.3">
      <c r="B16" s="51">
        <v>1</v>
      </c>
      <c r="C16" s="47" t="s">
        <v>74</v>
      </c>
      <c r="D16" s="48"/>
      <c r="E16" s="48"/>
      <c r="F16" s="48"/>
      <c r="G16" s="49"/>
      <c r="H16" s="47"/>
      <c r="I16" s="48"/>
      <c r="J16" s="48"/>
      <c r="K16" s="48"/>
      <c r="L16" s="49"/>
      <c r="M16" s="47"/>
      <c r="N16" s="48"/>
      <c r="O16" s="49"/>
      <c r="P16" s="47"/>
      <c r="Q16" s="48"/>
      <c r="R16" s="49"/>
      <c r="S16" s="60"/>
      <c r="T16" s="61"/>
      <c r="U16" s="9"/>
      <c r="V16" s="91" t="s">
        <v>1</v>
      </c>
      <c r="W16" s="91" t="s">
        <v>1</v>
      </c>
      <c r="Y16" s="14" t="s">
        <v>68</v>
      </c>
    </row>
    <row r="17" spans="2:25" ht="16.5" thickBot="1" x14ac:dyDescent="0.3">
      <c r="B17" s="52">
        <v>2</v>
      </c>
      <c r="C17" s="47" t="s">
        <v>75</v>
      </c>
      <c r="D17" s="45"/>
      <c r="E17" s="45"/>
      <c r="F17" s="45"/>
      <c r="G17" s="46"/>
      <c r="H17" s="44"/>
      <c r="I17" s="45"/>
      <c r="J17" s="45"/>
      <c r="K17" s="45"/>
      <c r="L17" s="46"/>
      <c r="M17" s="44"/>
      <c r="N17" s="45"/>
      <c r="O17" s="46"/>
      <c r="P17" s="44"/>
      <c r="Q17" s="45"/>
      <c r="R17" s="46"/>
      <c r="S17" s="62"/>
      <c r="T17" s="63"/>
      <c r="U17" s="10"/>
      <c r="V17" s="91" t="s">
        <v>2</v>
      </c>
      <c r="W17" s="91" t="s">
        <v>2</v>
      </c>
      <c r="Y17" s="14" t="s">
        <v>69</v>
      </c>
    </row>
    <row r="18" spans="2:25" ht="16.5" thickBot="1" x14ac:dyDescent="0.3">
      <c r="B18" s="53">
        <v>3</v>
      </c>
      <c r="C18" s="47" t="s">
        <v>76</v>
      </c>
      <c r="D18" s="42"/>
      <c r="E18" s="42"/>
      <c r="F18" s="42"/>
      <c r="G18" s="43"/>
      <c r="H18" s="41"/>
      <c r="I18" s="42"/>
      <c r="J18" s="42"/>
      <c r="K18" s="42"/>
      <c r="L18" s="43"/>
      <c r="M18" s="41"/>
      <c r="N18" s="42"/>
      <c r="O18" s="43"/>
      <c r="P18" s="41"/>
      <c r="Q18" s="42"/>
      <c r="R18" s="43"/>
      <c r="S18" s="64"/>
      <c r="T18" s="65"/>
      <c r="U18" s="9"/>
      <c r="V18" s="91" t="s">
        <v>3</v>
      </c>
      <c r="W18" s="91" t="s">
        <v>3</v>
      </c>
      <c r="Y18" s="14" t="s">
        <v>70</v>
      </c>
    </row>
    <row r="19" spans="2:25" ht="16.5" thickBot="1" x14ac:dyDescent="0.3">
      <c r="B19" s="52">
        <v>4</v>
      </c>
      <c r="C19" s="47" t="s">
        <v>77</v>
      </c>
      <c r="D19" s="45"/>
      <c r="E19" s="45"/>
      <c r="F19" s="45"/>
      <c r="G19" s="46"/>
      <c r="H19" s="44"/>
      <c r="I19" s="45"/>
      <c r="J19" s="45"/>
      <c r="K19" s="45"/>
      <c r="L19" s="46"/>
      <c r="M19" s="44"/>
      <c r="N19" s="45"/>
      <c r="O19" s="46"/>
      <c r="P19" s="44"/>
      <c r="Q19" s="45"/>
      <c r="R19" s="46"/>
      <c r="S19" s="62"/>
      <c r="T19" s="63"/>
      <c r="U19" s="10"/>
      <c r="V19" s="91" t="s">
        <v>4</v>
      </c>
      <c r="W19" s="91" t="s">
        <v>4</v>
      </c>
      <c r="Y19" s="14" t="s">
        <v>71</v>
      </c>
    </row>
    <row r="20" spans="2:25" ht="16.5" thickBot="1" x14ac:dyDescent="0.3">
      <c r="B20" s="53">
        <v>5</v>
      </c>
      <c r="C20" s="47" t="s">
        <v>78</v>
      </c>
      <c r="D20" s="42"/>
      <c r="E20" s="42"/>
      <c r="F20" s="42"/>
      <c r="G20" s="43"/>
      <c r="H20" s="41"/>
      <c r="I20" s="42"/>
      <c r="J20" s="42"/>
      <c r="K20" s="42"/>
      <c r="L20" s="43"/>
      <c r="M20" s="41"/>
      <c r="N20" s="42"/>
      <c r="O20" s="43"/>
      <c r="P20" s="41"/>
      <c r="Q20" s="42"/>
      <c r="R20" s="43"/>
      <c r="S20" s="64"/>
      <c r="T20" s="65"/>
      <c r="U20" s="9"/>
      <c r="V20" s="91" t="s">
        <v>5</v>
      </c>
      <c r="W20" s="91" t="s">
        <v>5</v>
      </c>
      <c r="Y20" s="14" t="s">
        <v>72</v>
      </c>
    </row>
    <row r="21" spans="2:25" ht="15.75" x14ac:dyDescent="0.25">
      <c r="B21" s="52">
        <v>6</v>
      </c>
      <c r="C21" s="47" t="s">
        <v>79</v>
      </c>
      <c r="D21" s="45"/>
      <c r="E21" s="45"/>
      <c r="F21" s="45"/>
      <c r="G21" s="46"/>
      <c r="H21" s="44"/>
      <c r="I21" s="45"/>
      <c r="J21" s="45"/>
      <c r="K21" s="45"/>
      <c r="L21" s="46"/>
      <c r="M21" s="44"/>
      <c r="N21" s="45"/>
      <c r="O21" s="46"/>
      <c r="P21" s="44"/>
      <c r="Q21" s="45"/>
      <c r="R21" s="46"/>
      <c r="S21" s="62"/>
      <c r="T21" s="63"/>
      <c r="U21" s="10"/>
      <c r="V21" s="91" t="s">
        <v>6</v>
      </c>
      <c r="W21" s="91" t="s">
        <v>6</v>
      </c>
      <c r="Y21" s="14" t="s">
        <v>73</v>
      </c>
    </row>
    <row r="22" spans="2:25" x14ac:dyDescent="0.25">
      <c r="U22" s="9"/>
    </row>
    <row r="23" spans="2:25" x14ac:dyDescent="0.25">
      <c r="U23" s="10"/>
    </row>
    <row r="24" spans="2:25" x14ac:dyDescent="0.25">
      <c r="U24" s="9"/>
    </row>
    <row r="25" spans="2:25" x14ac:dyDescent="0.25">
      <c r="U25" s="10"/>
    </row>
    <row r="26" spans="2:25" x14ac:dyDescent="0.25">
      <c r="U26" s="9"/>
    </row>
    <row r="27" spans="2:25" x14ac:dyDescent="0.25">
      <c r="U27" s="10"/>
    </row>
    <row r="28" spans="2:25" x14ac:dyDescent="0.25">
      <c r="U28" s="9"/>
    </row>
    <row r="29" spans="2:25" x14ac:dyDescent="0.25">
      <c r="U29" s="10"/>
    </row>
    <row r="30" spans="2:25" x14ac:dyDescent="0.25">
      <c r="U30" s="9"/>
    </row>
    <row r="31" spans="2:25" x14ac:dyDescent="0.25">
      <c r="U31" s="10"/>
    </row>
    <row r="32" spans="2:25" x14ac:dyDescent="0.25">
      <c r="U32" s="9"/>
    </row>
    <row r="33" spans="21:21" x14ac:dyDescent="0.25">
      <c r="U33" s="10"/>
    </row>
    <row r="34" spans="21:21" x14ac:dyDescent="0.25">
      <c r="U34" s="9"/>
    </row>
    <row r="35" spans="21:21" x14ac:dyDescent="0.25">
      <c r="U35" s="10"/>
    </row>
    <row r="36" spans="21:21" x14ac:dyDescent="0.25">
      <c r="U36" s="9"/>
    </row>
    <row r="37" spans="21:21" x14ac:dyDescent="0.25">
      <c r="U37" s="10"/>
    </row>
    <row r="38" spans="21:21" x14ac:dyDescent="0.25">
      <c r="U38" s="9"/>
    </row>
    <row r="39" spans="21:21" x14ac:dyDescent="0.25">
      <c r="U39" s="10"/>
    </row>
    <row r="40" spans="21:21" x14ac:dyDescent="0.25">
      <c r="U40" s="9"/>
    </row>
    <row r="41" spans="21:21" x14ac:dyDescent="0.25">
      <c r="U41" s="10"/>
    </row>
    <row r="42" spans="21:21" x14ac:dyDescent="0.25">
      <c r="U42" s="9"/>
    </row>
    <row r="43" spans="21:21" x14ac:dyDescent="0.25">
      <c r="U43" s="10"/>
    </row>
    <row r="44" spans="21:21" x14ac:dyDescent="0.25">
      <c r="U44" s="9"/>
    </row>
    <row r="45" spans="21:21" x14ac:dyDescent="0.25">
      <c r="U45" s="10"/>
    </row>
    <row r="46" spans="21:21" x14ac:dyDescent="0.25">
      <c r="U46" s="9"/>
    </row>
    <row r="47" spans="21:21" x14ac:dyDescent="0.25">
      <c r="U47" s="10"/>
    </row>
    <row r="48" spans="21:21" x14ac:dyDescent="0.25">
      <c r="U48" s="9"/>
    </row>
    <row r="49" spans="21:21" x14ac:dyDescent="0.25">
      <c r="U49" s="10"/>
    </row>
    <row r="50" spans="21:21" x14ac:dyDescent="0.25">
      <c r="U50" s="9"/>
    </row>
    <row r="51" spans="21:21" x14ac:dyDescent="0.25">
      <c r="U51" s="10"/>
    </row>
    <row r="52" spans="21:21" x14ac:dyDescent="0.25">
      <c r="U52" s="9"/>
    </row>
    <row r="53" spans="21:21" x14ac:dyDescent="0.25">
      <c r="U53" s="10"/>
    </row>
    <row r="54" spans="21:21" x14ac:dyDescent="0.25">
      <c r="U54" s="9"/>
    </row>
    <row r="55" spans="21:21" x14ac:dyDescent="0.25">
      <c r="U55" s="10"/>
    </row>
    <row r="56" spans="21:21" x14ac:dyDescent="0.25">
      <c r="U56" s="9"/>
    </row>
    <row r="57" spans="21:21" x14ac:dyDescent="0.25">
      <c r="U57" s="10"/>
    </row>
    <row r="58" spans="21:21" x14ac:dyDescent="0.25">
      <c r="U58" s="9"/>
    </row>
    <row r="59" spans="21:21" x14ac:dyDescent="0.25">
      <c r="U59" s="10"/>
    </row>
    <row r="60" spans="21:21" x14ac:dyDescent="0.25">
      <c r="U60" s="9"/>
    </row>
    <row r="61" spans="21:21" x14ac:dyDescent="0.25">
      <c r="U61" s="10"/>
    </row>
    <row r="62" spans="21:21" x14ac:dyDescent="0.25">
      <c r="U62" s="9"/>
    </row>
    <row r="63" spans="21:21" x14ac:dyDescent="0.25">
      <c r="U63" s="10"/>
    </row>
    <row r="64" spans="21:21" x14ac:dyDescent="0.25">
      <c r="U64" s="9"/>
    </row>
    <row r="65" spans="21:21" x14ac:dyDescent="0.25">
      <c r="U65" s="10"/>
    </row>
    <row r="66" spans="21:21" x14ac:dyDescent="0.25">
      <c r="U66" s="9"/>
    </row>
    <row r="67" spans="21:21" x14ac:dyDescent="0.25">
      <c r="U67" s="10"/>
    </row>
    <row r="68" spans="21:21" x14ac:dyDescent="0.25">
      <c r="U68" s="9"/>
    </row>
    <row r="69" spans="21:21" x14ac:dyDescent="0.25">
      <c r="U69" s="10"/>
    </row>
    <row r="70" spans="21:21" x14ac:dyDescent="0.25">
      <c r="U70" s="9"/>
    </row>
    <row r="71" spans="21:21" x14ac:dyDescent="0.25">
      <c r="U71" s="10"/>
    </row>
    <row r="72" spans="21:21" x14ac:dyDescent="0.25">
      <c r="U72" s="9"/>
    </row>
    <row r="73" spans="21:21" x14ac:dyDescent="0.25">
      <c r="U73" s="10"/>
    </row>
    <row r="74" spans="21:21" x14ac:dyDescent="0.25">
      <c r="U74" s="9"/>
    </row>
    <row r="75" spans="21:21" x14ac:dyDescent="0.25">
      <c r="U75" s="10"/>
    </row>
    <row r="76" spans="21:21" x14ac:dyDescent="0.25">
      <c r="U76" s="9"/>
    </row>
    <row r="77" spans="21:21" x14ac:dyDescent="0.25">
      <c r="U77" s="10"/>
    </row>
    <row r="78" spans="21:21" x14ac:dyDescent="0.25">
      <c r="U78" s="9"/>
    </row>
    <row r="79" spans="21:21" x14ac:dyDescent="0.25">
      <c r="U79" s="10"/>
    </row>
    <row r="80" spans="21:21" x14ac:dyDescent="0.25">
      <c r="U80" s="9"/>
    </row>
    <row r="81" spans="21:21" x14ac:dyDescent="0.25">
      <c r="U81" s="10"/>
    </row>
    <row r="82" spans="21:21" x14ac:dyDescent="0.25">
      <c r="U82" s="9"/>
    </row>
    <row r="83" spans="21:21" x14ac:dyDescent="0.25">
      <c r="U83" s="10"/>
    </row>
    <row r="84" spans="21:21" x14ac:dyDescent="0.25">
      <c r="U84" s="9"/>
    </row>
    <row r="85" spans="21:21" x14ac:dyDescent="0.25">
      <c r="U85" s="10"/>
    </row>
    <row r="86" spans="21:21" x14ac:dyDescent="0.25">
      <c r="U86" s="9"/>
    </row>
    <row r="87" spans="21:21" x14ac:dyDescent="0.25">
      <c r="U87" s="10"/>
    </row>
    <row r="88" spans="21:21" x14ac:dyDescent="0.25">
      <c r="U88" s="9"/>
    </row>
    <row r="89" spans="21:21" x14ac:dyDescent="0.25">
      <c r="U89" s="10"/>
    </row>
    <row r="90" spans="21:21" x14ac:dyDescent="0.25">
      <c r="U90" s="9"/>
    </row>
    <row r="91" spans="21:21" x14ac:dyDescent="0.25">
      <c r="U91" s="10"/>
    </row>
    <row r="92" spans="21:21" x14ac:dyDescent="0.25">
      <c r="U92" s="9"/>
    </row>
    <row r="93" spans="21:21" x14ac:dyDescent="0.25">
      <c r="U93" s="10"/>
    </row>
    <row r="94" spans="21:21" x14ac:dyDescent="0.25">
      <c r="U94" s="9"/>
    </row>
    <row r="95" spans="21:21" x14ac:dyDescent="0.25">
      <c r="U95" s="10"/>
    </row>
    <row r="96" spans="21:21" x14ac:dyDescent="0.25">
      <c r="U96" s="9"/>
    </row>
    <row r="97" spans="21:21" x14ac:dyDescent="0.25">
      <c r="U97" s="10"/>
    </row>
    <row r="98" spans="21:21" x14ac:dyDescent="0.25">
      <c r="U98" s="9"/>
    </row>
    <row r="99" spans="21:21" x14ac:dyDescent="0.25">
      <c r="U99" s="10"/>
    </row>
    <row r="100" spans="21:21" x14ac:dyDescent="0.25">
      <c r="U100" s="9"/>
    </row>
    <row r="101" spans="21:21" x14ac:dyDescent="0.25">
      <c r="U101" s="10"/>
    </row>
    <row r="102" spans="21:21" x14ac:dyDescent="0.25">
      <c r="U102" s="9"/>
    </row>
    <row r="103" spans="21:21" x14ac:dyDescent="0.25">
      <c r="U103" s="10"/>
    </row>
    <row r="104" spans="21:21" x14ac:dyDescent="0.25">
      <c r="U104" s="9"/>
    </row>
    <row r="105" spans="21:21" x14ac:dyDescent="0.25">
      <c r="U105" s="10"/>
    </row>
    <row r="106" spans="21:21" x14ac:dyDescent="0.25">
      <c r="U106" s="9"/>
    </row>
    <row r="107" spans="21:21" x14ac:dyDescent="0.25">
      <c r="U107" s="10"/>
    </row>
    <row r="108" spans="21:21" x14ac:dyDescent="0.25">
      <c r="U108" s="9"/>
    </row>
    <row r="109" spans="21:21" x14ac:dyDescent="0.25">
      <c r="U109" s="10"/>
    </row>
    <row r="110" spans="21:21" x14ac:dyDescent="0.25">
      <c r="U110" s="9"/>
    </row>
    <row r="111" spans="21:21" x14ac:dyDescent="0.25">
      <c r="U111" s="10"/>
    </row>
    <row r="112" spans="21:21" x14ac:dyDescent="0.25">
      <c r="U112" s="9"/>
    </row>
    <row r="113" spans="21:21" x14ac:dyDescent="0.25">
      <c r="U113" s="10"/>
    </row>
    <row r="114" spans="21:21" x14ac:dyDescent="0.25">
      <c r="U114" s="9"/>
    </row>
    <row r="115" spans="21:21" x14ac:dyDescent="0.25">
      <c r="U115" s="10"/>
    </row>
    <row r="116" spans="21:21" x14ac:dyDescent="0.25">
      <c r="U116" s="9"/>
    </row>
    <row r="117" spans="21:21" x14ac:dyDescent="0.25">
      <c r="U117" s="10"/>
    </row>
    <row r="118" spans="21:21" x14ac:dyDescent="0.25">
      <c r="U118" s="9"/>
    </row>
    <row r="119" spans="21:21" x14ac:dyDescent="0.25">
      <c r="U119" s="10"/>
    </row>
    <row r="120" spans="21:21" x14ac:dyDescent="0.25">
      <c r="U120" s="9"/>
    </row>
    <row r="121" spans="21:21" x14ac:dyDescent="0.25">
      <c r="U121" s="10"/>
    </row>
    <row r="122" spans="21:21" x14ac:dyDescent="0.25">
      <c r="U122" s="9"/>
    </row>
    <row r="123" spans="21:21" x14ac:dyDescent="0.25">
      <c r="U123" s="10"/>
    </row>
    <row r="124" spans="21:21" x14ac:dyDescent="0.25">
      <c r="U124" s="9"/>
    </row>
    <row r="125" spans="21:21" x14ac:dyDescent="0.25">
      <c r="U125" s="10"/>
    </row>
    <row r="126" spans="21:21" x14ac:dyDescent="0.25">
      <c r="U126" s="9"/>
    </row>
    <row r="127" spans="21:21" x14ac:dyDescent="0.25">
      <c r="U127" s="10"/>
    </row>
    <row r="128" spans="21:21" x14ac:dyDescent="0.25">
      <c r="U128" s="9"/>
    </row>
    <row r="129" spans="21:21" x14ac:dyDescent="0.25">
      <c r="U129" s="10"/>
    </row>
    <row r="130" spans="21:21" x14ac:dyDescent="0.25">
      <c r="U130" s="9"/>
    </row>
    <row r="131" spans="21:21" x14ac:dyDescent="0.25">
      <c r="U131" s="10"/>
    </row>
    <row r="132" spans="21:21" x14ac:dyDescent="0.25">
      <c r="U132" s="9"/>
    </row>
    <row r="133" spans="21:21" x14ac:dyDescent="0.25">
      <c r="U133" s="10"/>
    </row>
    <row r="134" spans="21:21" x14ac:dyDescent="0.25">
      <c r="U134" s="9"/>
    </row>
    <row r="135" spans="21:21" x14ac:dyDescent="0.25">
      <c r="U135" s="10"/>
    </row>
    <row r="136" spans="21:21" x14ac:dyDescent="0.25">
      <c r="U136" s="9"/>
    </row>
    <row r="137" spans="21:21" x14ac:dyDescent="0.25">
      <c r="U137" s="10"/>
    </row>
    <row r="138" spans="21:21" x14ac:dyDescent="0.25">
      <c r="U138" s="9"/>
    </row>
    <row r="139" spans="21:21" x14ac:dyDescent="0.25">
      <c r="U139" s="10"/>
    </row>
    <row r="140" spans="21:21" x14ac:dyDescent="0.25">
      <c r="U140" s="9"/>
    </row>
    <row r="141" spans="21:21" x14ac:dyDescent="0.25">
      <c r="U141" s="10"/>
    </row>
    <row r="142" spans="21:21" x14ac:dyDescent="0.25">
      <c r="U142" s="9"/>
    </row>
    <row r="143" spans="21:21" x14ac:dyDescent="0.25">
      <c r="U143" s="10"/>
    </row>
    <row r="144" spans="21:21" x14ac:dyDescent="0.25">
      <c r="U144" s="9"/>
    </row>
    <row r="145" spans="21:21" x14ac:dyDescent="0.25">
      <c r="U145" s="10"/>
    </row>
    <row r="146" spans="21:21" x14ac:dyDescent="0.25">
      <c r="U146" s="9"/>
    </row>
    <row r="147" spans="21:21" x14ac:dyDescent="0.25">
      <c r="U147" s="10"/>
    </row>
    <row r="148" spans="21:21" x14ac:dyDescent="0.25">
      <c r="U148" s="9"/>
    </row>
    <row r="149" spans="21:21" x14ac:dyDescent="0.25">
      <c r="U149" s="10"/>
    </row>
    <row r="150" spans="21:21" x14ac:dyDescent="0.25">
      <c r="U150" s="9"/>
    </row>
    <row r="151" spans="21:21" x14ac:dyDescent="0.25">
      <c r="U151" s="10"/>
    </row>
    <row r="152" spans="21:21" x14ac:dyDescent="0.25">
      <c r="U152" s="9"/>
    </row>
    <row r="153" spans="21:21" x14ac:dyDescent="0.25">
      <c r="U153" s="10"/>
    </row>
    <row r="154" spans="21:21" x14ac:dyDescent="0.25">
      <c r="U154" s="9"/>
    </row>
    <row r="155" spans="21:21" x14ac:dyDescent="0.25">
      <c r="U155" s="10"/>
    </row>
    <row r="156" spans="21:21" x14ac:dyDescent="0.25">
      <c r="U156" s="9"/>
    </row>
    <row r="157" spans="21:21" x14ac:dyDescent="0.25">
      <c r="U157" s="10"/>
    </row>
    <row r="158" spans="21:21" x14ac:dyDescent="0.25">
      <c r="U158" s="9"/>
    </row>
    <row r="159" spans="21:21" x14ac:dyDescent="0.25">
      <c r="U159" s="10"/>
    </row>
    <row r="160" spans="21:21" x14ac:dyDescent="0.25">
      <c r="U160" s="9"/>
    </row>
    <row r="161" spans="21:21" x14ac:dyDescent="0.25">
      <c r="U161" s="10"/>
    </row>
    <row r="162" spans="21:21" x14ac:dyDescent="0.25">
      <c r="U162" s="9"/>
    </row>
    <row r="163" spans="21:21" x14ac:dyDescent="0.25">
      <c r="U163" s="10"/>
    </row>
    <row r="164" spans="21:21" x14ac:dyDescent="0.25">
      <c r="U164" s="9"/>
    </row>
    <row r="165" spans="21:21" x14ac:dyDescent="0.25">
      <c r="U165" s="10"/>
    </row>
    <row r="166" spans="21:21" x14ac:dyDescent="0.25">
      <c r="U166" s="9"/>
    </row>
    <row r="167" spans="21:21" x14ac:dyDescent="0.25">
      <c r="U167" s="10"/>
    </row>
    <row r="168" spans="21:21" x14ac:dyDescent="0.25">
      <c r="U168" s="9"/>
    </row>
    <row r="169" spans="21:21" x14ac:dyDescent="0.25">
      <c r="U169" s="10"/>
    </row>
    <row r="170" spans="21:21" x14ac:dyDescent="0.25">
      <c r="U170" s="9"/>
    </row>
    <row r="171" spans="21:21" x14ac:dyDescent="0.25">
      <c r="U171" s="10"/>
    </row>
    <row r="172" spans="21:21" x14ac:dyDescent="0.25">
      <c r="U172" s="9"/>
    </row>
    <row r="173" spans="21:21" x14ac:dyDescent="0.25">
      <c r="U173" s="10"/>
    </row>
    <row r="174" spans="21:21" x14ac:dyDescent="0.25">
      <c r="U174" s="9"/>
    </row>
    <row r="175" spans="21:21" x14ac:dyDescent="0.25">
      <c r="U175" s="10"/>
    </row>
    <row r="176" spans="21:21" x14ac:dyDescent="0.25">
      <c r="U176" s="9"/>
    </row>
    <row r="177" spans="21:21" x14ac:dyDescent="0.25">
      <c r="U177" s="10"/>
    </row>
    <row r="178" spans="21:21" x14ac:dyDescent="0.25">
      <c r="U178" s="9"/>
    </row>
    <row r="179" spans="21:21" x14ac:dyDescent="0.25">
      <c r="U179" s="10"/>
    </row>
    <row r="180" spans="21:21" x14ac:dyDescent="0.25">
      <c r="U180" s="9"/>
    </row>
    <row r="181" spans="21:21" x14ac:dyDescent="0.25">
      <c r="U181" s="10"/>
    </row>
    <row r="182" spans="21:21" x14ac:dyDescent="0.25">
      <c r="U182" s="9"/>
    </row>
    <row r="183" spans="21:21" x14ac:dyDescent="0.25">
      <c r="U183" s="10"/>
    </row>
    <row r="184" spans="21:21" x14ac:dyDescent="0.25">
      <c r="U184" s="9"/>
    </row>
    <row r="185" spans="21:21" x14ac:dyDescent="0.25">
      <c r="U185" s="10"/>
    </row>
    <row r="186" spans="21:21" x14ac:dyDescent="0.25">
      <c r="U186" s="9"/>
    </row>
    <row r="187" spans="21:21" x14ac:dyDescent="0.25">
      <c r="U187" s="10"/>
    </row>
    <row r="188" spans="21:21" x14ac:dyDescent="0.25">
      <c r="U188" s="9"/>
    </row>
    <row r="189" spans="21:21" x14ac:dyDescent="0.25">
      <c r="U189" s="10"/>
    </row>
    <row r="190" spans="21:21" x14ac:dyDescent="0.25">
      <c r="U190" s="9"/>
    </row>
    <row r="191" spans="21:21" x14ac:dyDescent="0.25">
      <c r="U191" s="10"/>
    </row>
    <row r="192" spans="21:21" x14ac:dyDescent="0.25">
      <c r="U192" s="9"/>
    </row>
    <row r="193" spans="21:21" x14ac:dyDescent="0.25">
      <c r="U193" s="10"/>
    </row>
    <row r="194" spans="21:21" x14ac:dyDescent="0.25">
      <c r="U194" s="9"/>
    </row>
    <row r="195" spans="21:21" x14ac:dyDescent="0.25">
      <c r="U195" s="10"/>
    </row>
    <row r="196" spans="21:21" x14ac:dyDescent="0.25">
      <c r="U196" s="9"/>
    </row>
    <row r="197" spans="21:21" x14ac:dyDescent="0.25">
      <c r="U197" s="10"/>
    </row>
    <row r="198" spans="21:21" x14ac:dyDescent="0.25">
      <c r="U198" s="9"/>
    </row>
    <row r="199" spans="21:21" x14ac:dyDescent="0.25">
      <c r="U199" s="10"/>
    </row>
    <row r="200" spans="21:21" x14ac:dyDescent="0.25">
      <c r="U200" s="9"/>
    </row>
    <row r="201" spans="21:21" x14ac:dyDescent="0.25">
      <c r="U201" s="10"/>
    </row>
    <row r="202" spans="21:21" x14ac:dyDescent="0.25">
      <c r="U202" s="9"/>
    </row>
    <row r="203" spans="21:21" x14ac:dyDescent="0.25">
      <c r="U203" s="10"/>
    </row>
    <row r="204" spans="21:21" x14ac:dyDescent="0.25">
      <c r="U204" s="9"/>
    </row>
    <row r="205" spans="21:21" x14ac:dyDescent="0.25">
      <c r="U205" s="10"/>
    </row>
    <row r="206" spans="21:21" x14ac:dyDescent="0.25">
      <c r="U206" s="9"/>
    </row>
    <row r="207" spans="21:21" x14ac:dyDescent="0.25">
      <c r="U207" s="10"/>
    </row>
    <row r="208" spans="21:21" x14ac:dyDescent="0.25">
      <c r="U208" s="9"/>
    </row>
    <row r="209" spans="21:21" x14ac:dyDescent="0.25">
      <c r="U209" s="10"/>
    </row>
    <row r="210" spans="21:21" x14ac:dyDescent="0.25">
      <c r="U210" s="9"/>
    </row>
    <row r="211" spans="21:21" x14ac:dyDescent="0.25">
      <c r="U211" s="10"/>
    </row>
    <row r="212" spans="21:21" x14ac:dyDescent="0.25">
      <c r="U212" s="9"/>
    </row>
    <row r="213" spans="21:21" x14ac:dyDescent="0.25">
      <c r="U213" s="10"/>
    </row>
    <row r="214" spans="21:21" x14ac:dyDescent="0.25">
      <c r="U214" s="9"/>
    </row>
    <row r="215" spans="21:21" x14ac:dyDescent="0.25">
      <c r="U215" s="10"/>
    </row>
    <row r="216" spans="21:21" x14ac:dyDescent="0.25">
      <c r="U216" s="9"/>
    </row>
    <row r="217" spans="21:21" x14ac:dyDescent="0.25">
      <c r="U217" s="10"/>
    </row>
    <row r="218" spans="21:21" x14ac:dyDescent="0.25">
      <c r="U218" s="9"/>
    </row>
    <row r="219" spans="21:21" x14ac:dyDescent="0.25">
      <c r="U219" s="10"/>
    </row>
    <row r="220" spans="21:21" x14ac:dyDescent="0.25">
      <c r="U220" s="9"/>
    </row>
    <row r="221" spans="21:21" x14ac:dyDescent="0.25">
      <c r="U221" s="10"/>
    </row>
    <row r="222" spans="21:21" x14ac:dyDescent="0.25">
      <c r="U222" s="9"/>
    </row>
    <row r="223" spans="21:21" x14ac:dyDescent="0.25">
      <c r="U223" s="10"/>
    </row>
    <row r="224" spans="21:21" x14ac:dyDescent="0.25">
      <c r="U224" s="9"/>
    </row>
    <row r="225" spans="21:21" x14ac:dyDescent="0.25">
      <c r="U225" s="10"/>
    </row>
    <row r="226" spans="21:21" x14ac:dyDescent="0.25">
      <c r="U226" s="9"/>
    </row>
    <row r="227" spans="21:21" x14ac:dyDescent="0.25">
      <c r="U227" s="10"/>
    </row>
    <row r="228" spans="21:21" x14ac:dyDescent="0.25">
      <c r="U228" s="9"/>
    </row>
    <row r="229" spans="21:21" x14ac:dyDescent="0.25">
      <c r="U229" s="10"/>
    </row>
    <row r="230" spans="21:21" x14ac:dyDescent="0.25">
      <c r="U230" s="9"/>
    </row>
    <row r="231" spans="21:21" x14ac:dyDescent="0.25">
      <c r="U231" s="10"/>
    </row>
    <row r="232" spans="21:21" x14ac:dyDescent="0.25">
      <c r="U232" s="9"/>
    </row>
    <row r="233" spans="21:21" x14ac:dyDescent="0.25">
      <c r="U233" s="10"/>
    </row>
    <row r="234" spans="21:21" x14ac:dyDescent="0.25">
      <c r="U234" s="9"/>
    </row>
    <row r="235" spans="21:21" x14ac:dyDescent="0.25">
      <c r="U235" s="10"/>
    </row>
    <row r="236" spans="21:21" x14ac:dyDescent="0.25">
      <c r="U236" s="9"/>
    </row>
    <row r="237" spans="21:21" x14ac:dyDescent="0.25">
      <c r="U237" s="10"/>
    </row>
    <row r="238" spans="21:21" x14ac:dyDescent="0.25">
      <c r="U238" s="9"/>
    </row>
    <row r="239" spans="21:21" x14ac:dyDescent="0.25">
      <c r="U239" s="10"/>
    </row>
    <row r="240" spans="21:21" x14ac:dyDescent="0.25">
      <c r="U240" s="9"/>
    </row>
    <row r="241" spans="21:21" x14ac:dyDescent="0.25">
      <c r="U241" s="10"/>
    </row>
    <row r="242" spans="21:21" x14ac:dyDescent="0.25">
      <c r="U242" s="9"/>
    </row>
    <row r="243" spans="21:21" x14ac:dyDescent="0.25">
      <c r="U243" s="10"/>
    </row>
    <row r="244" spans="21:21" x14ac:dyDescent="0.25">
      <c r="U244" s="9"/>
    </row>
    <row r="245" spans="21:21" x14ac:dyDescent="0.25">
      <c r="U245" s="10"/>
    </row>
    <row r="246" spans="21:21" x14ac:dyDescent="0.25">
      <c r="U246" s="9"/>
    </row>
    <row r="247" spans="21:21" x14ac:dyDescent="0.25">
      <c r="U247" s="10"/>
    </row>
    <row r="248" spans="21:21" x14ac:dyDescent="0.25">
      <c r="U248" s="9"/>
    </row>
    <row r="249" spans="21:21" x14ac:dyDescent="0.25">
      <c r="U249" s="10"/>
    </row>
    <row r="250" spans="21:21" x14ac:dyDescent="0.25">
      <c r="U250" s="9"/>
    </row>
    <row r="251" spans="21:21" x14ac:dyDescent="0.25">
      <c r="U251" s="10"/>
    </row>
    <row r="252" spans="21:21" x14ac:dyDescent="0.25">
      <c r="U252" s="9"/>
    </row>
    <row r="253" spans="21:21" x14ac:dyDescent="0.25">
      <c r="U253" s="10"/>
    </row>
    <row r="254" spans="21:21" x14ac:dyDescent="0.25">
      <c r="U254" s="9"/>
    </row>
    <row r="255" spans="21:21" x14ac:dyDescent="0.25">
      <c r="U255" s="10"/>
    </row>
    <row r="256" spans="21:21" x14ac:dyDescent="0.25">
      <c r="U256" s="9"/>
    </row>
    <row r="257" spans="21:21" x14ac:dyDescent="0.25">
      <c r="U257" s="10"/>
    </row>
    <row r="258" spans="21:21" x14ac:dyDescent="0.25">
      <c r="U258" s="9"/>
    </row>
    <row r="259" spans="21:21" x14ac:dyDescent="0.25">
      <c r="U259" s="10"/>
    </row>
    <row r="260" spans="21:21" x14ac:dyDescent="0.25">
      <c r="U260" s="9"/>
    </row>
    <row r="261" spans="21:21" x14ac:dyDescent="0.25">
      <c r="U261" s="10"/>
    </row>
    <row r="262" spans="21:21" x14ac:dyDescent="0.25">
      <c r="U262" s="9"/>
    </row>
    <row r="263" spans="21:21" x14ac:dyDescent="0.25">
      <c r="U263" s="10"/>
    </row>
    <row r="264" spans="21:21" x14ac:dyDescent="0.25">
      <c r="U264" s="9"/>
    </row>
    <row r="265" spans="21:21" x14ac:dyDescent="0.25">
      <c r="U265" s="10"/>
    </row>
    <row r="266" spans="21:21" x14ac:dyDescent="0.25">
      <c r="U266" s="9"/>
    </row>
    <row r="267" spans="21:21" x14ac:dyDescent="0.25">
      <c r="U267" s="10"/>
    </row>
    <row r="268" spans="21:21" x14ac:dyDescent="0.25">
      <c r="U268" s="9"/>
    </row>
    <row r="269" spans="21:21" x14ac:dyDescent="0.25">
      <c r="U269" s="10"/>
    </row>
    <row r="270" spans="21:21" x14ac:dyDescent="0.25">
      <c r="U270" s="9"/>
    </row>
    <row r="271" spans="21:21" x14ac:dyDescent="0.25">
      <c r="U271" s="10"/>
    </row>
    <row r="272" spans="21:21" x14ac:dyDescent="0.25">
      <c r="U272" s="9"/>
    </row>
    <row r="273" spans="21:21" x14ac:dyDescent="0.25">
      <c r="U273" s="10"/>
    </row>
    <row r="274" spans="21:21" x14ac:dyDescent="0.25">
      <c r="U274" s="9"/>
    </row>
    <row r="275" spans="21:21" x14ac:dyDescent="0.25">
      <c r="U275" s="10"/>
    </row>
    <row r="276" spans="21:21" x14ac:dyDescent="0.25">
      <c r="U276" s="9"/>
    </row>
    <row r="277" spans="21:21" x14ac:dyDescent="0.25">
      <c r="U277" s="10"/>
    </row>
    <row r="278" spans="21:21" x14ac:dyDescent="0.25">
      <c r="U278" s="9"/>
    </row>
    <row r="279" spans="21:21" x14ac:dyDescent="0.25">
      <c r="U279" s="10"/>
    </row>
    <row r="280" spans="21:21" x14ac:dyDescent="0.25">
      <c r="U280" s="9"/>
    </row>
    <row r="281" spans="21:21" x14ac:dyDescent="0.25">
      <c r="U281" s="10"/>
    </row>
    <row r="282" spans="21:21" x14ac:dyDescent="0.25">
      <c r="U282" s="9"/>
    </row>
    <row r="283" spans="21:21" x14ac:dyDescent="0.25">
      <c r="U283" s="10"/>
    </row>
    <row r="284" spans="21:21" x14ac:dyDescent="0.25">
      <c r="U284" s="9"/>
    </row>
    <row r="285" spans="21:21" x14ac:dyDescent="0.25">
      <c r="U285" s="10"/>
    </row>
    <row r="286" spans="21:21" x14ac:dyDescent="0.25">
      <c r="U286" s="9"/>
    </row>
    <row r="287" spans="21:21" x14ac:dyDescent="0.25">
      <c r="U287" s="10"/>
    </row>
    <row r="288" spans="21:21" x14ac:dyDescent="0.25">
      <c r="U288" s="9"/>
    </row>
    <row r="289" spans="21:21" x14ac:dyDescent="0.25">
      <c r="U289" s="10"/>
    </row>
    <row r="290" spans="21:21" x14ac:dyDescent="0.25">
      <c r="U290" s="9"/>
    </row>
    <row r="291" spans="21:21" x14ac:dyDescent="0.25">
      <c r="U291" s="10"/>
    </row>
    <row r="292" spans="21:21" x14ac:dyDescent="0.25">
      <c r="U292" s="9"/>
    </row>
    <row r="293" spans="21:21" x14ac:dyDescent="0.25">
      <c r="U293" s="10"/>
    </row>
    <row r="294" spans="21:21" x14ac:dyDescent="0.25">
      <c r="U294" s="9"/>
    </row>
    <row r="295" spans="21:21" x14ac:dyDescent="0.25">
      <c r="U295" s="10"/>
    </row>
    <row r="296" spans="21:21" x14ac:dyDescent="0.25">
      <c r="U296" s="9"/>
    </row>
    <row r="297" spans="21:21" x14ac:dyDescent="0.25">
      <c r="U297" s="10"/>
    </row>
    <row r="298" spans="21:21" x14ac:dyDescent="0.25">
      <c r="U298" s="9"/>
    </row>
    <row r="299" spans="21:21" x14ac:dyDescent="0.25">
      <c r="U299" s="10"/>
    </row>
    <row r="300" spans="21:21" x14ac:dyDescent="0.25">
      <c r="U300" s="9"/>
    </row>
    <row r="301" spans="21:21" x14ac:dyDescent="0.25">
      <c r="U301" s="10"/>
    </row>
    <row r="302" spans="21:21" x14ac:dyDescent="0.25">
      <c r="U302" s="9"/>
    </row>
    <row r="303" spans="21:21" x14ac:dyDescent="0.25">
      <c r="U303" s="10"/>
    </row>
    <row r="304" spans="21:21" x14ac:dyDescent="0.25">
      <c r="U304" s="9"/>
    </row>
    <row r="305" spans="21:21" x14ac:dyDescent="0.25">
      <c r="U305" s="10"/>
    </row>
    <row r="306" spans="21:21" x14ac:dyDescent="0.25">
      <c r="U306" s="9"/>
    </row>
    <row r="307" spans="21:21" x14ac:dyDescent="0.25">
      <c r="U307" s="10"/>
    </row>
    <row r="308" spans="21:21" x14ac:dyDescent="0.25">
      <c r="U308" s="9"/>
    </row>
    <row r="309" spans="21:21" x14ac:dyDescent="0.25">
      <c r="U309" s="10"/>
    </row>
    <row r="310" spans="21:21" x14ac:dyDescent="0.25">
      <c r="U310" s="9"/>
    </row>
    <row r="311" spans="21:21" x14ac:dyDescent="0.25">
      <c r="U311" s="10"/>
    </row>
    <row r="312" spans="21:21" x14ac:dyDescent="0.25">
      <c r="U312" s="9"/>
    </row>
    <row r="313" spans="21:21" x14ac:dyDescent="0.25">
      <c r="U313" s="10"/>
    </row>
    <row r="314" spans="21:21" x14ac:dyDescent="0.25">
      <c r="U314" s="9"/>
    </row>
    <row r="315" spans="21:21" x14ac:dyDescent="0.25">
      <c r="U315" s="10"/>
    </row>
    <row r="316" spans="21:21" x14ac:dyDescent="0.25">
      <c r="U316" s="9"/>
    </row>
    <row r="317" spans="21:21" x14ac:dyDescent="0.25">
      <c r="U317" s="10"/>
    </row>
    <row r="318" spans="21:21" x14ac:dyDescent="0.25">
      <c r="U318" s="9"/>
    </row>
    <row r="319" spans="21:21" x14ac:dyDescent="0.25">
      <c r="U319" s="10"/>
    </row>
    <row r="320" spans="21:21" x14ac:dyDescent="0.25">
      <c r="U320" s="9"/>
    </row>
    <row r="321" spans="21:21" x14ac:dyDescent="0.25">
      <c r="U321" s="10"/>
    </row>
    <row r="322" spans="21:21" x14ac:dyDescent="0.25">
      <c r="U322" s="9"/>
    </row>
    <row r="323" spans="21:21" x14ac:dyDescent="0.25">
      <c r="U323" s="10"/>
    </row>
    <row r="324" spans="21:21" x14ac:dyDescent="0.25">
      <c r="U324" s="9"/>
    </row>
    <row r="325" spans="21:21" x14ac:dyDescent="0.25">
      <c r="U325" s="10"/>
    </row>
    <row r="326" spans="21:21" x14ac:dyDescent="0.25">
      <c r="U326" s="9"/>
    </row>
    <row r="327" spans="21:21" x14ac:dyDescent="0.25">
      <c r="U327" s="10"/>
    </row>
    <row r="328" spans="21:21" x14ac:dyDescent="0.25">
      <c r="U328" s="9"/>
    </row>
    <row r="329" spans="21:21" x14ac:dyDescent="0.25">
      <c r="U329" s="10"/>
    </row>
    <row r="330" spans="21:21" x14ac:dyDescent="0.25">
      <c r="U330" s="9"/>
    </row>
    <row r="331" spans="21:21" x14ac:dyDescent="0.25">
      <c r="U331" s="10"/>
    </row>
    <row r="332" spans="21:21" x14ac:dyDescent="0.25">
      <c r="U332" s="9"/>
    </row>
    <row r="333" spans="21:21" x14ac:dyDescent="0.25">
      <c r="U333" s="10"/>
    </row>
    <row r="334" spans="21:21" x14ac:dyDescent="0.25">
      <c r="U334" s="9"/>
    </row>
    <row r="335" spans="21:21" x14ac:dyDescent="0.25">
      <c r="U335" s="10"/>
    </row>
    <row r="336" spans="21:21" x14ac:dyDescent="0.25">
      <c r="U336" s="9"/>
    </row>
    <row r="337" spans="21:21" x14ac:dyDescent="0.25">
      <c r="U337" s="10"/>
    </row>
    <row r="338" spans="21:21" x14ac:dyDescent="0.25">
      <c r="U338" s="9"/>
    </row>
    <row r="339" spans="21:21" x14ac:dyDescent="0.25">
      <c r="U339" s="10"/>
    </row>
    <row r="340" spans="21:21" x14ac:dyDescent="0.25">
      <c r="U340" s="9"/>
    </row>
    <row r="341" spans="21:21" x14ac:dyDescent="0.25">
      <c r="U341" s="10"/>
    </row>
    <row r="342" spans="21:21" x14ac:dyDescent="0.25">
      <c r="U342" s="9"/>
    </row>
    <row r="343" spans="21:21" x14ac:dyDescent="0.25">
      <c r="U343" s="10"/>
    </row>
    <row r="344" spans="21:21" x14ac:dyDescent="0.25">
      <c r="U344" s="9"/>
    </row>
    <row r="345" spans="21:21" x14ac:dyDescent="0.25">
      <c r="U345" s="10"/>
    </row>
    <row r="346" spans="21:21" x14ac:dyDescent="0.25">
      <c r="U346" s="9"/>
    </row>
    <row r="347" spans="21:21" x14ac:dyDescent="0.25">
      <c r="U347" s="10"/>
    </row>
    <row r="348" spans="21:21" x14ac:dyDescent="0.25">
      <c r="U348" s="9"/>
    </row>
    <row r="349" spans="21:21" x14ac:dyDescent="0.25">
      <c r="U349" s="10"/>
    </row>
    <row r="350" spans="21:21" x14ac:dyDescent="0.25">
      <c r="U350" s="9"/>
    </row>
    <row r="351" spans="21:21" x14ac:dyDescent="0.25">
      <c r="U351" s="10"/>
    </row>
    <row r="352" spans="21:21" x14ac:dyDescent="0.25">
      <c r="U352" s="9"/>
    </row>
    <row r="353" spans="21:21" x14ac:dyDescent="0.25">
      <c r="U353" s="10"/>
    </row>
    <row r="354" spans="21:21" x14ac:dyDescent="0.25">
      <c r="U354" s="9"/>
    </row>
    <row r="355" spans="21:21" x14ac:dyDescent="0.25">
      <c r="U355" s="10"/>
    </row>
    <row r="356" spans="21:21" x14ac:dyDescent="0.25">
      <c r="U356" s="9"/>
    </row>
    <row r="357" spans="21:21" x14ac:dyDescent="0.25">
      <c r="U357" s="10"/>
    </row>
    <row r="358" spans="21:21" x14ac:dyDescent="0.25">
      <c r="U358" s="9"/>
    </row>
    <row r="359" spans="21:21" x14ac:dyDescent="0.25">
      <c r="U359" s="10"/>
    </row>
    <row r="360" spans="21:21" x14ac:dyDescent="0.25">
      <c r="U360" s="9"/>
    </row>
    <row r="361" spans="21:21" x14ac:dyDescent="0.25">
      <c r="U361" s="10"/>
    </row>
    <row r="362" spans="21:21" x14ac:dyDescent="0.25">
      <c r="U362" s="9"/>
    </row>
    <row r="363" spans="21:21" x14ac:dyDescent="0.25">
      <c r="U363" s="10"/>
    </row>
    <row r="364" spans="21:21" x14ac:dyDescent="0.25">
      <c r="U364" s="9"/>
    </row>
    <row r="365" spans="21:21" x14ac:dyDescent="0.25">
      <c r="U365" s="10"/>
    </row>
    <row r="366" spans="21:21" x14ac:dyDescent="0.25">
      <c r="U366" s="9"/>
    </row>
    <row r="367" spans="21:21" x14ac:dyDescent="0.25">
      <c r="U367" s="10"/>
    </row>
    <row r="368" spans="21:21" x14ac:dyDescent="0.25">
      <c r="U368" s="9"/>
    </row>
    <row r="369" spans="21:21" x14ac:dyDescent="0.25">
      <c r="U369" s="10"/>
    </row>
    <row r="370" spans="21:21" x14ac:dyDescent="0.25">
      <c r="U370" s="9"/>
    </row>
    <row r="371" spans="21:21" x14ac:dyDescent="0.25">
      <c r="U371" s="10"/>
    </row>
    <row r="372" spans="21:21" x14ac:dyDescent="0.25">
      <c r="U372" s="9"/>
    </row>
    <row r="373" spans="21:21" x14ac:dyDescent="0.25">
      <c r="U373" s="10"/>
    </row>
    <row r="374" spans="21:21" x14ac:dyDescent="0.25">
      <c r="U374" s="9"/>
    </row>
    <row r="375" spans="21:21" x14ac:dyDescent="0.25">
      <c r="U375" s="10"/>
    </row>
    <row r="376" spans="21:21" x14ac:dyDescent="0.25">
      <c r="U376" s="9"/>
    </row>
    <row r="377" spans="21:21" x14ac:dyDescent="0.25">
      <c r="U377" s="10"/>
    </row>
    <row r="378" spans="21:21" x14ac:dyDescent="0.25">
      <c r="U378" s="9"/>
    </row>
    <row r="379" spans="21:21" x14ac:dyDescent="0.25">
      <c r="U379" s="10"/>
    </row>
    <row r="380" spans="21:21" x14ac:dyDescent="0.25">
      <c r="U380" s="9"/>
    </row>
    <row r="381" spans="21:21" x14ac:dyDescent="0.25">
      <c r="U381" s="10"/>
    </row>
    <row r="382" spans="21:21" x14ac:dyDescent="0.25">
      <c r="U382" s="9"/>
    </row>
    <row r="383" spans="21:21" x14ac:dyDescent="0.25">
      <c r="U383" s="10"/>
    </row>
    <row r="384" spans="21:21" x14ac:dyDescent="0.25">
      <c r="U384" s="9"/>
    </row>
    <row r="385" spans="21:21" x14ac:dyDescent="0.25">
      <c r="U385" s="10"/>
    </row>
    <row r="386" spans="21:21" x14ac:dyDescent="0.25">
      <c r="U386" s="9"/>
    </row>
    <row r="387" spans="21:21" x14ac:dyDescent="0.25">
      <c r="U387" s="10"/>
    </row>
    <row r="388" spans="21:21" x14ac:dyDescent="0.25">
      <c r="U388" s="9"/>
    </row>
    <row r="389" spans="21:21" x14ac:dyDescent="0.25">
      <c r="U389" s="10"/>
    </row>
    <row r="390" spans="21:21" x14ac:dyDescent="0.25">
      <c r="U390" s="9"/>
    </row>
    <row r="391" spans="21:21" x14ac:dyDescent="0.25">
      <c r="U391" s="10"/>
    </row>
    <row r="392" spans="21:21" x14ac:dyDescent="0.25">
      <c r="U392" s="9"/>
    </row>
    <row r="393" spans="21:21" x14ac:dyDescent="0.25">
      <c r="U393" s="10"/>
    </row>
    <row r="394" spans="21:21" x14ac:dyDescent="0.25">
      <c r="U394" s="9"/>
    </row>
    <row r="395" spans="21:21" x14ac:dyDescent="0.25">
      <c r="U395" s="10"/>
    </row>
    <row r="396" spans="21:21" x14ac:dyDescent="0.25">
      <c r="U396" s="9"/>
    </row>
    <row r="397" spans="21:21" x14ac:dyDescent="0.25">
      <c r="U397" s="10"/>
    </row>
    <row r="398" spans="21:21" x14ac:dyDescent="0.25">
      <c r="U398" s="9"/>
    </row>
    <row r="399" spans="21:21" x14ac:dyDescent="0.25">
      <c r="U399" s="10"/>
    </row>
    <row r="400" spans="21:21" x14ac:dyDescent="0.25">
      <c r="U400" s="9"/>
    </row>
    <row r="401" spans="21:21" x14ac:dyDescent="0.25">
      <c r="U401" s="10"/>
    </row>
    <row r="402" spans="21:21" x14ac:dyDescent="0.25">
      <c r="U402" s="9"/>
    </row>
    <row r="403" spans="21:21" x14ac:dyDescent="0.25">
      <c r="U403" s="10"/>
    </row>
    <row r="404" spans="21:21" x14ac:dyDescent="0.25">
      <c r="U404" s="9"/>
    </row>
    <row r="405" spans="21:21" x14ac:dyDescent="0.25">
      <c r="U405" s="10"/>
    </row>
    <row r="406" spans="21:21" x14ac:dyDescent="0.25">
      <c r="U406" s="9"/>
    </row>
    <row r="407" spans="21:21" x14ac:dyDescent="0.25">
      <c r="U407" s="10"/>
    </row>
    <row r="408" spans="21:21" x14ac:dyDescent="0.25">
      <c r="U408" s="9"/>
    </row>
    <row r="409" spans="21:21" x14ac:dyDescent="0.25">
      <c r="U409" s="10"/>
    </row>
    <row r="410" spans="21:21" x14ac:dyDescent="0.25">
      <c r="U410" s="9"/>
    </row>
    <row r="411" spans="21:21" x14ac:dyDescent="0.25">
      <c r="U411" s="10"/>
    </row>
    <row r="412" spans="21:21" x14ac:dyDescent="0.25">
      <c r="U412" s="9"/>
    </row>
    <row r="413" spans="21:21" x14ac:dyDescent="0.25">
      <c r="U413" s="10"/>
    </row>
    <row r="414" spans="21:21" x14ac:dyDescent="0.25">
      <c r="U414" s="9"/>
    </row>
    <row r="415" spans="21:21" x14ac:dyDescent="0.25">
      <c r="U415" s="10"/>
    </row>
    <row r="416" spans="21:21" x14ac:dyDescent="0.25">
      <c r="U416" s="9"/>
    </row>
    <row r="417" spans="21:21" x14ac:dyDescent="0.25">
      <c r="U417" s="10"/>
    </row>
    <row r="418" spans="21:21" x14ac:dyDescent="0.25">
      <c r="U418" s="9"/>
    </row>
    <row r="419" spans="21:21" x14ac:dyDescent="0.25">
      <c r="U419" s="10"/>
    </row>
    <row r="420" spans="21:21" x14ac:dyDescent="0.25">
      <c r="U420" s="9"/>
    </row>
    <row r="421" spans="21:21" x14ac:dyDescent="0.25">
      <c r="U421" s="10"/>
    </row>
    <row r="422" spans="21:21" x14ac:dyDescent="0.25">
      <c r="U422" s="9"/>
    </row>
    <row r="423" spans="21:21" x14ac:dyDescent="0.25">
      <c r="U423" s="10"/>
    </row>
    <row r="424" spans="21:21" x14ac:dyDescent="0.25">
      <c r="U424" s="9"/>
    </row>
    <row r="425" spans="21:21" x14ac:dyDescent="0.25">
      <c r="U425" s="10"/>
    </row>
    <row r="426" spans="21:21" x14ac:dyDescent="0.25">
      <c r="U426" s="9"/>
    </row>
    <row r="427" spans="21:21" x14ac:dyDescent="0.25">
      <c r="U427" s="10"/>
    </row>
    <row r="428" spans="21:21" x14ac:dyDescent="0.25">
      <c r="U428" s="9"/>
    </row>
    <row r="429" spans="21:21" x14ac:dyDescent="0.25">
      <c r="U429" s="10"/>
    </row>
    <row r="430" spans="21:21" x14ac:dyDescent="0.25">
      <c r="U430" s="9"/>
    </row>
    <row r="431" spans="21:21" x14ac:dyDescent="0.25">
      <c r="U431" s="10"/>
    </row>
    <row r="432" spans="21:21" x14ac:dyDescent="0.25">
      <c r="U432" s="9"/>
    </row>
    <row r="433" spans="21:21" x14ac:dyDescent="0.25">
      <c r="U433" s="10"/>
    </row>
    <row r="434" spans="21:21" x14ac:dyDescent="0.25">
      <c r="U434" s="9"/>
    </row>
    <row r="435" spans="21:21" x14ac:dyDescent="0.25">
      <c r="U435" s="10"/>
    </row>
    <row r="436" spans="21:21" x14ac:dyDescent="0.25">
      <c r="U436" s="9"/>
    </row>
    <row r="437" spans="21:21" x14ac:dyDescent="0.25">
      <c r="U437" s="10"/>
    </row>
    <row r="438" spans="21:21" x14ac:dyDescent="0.25">
      <c r="U438" s="9"/>
    </row>
    <row r="439" spans="21:21" x14ac:dyDescent="0.25">
      <c r="U439" s="10"/>
    </row>
    <row r="440" spans="21:21" x14ac:dyDescent="0.25">
      <c r="U440" s="9"/>
    </row>
    <row r="441" spans="21:21" x14ac:dyDescent="0.25">
      <c r="U441" s="10"/>
    </row>
    <row r="442" spans="21:21" x14ac:dyDescent="0.25">
      <c r="U442" s="9"/>
    </row>
    <row r="443" spans="21:21" x14ac:dyDescent="0.25">
      <c r="U443" s="10"/>
    </row>
    <row r="444" spans="21:21" x14ac:dyDescent="0.25">
      <c r="U444" s="9"/>
    </row>
    <row r="445" spans="21:21" x14ac:dyDescent="0.25">
      <c r="U445" s="10"/>
    </row>
    <row r="446" spans="21:21" x14ac:dyDescent="0.25">
      <c r="U446" s="9"/>
    </row>
    <row r="447" spans="21:21" x14ac:dyDescent="0.25">
      <c r="U447" s="10"/>
    </row>
    <row r="448" spans="21:21" x14ac:dyDescent="0.25">
      <c r="U448" s="9"/>
    </row>
    <row r="449" spans="21:21" x14ac:dyDescent="0.25">
      <c r="U449" s="10"/>
    </row>
    <row r="450" spans="21:21" x14ac:dyDescent="0.25">
      <c r="U450" s="9"/>
    </row>
    <row r="451" spans="21:21" x14ac:dyDescent="0.25">
      <c r="U451" s="10"/>
    </row>
    <row r="452" spans="21:21" x14ac:dyDescent="0.25">
      <c r="U452" s="9"/>
    </row>
    <row r="453" spans="21:21" x14ac:dyDescent="0.25">
      <c r="U453" s="10"/>
    </row>
    <row r="454" spans="21:21" x14ac:dyDescent="0.25">
      <c r="U454" s="9"/>
    </row>
    <row r="455" spans="21:21" x14ac:dyDescent="0.25">
      <c r="U455" s="10"/>
    </row>
    <row r="456" spans="21:21" x14ac:dyDescent="0.25">
      <c r="U456" s="9"/>
    </row>
    <row r="457" spans="21:21" x14ac:dyDescent="0.25">
      <c r="U457" s="10"/>
    </row>
    <row r="458" spans="21:21" x14ac:dyDescent="0.25">
      <c r="U458" s="9"/>
    </row>
    <row r="459" spans="21:21" x14ac:dyDescent="0.25">
      <c r="U459" s="10"/>
    </row>
    <row r="460" spans="21:21" x14ac:dyDescent="0.25">
      <c r="U460" s="9"/>
    </row>
    <row r="461" spans="21:21" x14ac:dyDescent="0.25">
      <c r="U461" s="10"/>
    </row>
    <row r="462" spans="21:21" x14ac:dyDescent="0.25">
      <c r="U462" s="9"/>
    </row>
    <row r="463" spans="21:21" x14ac:dyDescent="0.25">
      <c r="U463" s="10"/>
    </row>
    <row r="464" spans="21:21" x14ac:dyDescent="0.25">
      <c r="U464" s="9"/>
    </row>
    <row r="465" spans="21:21" x14ac:dyDescent="0.25">
      <c r="U465" s="10"/>
    </row>
    <row r="466" spans="21:21" x14ac:dyDescent="0.25">
      <c r="U466" s="9"/>
    </row>
    <row r="467" spans="21:21" x14ac:dyDescent="0.25">
      <c r="U467" s="10"/>
    </row>
    <row r="468" spans="21:21" x14ac:dyDescent="0.25">
      <c r="U468" s="9"/>
    </row>
    <row r="469" spans="21:21" x14ac:dyDescent="0.25">
      <c r="U469" s="10"/>
    </row>
    <row r="470" spans="21:21" x14ac:dyDescent="0.25">
      <c r="U470" s="9"/>
    </row>
    <row r="471" spans="21:21" x14ac:dyDescent="0.25">
      <c r="U471" s="10"/>
    </row>
    <row r="472" spans="21:21" x14ac:dyDescent="0.25">
      <c r="U472" s="9"/>
    </row>
    <row r="473" spans="21:21" x14ac:dyDescent="0.25">
      <c r="U473" s="10"/>
    </row>
    <row r="474" spans="21:21" x14ac:dyDescent="0.25">
      <c r="U474" s="9"/>
    </row>
    <row r="475" spans="21:21" x14ac:dyDescent="0.25">
      <c r="U475" s="10"/>
    </row>
    <row r="476" spans="21:21" x14ac:dyDescent="0.25">
      <c r="U476" s="9"/>
    </row>
    <row r="477" spans="21:21" x14ac:dyDescent="0.25">
      <c r="U477" s="10"/>
    </row>
    <row r="478" spans="21:21" x14ac:dyDescent="0.25">
      <c r="U478" s="9"/>
    </row>
    <row r="479" spans="21:21" x14ac:dyDescent="0.25">
      <c r="U479" s="10"/>
    </row>
    <row r="480" spans="21:21" x14ac:dyDescent="0.25">
      <c r="U480" s="9"/>
    </row>
    <row r="481" spans="21:21" x14ac:dyDescent="0.25">
      <c r="U481" s="10"/>
    </row>
    <row r="482" spans="21:21" x14ac:dyDescent="0.25">
      <c r="U482" s="9"/>
    </row>
    <row r="483" spans="21:21" x14ac:dyDescent="0.25">
      <c r="U483" s="10"/>
    </row>
    <row r="484" spans="21:21" x14ac:dyDescent="0.25">
      <c r="U484" s="9"/>
    </row>
    <row r="485" spans="21:21" x14ac:dyDescent="0.25">
      <c r="U485" s="10"/>
    </row>
    <row r="486" spans="21:21" x14ac:dyDescent="0.25">
      <c r="U486" s="9"/>
    </row>
    <row r="487" spans="21:21" x14ac:dyDescent="0.25">
      <c r="U487" s="10"/>
    </row>
    <row r="488" spans="21:21" x14ac:dyDescent="0.25">
      <c r="U488" s="9"/>
    </row>
    <row r="489" spans="21:21" x14ac:dyDescent="0.25">
      <c r="U489" s="10"/>
    </row>
    <row r="490" spans="21:21" x14ac:dyDescent="0.25">
      <c r="U490" s="9"/>
    </row>
    <row r="491" spans="21:21" x14ac:dyDescent="0.25">
      <c r="U491" s="10"/>
    </row>
    <row r="492" spans="21:21" x14ac:dyDescent="0.25">
      <c r="U492" s="9"/>
    </row>
    <row r="493" spans="21:21" x14ac:dyDescent="0.25">
      <c r="U493" s="10"/>
    </row>
    <row r="494" spans="21:21" x14ac:dyDescent="0.25">
      <c r="U494" s="9"/>
    </row>
    <row r="495" spans="21:21" x14ac:dyDescent="0.25">
      <c r="U495" s="10"/>
    </row>
    <row r="496" spans="21:21" x14ac:dyDescent="0.25">
      <c r="U496" s="9"/>
    </row>
    <row r="497" spans="21:21" x14ac:dyDescent="0.25">
      <c r="U497" s="10"/>
    </row>
    <row r="498" spans="21:21" x14ac:dyDescent="0.25">
      <c r="U498" s="9"/>
    </row>
    <row r="499" spans="21:21" x14ac:dyDescent="0.25">
      <c r="U499" s="10"/>
    </row>
    <row r="500" spans="21:21" x14ac:dyDescent="0.25">
      <c r="U500" s="9"/>
    </row>
    <row r="501" spans="21:21" x14ac:dyDescent="0.25">
      <c r="U501" s="10"/>
    </row>
    <row r="502" spans="21:21" x14ac:dyDescent="0.25">
      <c r="U502" s="9"/>
    </row>
    <row r="503" spans="21:21" x14ac:dyDescent="0.25">
      <c r="U503" s="10"/>
    </row>
    <row r="504" spans="21:21" x14ac:dyDescent="0.25">
      <c r="U504" s="9"/>
    </row>
    <row r="505" spans="21:21" x14ac:dyDescent="0.25">
      <c r="U505" s="10"/>
    </row>
    <row r="506" spans="21:21" x14ac:dyDescent="0.25">
      <c r="U506" s="9"/>
    </row>
    <row r="507" spans="21:21" x14ac:dyDescent="0.25">
      <c r="U507" s="10"/>
    </row>
    <row r="508" spans="21:21" x14ac:dyDescent="0.25">
      <c r="U508" s="9"/>
    </row>
    <row r="509" spans="21:21" x14ac:dyDescent="0.25">
      <c r="U509" s="10"/>
    </row>
    <row r="510" spans="21:21" x14ac:dyDescent="0.25">
      <c r="U510" s="9"/>
    </row>
    <row r="511" spans="21:21" x14ac:dyDescent="0.25">
      <c r="U511" s="10"/>
    </row>
    <row r="512" spans="21:21" x14ac:dyDescent="0.25">
      <c r="U512" s="9"/>
    </row>
    <row r="513" spans="21:21" x14ac:dyDescent="0.25">
      <c r="U513" s="10"/>
    </row>
    <row r="514" spans="21:21" x14ac:dyDescent="0.25">
      <c r="U514" s="9"/>
    </row>
    <row r="515" spans="21:21" x14ac:dyDescent="0.25">
      <c r="U515" s="10"/>
    </row>
    <row r="516" spans="21:21" x14ac:dyDescent="0.25">
      <c r="U516" s="9"/>
    </row>
    <row r="517" spans="21:21" x14ac:dyDescent="0.25">
      <c r="U517" s="10"/>
    </row>
    <row r="518" spans="21:21" x14ac:dyDescent="0.25">
      <c r="U518" s="9"/>
    </row>
    <row r="519" spans="21:21" x14ac:dyDescent="0.25">
      <c r="U519" s="10"/>
    </row>
    <row r="520" spans="21:21" x14ac:dyDescent="0.25">
      <c r="U520" s="9"/>
    </row>
    <row r="521" spans="21:21" x14ac:dyDescent="0.25">
      <c r="U521" s="10"/>
    </row>
    <row r="522" spans="21:21" x14ac:dyDescent="0.25">
      <c r="U522" s="9"/>
    </row>
    <row r="523" spans="21:21" x14ac:dyDescent="0.25">
      <c r="U523" s="10"/>
    </row>
    <row r="524" spans="21:21" x14ac:dyDescent="0.25">
      <c r="U524" s="9"/>
    </row>
    <row r="525" spans="21:21" x14ac:dyDescent="0.25">
      <c r="U525" s="10"/>
    </row>
    <row r="526" spans="21:21" x14ac:dyDescent="0.25">
      <c r="U526" s="9"/>
    </row>
    <row r="527" spans="21:21" x14ac:dyDescent="0.25">
      <c r="U527" s="10"/>
    </row>
    <row r="528" spans="21:21" x14ac:dyDescent="0.25">
      <c r="U528" s="9"/>
    </row>
    <row r="529" spans="21:21" x14ac:dyDescent="0.25">
      <c r="U529" s="10"/>
    </row>
    <row r="530" spans="21:21" x14ac:dyDescent="0.25">
      <c r="U530" s="9"/>
    </row>
    <row r="531" spans="21:21" x14ac:dyDescent="0.25">
      <c r="U531" s="10"/>
    </row>
    <row r="532" spans="21:21" x14ac:dyDescent="0.25">
      <c r="U532" s="9"/>
    </row>
    <row r="533" spans="21:21" x14ac:dyDescent="0.25">
      <c r="U533" s="10"/>
    </row>
    <row r="534" spans="21:21" x14ac:dyDescent="0.25">
      <c r="U534" s="9"/>
    </row>
    <row r="535" spans="21:21" x14ac:dyDescent="0.25">
      <c r="U535" s="10"/>
    </row>
    <row r="536" spans="21:21" x14ac:dyDescent="0.25">
      <c r="U536" s="9"/>
    </row>
    <row r="537" spans="21:21" x14ac:dyDescent="0.25">
      <c r="U537" s="10"/>
    </row>
    <row r="538" spans="21:21" x14ac:dyDescent="0.25">
      <c r="U538" s="9"/>
    </row>
    <row r="539" spans="21:21" x14ac:dyDescent="0.25">
      <c r="U539" s="10"/>
    </row>
    <row r="540" spans="21:21" x14ac:dyDescent="0.25">
      <c r="U540" s="9"/>
    </row>
    <row r="541" spans="21:21" x14ac:dyDescent="0.25">
      <c r="U541" s="10"/>
    </row>
    <row r="542" spans="21:21" x14ac:dyDescent="0.25">
      <c r="U542" s="9"/>
    </row>
    <row r="543" spans="21:21" x14ac:dyDescent="0.25">
      <c r="U543" s="10"/>
    </row>
    <row r="544" spans="21:21" x14ac:dyDescent="0.25">
      <c r="U544" s="9"/>
    </row>
    <row r="545" spans="21:21" x14ac:dyDescent="0.25">
      <c r="U545" s="10"/>
    </row>
    <row r="546" spans="21:21" x14ac:dyDescent="0.25">
      <c r="U546" s="9"/>
    </row>
    <row r="547" spans="21:21" x14ac:dyDescent="0.25">
      <c r="U547" s="10"/>
    </row>
    <row r="548" spans="21:21" x14ac:dyDescent="0.25">
      <c r="U548" s="9"/>
    </row>
    <row r="549" spans="21:21" x14ac:dyDescent="0.25">
      <c r="U549" s="10"/>
    </row>
    <row r="550" spans="21:21" x14ac:dyDescent="0.25">
      <c r="U550" s="9"/>
    </row>
    <row r="551" spans="21:21" x14ac:dyDescent="0.25">
      <c r="U551" s="10"/>
    </row>
    <row r="552" spans="21:21" x14ac:dyDescent="0.25">
      <c r="U552" s="9"/>
    </row>
    <row r="553" spans="21:21" x14ac:dyDescent="0.25">
      <c r="U553" s="10"/>
    </row>
    <row r="554" spans="21:21" x14ac:dyDescent="0.25">
      <c r="U554" s="9"/>
    </row>
    <row r="555" spans="21:21" x14ac:dyDescent="0.25">
      <c r="U555" s="10"/>
    </row>
    <row r="556" spans="21:21" x14ac:dyDescent="0.25">
      <c r="U556" s="9"/>
    </row>
    <row r="557" spans="21:21" x14ac:dyDescent="0.25">
      <c r="U557" s="10"/>
    </row>
    <row r="558" spans="21:21" x14ac:dyDescent="0.25">
      <c r="U558" s="9"/>
    </row>
    <row r="559" spans="21:21" x14ac:dyDescent="0.25">
      <c r="U559" s="10"/>
    </row>
    <row r="560" spans="21:21" x14ac:dyDescent="0.25">
      <c r="U560" s="9"/>
    </row>
    <row r="561" spans="21:21" x14ac:dyDescent="0.25">
      <c r="U561" s="10"/>
    </row>
    <row r="562" spans="21:21" x14ac:dyDescent="0.25">
      <c r="U562" s="9"/>
    </row>
    <row r="563" spans="21:21" x14ac:dyDescent="0.25">
      <c r="U563" s="10"/>
    </row>
    <row r="564" spans="21:21" x14ac:dyDescent="0.25">
      <c r="U564" s="9"/>
    </row>
    <row r="565" spans="21:21" x14ac:dyDescent="0.25">
      <c r="U565" s="10"/>
    </row>
    <row r="566" spans="21:21" x14ac:dyDescent="0.25">
      <c r="U566" s="9"/>
    </row>
    <row r="567" spans="21:21" x14ac:dyDescent="0.25">
      <c r="U567" s="10"/>
    </row>
    <row r="568" spans="21:21" x14ac:dyDescent="0.25">
      <c r="U568" s="9"/>
    </row>
    <row r="569" spans="21:21" x14ac:dyDescent="0.25">
      <c r="U569" s="10"/>
    </row>
    <row r="570" spans="21:21" x14ac:dyDescent="0.25">
      <c r="U570" s="9"/>
    </row>
    <row r="571" spans="21:21" x14ac:dyDescent="0.25">
      <c r="U571" s="10"/>
    </row>
    <row r="572" spans="21:21" x14ac:dyDescent="0.25">
      <c r="U572" s="9"/>
    </row>
    <row r="573" spans="21:21" x14ac:dyDescent="0.25">
      <c r="U573" s="10"/>
    </row>
    <row r="574" spans="21:21" x14ac:dyDescent="0.25">
      <c r="U574" s="9"/>
    </row>
    <row r="575" spans="21:21" x14ac:dyDescent="0.25">
      <c r="U575" s="10"/>
    </row>
    <row r="576" spans="21:21" x14ac:dyDescent="0.25">
      <c r="U576" s="9"/>
    </row>
    <row r="577" spans="21:21" x14ac:dyDescent="0.25">
      <c r="U577" s="10"/>
    </row>
    <row r="578" spans="21:21" x14ac:dyDescent="0.25">
      <c r="U578" s="9"/>
    </row>
    <row r="579" spans="21:21" x14ac:dyDescent="0.25">
      <c r="U579" s="10"/>
    </row>
    <row r="580" spans="21:21" x14ac:dyDescent="0.25">
      <c r="U580" s="9"/>
    </row>
    <row r="581" spans="21:21" x14ac:dyDescent="0.25">
      <c r="U581" s="10"/>
    </row>
    <row r="582" spans="21:21" x14ac:dyDescent="0.25">
      <c r="U582" s="9"/>
    </row>
    <row r="583" spans="21:21" x14ac:dyDescent="0.25">
      <c r="U583" s="10"/>
    </row>
    <row r="584" spans="21:21" x14ac:dyDescent="0.25">
      <c r="U584" s="9"/>
    </row>
    <row r="585" spans="21:21" x14ac:dyDescent="0.25">
      <c r="U585" s="10"/>
    </row>
    <row r="586" spans="21:21" x14ac:dyDescent="0.25">
      <c r="U586" s="9"/>
    </row>
    <row r="587" spans="21:21" x14ac:dyDescent="0.25">
      <c r="U587" s="10"/>
    </row>
    <row r="588" spans="21:21" x14ac:dyDescent="0.25">
      <c r="U588" s="9"/>
    </row>
    <row r="589" spans="21:21" x14ac:dyDescent="0.25">
      <c r="U589" s="10"/>
    </row>
    <row r="590" spans="21:21" x14ac:dyDescent="0.25">
      <c r="U590" s="9"/>
    </row>
    <row r="591" spans="21:21" x14ac:dyDescent="0.25">
      <c r="U591" s="10"/>
    </row>
    <row r="592" spans="21:21" x14ac:dyDescent="0.25">
      <c r="U592" s="9"/>
    </row>
    <row r="593" spans="21:21" x14ac:dyDescent="0.25">
      <c r="U593" s="10"/>
    </row>
    <row r="594" spans="21:21" x14ac:dyDescent="0.25">
      <c r="U594" s="9"/>
    </row>
    <row r="595" spans="21:21" x14ac:dyDescent="0.25">
      <c r="U595" s="10"/>
    </row>
    <row r="596" spans="21:21" x14ac:dyDescent="0.25">
      <c r="U596" s="9"/>
    </row>
    <row r="597" spans="21:21" x14ac:dyDescent="0.25">
      <c r="U597" s="10"/>
    </row>
    <row r="598" spans="21:21" x14ac:dyDescent="0.25">
      <c r="U598" s="9"/>
    </row>
    <row r="599" spans="21:21" x14ac:dyDescent="0.25">
      <c r="U599" s="10"/>
    </row>
    <row r="600" spans="21:21" x14ac:dyDescent="0.25">
      <c r="U600" s="9"/>
    </row>
    <row r="601" spans="21:21" x14ac:dyDescent="0.25">
      <c r="U601" s="10"/>
    </row>
    <row r="602" spans="21:21" x14ac:dyDescent="0.25">
      <c r="U602" s="9"/>
    </row>
    <row r="603" spans="21:21" x14ac:dyDescent="0.25">
      <c r="U603" s="10"/>
    </row>
    <row r="604" spans="21:21" x14ac:dyDescent="0.25">
      <c r="U604" s="9"/>
    </row>
    <row r="605" spans="21:21" x14ac:dyDescent="0.25">
      <c r="U605" s="10"/>
    </row>
    <row r="606" spans="21:21" x14ac:dyDescent="0.25">
      <c r="U606" s="9"/>
    </row>
    <row r="607" spans="21:21" x14ac:dyDescent="0.25">
      <c r="U607" s="10"/>
    </row>
    <row r="608" spans="21:21" x14ac:dyDescent="0.25">
      <c r="U608" s="9"/>
    </row>
    <row r="609" spans="21:21" x14ac:dyDescent="0.25">
      <c r="U609" s="10"/>
    </row>
    <row r="610" spans="21:21" x14ac:dyDescent="0.25">
      <c r="U610" s="9"/>
    </row>
    <row r="611" spans="21:21" x14ac:dyDescent="0.25">
      <c r="U611" s="10"/>
    </row>
    <row r="612" spans="21:21" x14ac:dyDescent="0.25">
      <c r="U612" s="9"/>
    </row>
    <row r="613" spans="21:21" x14ac:dyDescent="0.25">
      <c r="U613" s="10"/>
    </row>
    <row r="614" spans="21:21" x14ac:dyDescent="0.25">
      <c r="U614" s="9"/>
    </row>
    <row r="615" spans="21:21" x14ac:dyDescent="0.25">
      <c r="U615" s="10"/>
    </row>
    <row r="616" spans="21:21" x14ac:dyDescent="0.25">
      <c r="U616" s="9"/>
    </row>
    <row r="617" spans="21:21" x14ac:dyDescent="0.25">
      <c r="U617" s="10"/>
    </row>
    <row r="618" spans="21:21" x14ac:dyDescent="0.25">
      <c r="U618" s="9"/>
    </row>
    <row r="619" spans="21:21" x14ac:dyDescent="0.25">
      <c r="U619" s="10"/>
    </row>
    <row r="620" spans="21:21" x14ac:dyDescent="0.25">
      <c r="U620" s="9"/>
    </row>
    <row r="621" spans="21:21" x14ac:dyDescent="0.25">
      <c r="U621" s="10"/>
    </row>
    <row r="622" spans="21:21" x14ac:dyDescent="0.25">
      <c r="U622" s="9"/>
    </row>
    <row r="623" spans="21:21" x14ac:dyDescent="0.25">
      <c r="U623" s="10"/>
    </row>
    <row r="624" spans="21:21" x14ac:dyDescent="0.25">
      <c r="U624" s="9"/>
    </row>
    <row r="625" spans="21:21" x14ac:dyDescent="0.25">
      <c r="U625" s="10"/>
    </row>
    <row r="626" spans="21:21" x14ac:dyDescent="0.25">
      <c r="U626" s="9"/>
    </row>
    <row r="627" spans="21:21" x14ac:dyDescent="0.25">
      <c r="U627" s="10"/>
    </row>
    <row r="628" spans="21:21" x14ac:dyDescent="0.25">
      <c r="U628" s="9"/>
    </row>
    <row r="629" spans="21:21" x14ac:dyDescent="0.25">
      <c r="U629" s="10"/>
    </row>
    <row r="630" spans="21:21" x14ac:dyDescent="0.25">
      <c r="U630" s="9"/>
    </row>
    <row r="631" spans="21:21" x14ac:dyDescent="0.25">
      <c r="U631" s="10"/>
    </row>
    <row r="632" spans="21:21" x14ac:dyDescent="0.25">
      <c r="U632" s="9"/>
    </row>
    <row r="633" spans="21:21" x14ac:dyDescent="0.25">
      <c r="U633" s="10"/>
    </row>
    <row r="634" spans="21:21" x14ac:dyDescent="0.25">
      <c r="U634" s="9"/>
    </row>
    <row r="635" spans="21:21" x14ac:dyDescent="0.25">
      <c r="U635" s="10"/>
    </row>
    <row r="636" spans="21:21" x14ac:dyDescent="0.25">
      <c r="U636" s="9"/>
    </row>
    <row r="637" spans="21:21" x14ac:dyDescent="0.25">
      <c r="U637" s="10"/>
    </row>
    <row r="638" spans="21:21" x14ac:dyDescent="0.25">
      <c r="U638" s="9"/>
    </row>
    <row r="639" spans="21:21" x14ac:dyDescent="0.25">
      <c r="U639" s="10"/>
    </row>
    <row r="640" spans="21:21" x14ac:dyDescent="0.25">
      <c r="U640" s="9"/>
    </row>
    <row r="641" spans="21:21" x14ac:dyDescent="0.25">
      <c r="U641" s="10"/>
    </row>
    <row r="642" spans="21:21" x14ac:dyDescent="0.25">
      <c r="U642" s="9"/>
    </row>
    <row r="643" spans="21:21" x14ac:dyDescent="0.25">
      <c r="U643" s="10"/>
    </row>
    <row r="644" spans="21:21" x14ac:dyDescent="0.25">
      <c r="U644" s="9"/>
    </row>
    <row r="645" spans="21:21" x14ac:dyDescent="0.25">
      <c r="U645" s="10"/>
    </row>
    <row r="646" spans="21:21" x14ac:dyDescent="0.25">
      <c r="U646" s="9"/>
    </row>
    <row r="647" spans="21:21" x14ac:dyDescent="0.25">
      <c r="U647" s="10"/>
    </row>
    <row r="648" spans="21:21" x14ac:dyDescent="0.25">
      <c r="U648" s="9"/>
    </row>
    <row r="649" spans="21:21" x14ac:dyDescent="0.25">
      <c r="U649" s="10"/>
    </row>
    <row r="650" spans="21:21" x14ac:dyDescent="0.25">
      <c r="U650" s="9"/>
    </row>
    <row r="651" spans="21:21" x14ac:dyDescent="0.25">
      <c r="U651" s="10"/>
    </row>
    <row r="652" spans="21:21" x14ac:dyDescent="0.25">
      <c r="U652" s="9"/>
    </row>
    <row r="653" spans="21:21" x14ac:dyDescent="0.25">
      <c r="U653" s="10"/>
    </row>
    <row r="654" spans="21:21" x14ac:dyDescent="0.25">
      <c r="U654" s="9"/>
    </row>
    <row r="655" spans="21:21" x14ac:dyDescent="0.25">
      <c r="U655" s="10"/>
    </row>
    <row r="656" spans="21:21" x14ac:dyDescent="0.25">
      <c r="U656" s="9"/>
    </row>
    <row r="657" spans="21:21" x14ac:dyDescent="0.25">
      <c r="U657" s="10"/>
    </row>
    <row r="658" spans="21:21" x14ac:dyDescent="0.25">
      <c r="U658" s="9"/>
    </row>
    <row r="659" spans="21:21" x14ac:dyDescent="0.25">
      <c r="U659" s="10"/>
    </row>
    <row r="660" spans="21:21" x14ac:dyDescent="0.25">
      <c r="U660" s="9"/>
    </row>
    <row r="661" spans="21:21" x14ac:dyDescent="0.25">
      <c r="U661" s="10"/>
    </row>
    <row r="662" spans="21:21" x14ac:dyDescent="0.25">
      <c r="U662" s="9"/>
    </row>
    <row r="663" spans="21:21" x14ac:dyDescent="0.25">
      <c r="U663" s="10"/>
    </row>
    <row r="664" spans="21:21" x14ac:dyDescent="0.25">
      <c r="U664" s="9"/>
    </row>
    <row r="665" spans="21:21" x14ac:dyDescent="0.25">
      <c r="U665" s="10"/>
    </row>
    <row r="666" spans="21:21" x14ac:dyDescent="0.25">
      <c r="U666" s="9"/>
    </row>
    <row r="667" spans="21:21" x14ac:dyDescent="0.25">
      <c r="U667" s="10"/>
    </row>
    <row r="668" spans="21:21" x14ac:dyDescent="0.25">
      <c r="U668" s="9"/>
    </row>
    <row r="669" spans="21:21" x14ac:dyDescent="0.25">
      <c r="U669" s="10"/>
    </row>
    <row r="670" spans="21:21" x14ac:dyDescent="0.25">
      <c r="U670" s="9"/>
    </row>
    <row r="671" spans="21:21" x14ac:dyDescent="0.25">
      <c r="U671" s="10"/>
    </row>
    <row r="672" spans="21:21" x14ac:dyDescent="0.25">
      <c r="U672" s="9"/>
    </row>
    <row r="673" spans="21:21" x14ac:dyDescent="0.25">
      <c r="U673" s="10"/>
    </row>
    <row r="674" spans="21:21" x14ac:dyDescent="0.25">
      <c r="U674" s="9"/>
    </row>
    <row r="675" spans="21:21" x14ac:dyDescent="0.25">
      <c r="U675" s="10"/>
    </row>
    <row r="676" spans="21:21" x14ac:dyDescent="0.25">
      <c r="U676" s="9"/>
    </row>
    <row r="677" spans="21:21" x14ac:dyDescent="0.25">
      <c r="U677" s="10"/>
    </row>
    <row r="678" spans="21:21" x14ac:dyDescent="0.25">
      <c r="U678" s="9"/>
    </row>
    <row r="679" spans="21:21" x14ac:dyDescent="0.25">
      <c r="U679" s="10"/>
    </row>
    <row r="680" spans="21:21" x14ac:dyDescent="0.25">
      <c r="U680" s="9"/>
    </row>
    <row r="681" spans="21:21" x14ac:dyDescent="0.25">
      <c r="U681" s="10"/>
    </row>
    <row r="682" spans="21:21" x14ac:dyDescent="0.25">
      <c r="U682" s="9"/>
    </row>
    <row r="683" spans="21:21" x14ac:dyDescent="0.25">
      <c r="U683" s="10"/>
    </row>
    <row r="684" spans="21:21" x14ac:dyDescent="0.25">
      <c r="U684" s="9"/>
    </row>
    <row r="685" spans="21:21" x14ac:dyDescent="0.25">
      <c r="U685" s="10"/>
    </row>
    <row r="686" spans="21:21" x14ac:dyDescent="0.25">
      <c r="U686" s="9"/>
    </row>
    <row r="687" spans="21:21" x14ac:dyDescent="0.25">
      <c r="U687" s="10"/>
    </row>
    <row r="688" spans="21:21" x14ac:dyDescent="0.25">
      <c r="U688" s="9"/>
    </row>
    <row r="689" spans="21:21" x14ac:dyDescent="0.25">
      <c r="U689" s="10"/>
    </row>
    <row r="690" spans="21:21" x14ac:dyDescent="0.25">
      <c r="U690" s="9"/>
    </row>
    <row r="691" spans="21:21" x14ac:dyDescent="0.25">
      <c r="U691" s="10"/>
    </row>
    <row r="692" spans="21:21" x14ac:dyDescent="0.25">
      <c r="U692" s="9"/>
    </row>
    <row r="693" spans="21:21" x14ac:dyDescent="0.25">
      <c r="U693" s="10"/>
    </row>
    <row r="694" spans="21:21" x14ac:dyDescent="0.25">
      <c r="U694" s="9"/>
    </row>
    <row r="695" spans="21:21" x14ac:dyDescent="0.25">
      <c r="U695" s="10"/>
    </row>
    <row r="696" spans="21:21" x14ac:dyDescent="0.25">
      <c r="U696" s="9"/>
    </row>
    <row r="697" spans="21:21" x14ac:dyDescent="0.25">
      <c r="U697" s="10"/>
    </row>
    <row r="698" spans="21:21" x14ac:dyDescent="0.25">
      <c r="U698" s="9"/>
    </row>
    <row r="699" spans="21:21" x14ac:dyDescent="0.25">
      <c r="U699" s="10"/>
    </row>
    <row r="700" spans="21:21" x14ac:dyDescent="0.25">
      <c r="U700" s="9"/>
    </row>
    <row r="701" spans="21:21" x14ac:dyDescent="0.25">
      <c r="U701" s="10"/>
    </row>
    <row r="702" spans="21:21" x14ac:dyDescent="0.25">
      <c r="U702" s="9"/>
    </row>
    <row r="703" spans="21:21" x14ac:dyDescent="0.25">
      <c r="U703" s="10"/>
    </row>
    <row r="704" spans="21:21" x14ac:dyDescent="0.25">
      <c r="U704" s="9"/>
    </row>
    <row r="705" spans="21:21" x14ac:dyDescent="0.25">
      <c r="U705" s="10"/>
    </row>
    <row r="706" spans="21:21" x14ac:dyDescent="0.25">
      <c r="U706" s="9"/>
    </row>
    <row r="707" spans="21:21" x14ac:dyDescent="0.25">
      <c r="U707" s="10"/>
    </row>
    <row r="708" spans="21:21" x14ac:dyDescent="0.25">
      <c r="U708" s="9"/>
    </row>
    <row r="709" spans="21:21" x14ac:dyDescent="0.25">
      <c r="U709" s="10"/>
    </row>
    <row r="710" spans="21:21" x14ac:dyDescent="0.25">
      <c r="U710" s="9"/>
    </row>
    <row r="711" spans="21:21" x14ac:dyDescent="0.25">
      <c r="U711" s="10"/>
    </row>
    <row r="712" spans="21:21" x14ac:dyDescent="0.25">
      <c r="U712" s="9"/>
    </row>
    <row r="713" spans="21:21" x14ac:dyDescent="0.25">
      <c r="U713" s="10"/>
    </row>
    <row r="714" spans="21:21" x14ac:dyDescent="0.25">
      <c r="U714" s="9"/>
    </row>
  </sheetData>
  <sheetProtection sort="0" autoFilter="0"/>
  <phoneticPr fontId="3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81140B3-7DD8-42D3-A0D9-790E02BBA93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STOCK</vt:lpstr>
      <vt:lpstr>SORTIE</vt:lpstr>
      <vt:lpstr>INFORMATIONS</vt:lpstr>
      <vt:lpstr>STOCK!Impression_des_titres</vt:lpstr>
      <vt:lpstr>STOCK!Zone_d_impression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Bryan .T</dc:creator>
  <cp:lastModifiedBy>Thibor Bryan</cp:lastModifiedBy>
  <cp:lastPrinted>2021-09-16T12:20:38Z</cp:lastPrinted>
  <dcterms:created xsi:type="dcterms:W3CDTF">2021-07-10T12:40:30Z</dcterms:created>
  <dcterms:modified xsi:type="dcterms:W3CDTF">2021-09-22T09:45:00Z</dcterms:modified>
</cp:coreProperties>
</file>