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queryTables/queryTable3.xml" ContentType="application/vnd.openxmlformats-officedocument.spreadsheetml.queryTable+xml"/>
  <Override PartName="/xl/tables/table5.xml" ContentType="application/vnd.openxmlformats-officedocument.spreadsheetml.table+xml"/>
  <Override PartName="/xl/queryTables/queryTable4.xml" ContentType="application/vnd.openxmlformats-officedocument.spreadsheetml.queryTable+xml"/>
  <Override PartName="/xl/tables/table6.xml" ContentType="application/vnd.openxmlformats-officedocument.spreadsheetml.table+xml"/>
  <Override PartName="/xl/queryTables/queryTable5.xml" ContentType="application/vnd.openxmlformats-officedocument.spreadsheetml.queryTable+xml"/>
  <Override PartName="/xl/tables/table7.xml" ContentType="application/vnd.openxmlformats-officedocument.spreadsheetml.table+xml"/>
  <Override PartName="/xl/queryTables/queryTable6.xml" ContentType="application/vnd.openxmlformats-officedocument.spreadsheetml.queryTable+xml"/>
  <Override PartName="/xl/tables/table8.xml" ContentType="application/vnd.openxmlformats-officedocument.spreadsheetml.table+xml"/>
  <Override PartName="/xl/queryTables/queryTable7.xml" ContentType="application/vnd.openxmlformats-officedocument.spreadsheetml.queryTable+xml"/>
  <Override PartName="/xl/tables/table9.xml" ContentType="application/vnd.openxmlformats-officedocument.spreadsheetml.table+xml"/>
  <Override PartName="/xl/queryTables/queryTable8.xml" ContentType="application/vnd.openxmlformats-officedocument.spreadsheetml.queryTable+xml"/>
  <Override PartName="/xl/tables/table10.xml" ContentType="application/vnd.openxmlformats-officedocument.spreadsheetml.table+xml"/>
  <Override PartName="/xl/queryTables/queryTable9.xml" ContentType="application/vnd.openxmlformats-officedocument.spreadsheetml.queryTable+xml"/>
  <Override PartName="/xl/tables/table11.xml" ContentType="application/vnd.openxmlformats-officedocument.spreadsheetml.table+xml"/>
  <Override PartName="/xl/queryTables/queryTable10.xml" ContentType="application/vnd.openxmlformats-officedocument.spreadsheetml.queryTable+xml"/>
  <Override PartName="/xl/tables/table12.xml" ContentType="application/vnd.openxmlformats-officedocument.spreadsheetml.table+xml"/>
  <Override PartName="/xl/queryTables/queryTable1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ryan\Desktop\"/>
    </mc:Choice>
  </mc:AlternateContent>
  <xr:revisionPtr revIDLastSave="0" documentId="8_{F84DD38D-41C3-4AC3-BC1E-6C7AE0ED600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BASE" sheetId="1" r:id="rId1"/>
    <sheet name="A" sheetId="2" r:id="rId2"/>
    <sheet name="B" sheetId="3" r:id="rId3"/>
    <sheet name="C" sheetId="4" r:id="rId4"/>
    <sheet name="D" sheetId="5" r:id="rId5"/>
    <sheet name="E" sheetId="6" r:id="rId6"/>
    <sheet name="F" sheetId="7" r:id="rId7"/>
    <sheet name="G" sheetId="8" r:id="rId8"/>
    <sheet name="H" sheetId="9" r:id="rId9"/>
    <sheet name="I" sheetId="10" r:id="rId10"/>
    <sheet name="J" sheetId="11" r:id="rId11"/>
    <sheet name="K" sheetId="12" r:id="rId12"/>
  </sheets>
  <definedNames>
    <definedName name="DonnéesExternes_1" localSheetId="1" hidden="1">A!$A$1:$R$2</definedName>
    <definedName name="DonnéesExternes_1" localSheetId="2" hidden="1">B!$A$1:$R$2</definedName>
    <definedName name="DonnéesExternes_1" localSheetId="3" hidden="1">'C'!$A$1:$R$2</definedName>
    <definedName name="DonnéesExternes_1" localSheetId="4" hidden="1">D!$A$1:$R$2</definedName>
    <definedName name="DonnéesExternes_1" localSheetId="5" hidden="1">E!$A$1:$R$2</definedName>
    <definedName name="DonnéesExternes_1" localSheetId="6" hidden="1">F!$A$1:$R$2</definedName>
    <definedName name="DonnéesExternes_1" localSheetId="7" hidden="1">G!$A$1:$R$2</definedName>
    <definedName name="DonnéesExternes_1" localSheetId="8" hidden="1">H!$A$1:$R$2</definedName>
    <definedName name="DonnéesExternes_1" localSheetId="9" hidden="1">I!$A$1:$R$2</definedName>
    <definedName name="DonnéesExternes_1" localSheetId="10" hidden="1">J!$A$1:$R$2</definedName>
    <definedName name="DonnéesExternes_1" localSheetId="11" hidden="1">K!$A$1:$R$2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9" i="1" l="1"/>
  <c r="Q10" i="1"/>
  <c r="Q11" i="1"/>
  <c r="Q12" i="1"/>
  <c r="Q13" i="1"/>
  <c r="P13" i="1"/>
  <c r="J4" i="1"/>
  <c r="R4" i="1" s="1"/>
  <c r="J5" i="1"/>
  <c r="R5" i="1" s="1"/>
  <c r="J6" i="1"/>
  <c r="R6" i="1" s="1"/>
  <c r="J7" i="1"/>
  <c r="R7" i="1" s="1"/>
  <c r="J8" i="1"/>
  <c r="R8" i="1" s="1"/>
  <c r="J9" i="1"/>
  <c r="R9" i="1" s="1"/>
  <c r="J10" i="1"/>
  <c r="R10" i="1" s="1"/>
  <c r="J11" i="1"/>
  <c r="R11" i="1" s="1"/>
  <c r="J12" i="1"/>
  <c r="R12" i="1" s="1"/>
  <c r="J13" i="1"/>
  <c r="R13" i="1" s="1"/>
  <c r="J3" i="1"/>
  <c r="R3" i="1" s="1"/>
  <c r="G4" i="1"/>
  <c r="Q4" i="1" s="1"/>
  <c r="G5" i="1"/>
  <c r="Q5" i="1" s="1"/>
  <c r="G6" i="1"/>
  <c r="P6" i="1" s="1"/>
  <c r="G7" i="1"/>
  <c r="P7" i="1" s="1"/>
  <c r="G8" i="1"/>
  <c r="Q8" i="1" s="1"/>
  <c r="G9" i="1"/>
  <c r="P9" i="1" s="1"/>
  <c r="G10" i="1"/>
  <c r="P10" i="1" s="1"/>
  <c r="G11" i="1"/>
  <c r="P11" i="1" s="1"/>
  <c r="G12" i="1"/>
  <c r="P12" i="1" s="1"/>
  <c r="G13" i="1"/>
  <c r="G3" i="1"/>
  <c r="Q3" i="1" s="1"/>
  <c r="P3" i="1" l="1"/>
  <c r="P4" i="1"/>
  <c r="P5" i="1"/>
  <c r="P8" i="1"/>
  <c r="Q7" i="1"/>
  <c r="Q6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7DB53A5-79FD-4A94-A0F4-50F8381E6BCC}" keepAlive="1" name="Requête - Tableau1" description="Connexion à la requête « Tableau1 » dans le classeur." type="5" refreshedVersion="7" background="1" refreshOnLoad="1" saveData="1">
    <dbPr connection="Provider=Microsoft.Mashup.OleDb.1;Data Source=$Workbook$;Location=Tableau1;Extended Properties=&quot;&quot;" command="SELECT * FROM [Tableau1]"/>
  </connection>
  <connection id="2" xr16:uid="{DEF6CD00-BE3F-47B4-8E03-542BC212FE6A}" keepAlive="1" name="Requête - Tableau1 (10)" description="Connexion à la requête « Tableau1 (10) » dans le classeur." type="5" refreshedVersion="7" background="1" saveData="1">
    <dbPr connection="Provider=Microsoft.Mashup.OleDb.1;Data Source=$Workbook$;Location=&quot;Tableau1 (10)&quot;;Extended Properties=&quot;&quot;" command="SELECT * FROM [Tableau1 (10)]"/>
  </connection>
  <connection id="3" xr16:uid="{CBEF3626-773B-4A43-B3FB-B362C6EA81A5}" keepAlive="1" name="Requête - Tableau1 (11)" description="Connexion à la requête « Tableau1 (11) » dans le classeur." type="5" refreshedVersion="7" background="1" saveData="1">
    <dbPr connection="Provider=Microsoft.Mashup.OleDb.1;Data Source=$Workbook$;Location=&quot;Tableau1 (11)&quot;;Extended Properties=&quot;&quot;" command="SELECT * FROM [Tableau1 (11)]"/>
  </connection>
  <connection id="4" xr16:uid="{0873AFC3-7D3B-4042-AAD5-A439FDD670BB}" keepAlive="1" name="Requête - Tableau1 (2)" description="Connexion à la requête « Tableau1 (2) » dans le classeur." type="5" refreshedVersion="7" background="1" saveData="1">
    <dbPr connection="Provider=Microsoft.Mashup.OleDb.1;Data Source=$Workbook$;Location=&quot;Tableau1 (2)&quot;;Extended Properties=&quot;&quot;" command="SELECT * FROM [Tableau1 (2)]"/>
  </connection>
  <connection id="5" xr16:uid="{7C654C93-6304-40DA-815B-5BEA296BF948}" keepAlive="1" name="Requête - Tableau1 (3)" description="Connexion à la requête « Tableau1 (3) » dans le classeur." type="5" refreshedVersion="7" background="1" saveData="1">
    <dbPr connection="Provider=Microsoft.Mashup.OleDb.1;Data Source=$Workbook$;Location=&quot;Tableau1 (3)&quot;;Extended Properties=&quot;&quot;" command="SELECT * FROM [Tableau1 (3)]"/>
  </connection>
  <connection id="6" xr16:uid="{4D87A193-D19C-4E0C-936D-0FD698BCBF3E}" keepAlive="1" name="Requête - Tableau1 (4)" description="Connexion à la requête « Tableau1 (4) » dans le classeur." type="5" refreshedVersion="7" background="1" saveData="1">
    <dbPr connection="Provider=Microsoft.Mashup.OleDb.1;Data Source=$Workbook$;Location=&quot;Tableau1 (4)&quot;;Extended Properties=&quot;&quot;" command="SELECT * FROM [Tableau1 (4)]"/>
  </connection>
  <connection id="7" xr16:uid="{EB354264-CC5C-464D-8A92-8A791D320D31}" keepAlive="1" name="Requête - Tableau1 (5)" description="Connexion à la requête « Tableau1 (5) » dans le classeur." type="5" refreshedVersion="7" background="1" saveData="1">
    <dbPr connection="Provider=Microsoft.Mashup.OleDb.1;Data Source=$Workbook$;Location=&quot;Tableau1 (5)&quot;;Extended Properties=&quot;&quot;" command="SELECT * FROM [Tableau1 (5)]"/>
  </connection>
  <connection id="8" xr16:uid="{341778F9-AF27-48BE-9A09-E2A9FCA89DA5}" keepAlive="1" name="Requête - Tableau1 (6)" description="Connexion à la requête « Tableau1 (6) » dans le classeur." type="5" refreshedVersion="7" background="1" saveData="1">
    <dbPr connection="Provider=Microsoft.Mashup.OleDb.1;Data Source=$Workbook$;Location=&quot;Tableau1 (6)&quot;;Extended Properties=&quot;&quot;" command="SELECT * FROM [Tableau1 (6)]"/>
  </connection>
  <connection id="9" xr16:uid="{C96C6B79-050B-4BE3-BC36-1E1CF0180484}" keepAlive="1" name="Requête - Tableau1 (7)" description="Connexion à la requête « Tableau1 (7) » dans le classeur." type="5" refreshedVersion="7" background="1" saveData="1">
    <dbPr connection="Provider=Microsoft.Mashup.OleDb.1;Data Source=$Workbook$;Location=&quot;Tableau1 (7)&quot;;Extended Properties=&quot;&quot;" command="SELECT * FROM [Tableau1 (7)]"/>
  </connection>
  <connection id="10" xr16:uid="{BB525194-211D-44A2-82D4-2370EFCE61C9}" keepAlive="1" name="Requête - Tableau1 (8)" description="Connexion à la requête « Tableau1 (8) » dans le classeur." type="5" refreshedVersion="7" background="1" saveData="1">
    <dbPr connection="Provider=Microsoft.Mashup.OleDb.1;Data Source=$Workbook$;Location=&quot;Tableau1 (8)&quot;;Extended Properties=&quot;&quot;" command="SELECT * FROM [Tableau1 (8)]"/>
  </connection>
  <connection id="11" xr16:uid="{8491EC42-FB81-42B9-B67E-19631E9BFF5D}" keepAlive="1" name="Requête - Tableau1 (9)" description="Connexion à la requête « Tableau1 (9) » dans le classeur." type="5" refreshedVersion="7" background="1" saveData="1">
    <dbPr connection="Provider=Microsoft.Mashup.OleDb.1;Data Source=$Workbook$;Location=&quot;Tableau1 (9)&quot;;Extended Properties=&quot;&quot;" command="SELECT * FROM [Tableau1 (9)]"/>
  </connection>
</connections>
</file>

<file path=xl/sharedStrings.xml><?xml version="1.0" encoding="utf-8"?>
<sst xmlns="http://schemas.openxmlformats.org/spreadsheetml/2006/main" count="348" uniqueCount="84">
  <si>
    <t>Date de saisie de commande</t>
  </si>
  <si>
    <t>N° CDA</t>
  </si>
  <si>
    <t>Acheteurs</t>
  </si>
  <si>
    <t>N°AO</t>
  </si>
  <si>
    <t>Montant HT Initial/Engagé</t>
  </si>
  <si>
    <t>Montant Avenant</t>
  </si>
  <si>
    <t>Montant HT Final /Engagé</t>
  </si>
  <si>
    <t>PRM</t>
  </si>
  <si>
    <t>Date début</t>
  </si>
  <si>
    <t>Date fin théorique</t>
  </si>
  <si>
    <t>FOURNISSEURS</t>
  </si>
  <si>
    <t>Désignation</t>
  </si>
  <si>
    <t>Commentaires</t>
  </si>
  <si>
    <t>Numéro contrat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</si>
  <si>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</si>
  <si>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</si>
  <si>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</si>
  <si>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</si>
  <si>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</si>
  <si>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</si>
  <si>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</si>
  <si>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</si>
  <si>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</si>
  <si>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</si>
  <si>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</si>
  <si>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XA</t>
  </si>
  <si>
    <t>YB</t>
  </si>
  <si>
    <t>CA</t>
  </si>
  <si>
    <t>DY</t>
  </si>
  <si>
    <t>IJ</t>
  </si>
  <si>
    <t>BJ</t>
  </si>
  <si>
    <t>CM</t>
  </si>
  <si>
    <t>PL</t>
  </si>
  <si>
    <t>GH</t>
  </si>
  <si>
    <t>AZ</t>
  </si>
  <si>
    <t>KM</t>
  </si>
  <si>
    <t>GIRAFE</t>
  </si>
  <si>
    <t>MOUTON</t>
  </si>
  <si>
    <t>BOB</t>
  </si>
  <si>
    <t>CHARLES</t>
  </si>
  <si>
    <t>THEODORE</t>
  </si>
  <si>
    <t>JULES</t>
  </si>
  <si>
    <t>BEATRICE</t>
  </si>
  <si>
    <t>CHARLENE</t>
  </si>
  <si>
    <t>CHRISTIAN</t>
  </si>
  <si>
    <t>GEORGES</t>
  </si>
  <si>
    <t>VINCENT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</si>
  <si>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</si>
  <si>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</si>
  <si>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</si>
  <si>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</si>
  <si>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</si>
  <si>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</si>
  <si>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</si>
  <si>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</si>
  <si>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</si>
  <si>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</si>
  <si>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</si>
  <si>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CHARGEMENT</t>
  </si>
  <si>
    <t>SURCOUT</t>
  </si>
  <si>
    <t>CALFEUTRAGE</t>
  </si>
  <si>
    <t>FORMATION</t>
  </si>
  <si>
    <t>REPARATION</t>
  </si>
  <si>
    <t>GARDIENNAGE</t>
  </si>
  <si>
    <t>TAXI</t>
  </si>
  <si>
    <t>HEBERGEMENT</t>
  </si>
  <si>
    <t>TRAVAUX</t>
  </si>
  <si>
    <t>TRAITEMENT DECHET</t>
  </si>
  <si>
    <t>ETUDES</t>
  </si>
  <si>
    <t>FACTURE ERP</t>
  </si>
  <si>
    <t>RELIQUAT</t>
  </si>
  <si>
    <t>AVANCEMENT FACTURE</t>
  </si>
  <si>
    <t>CTR00000001</t>
  </si>
  <si>
    <t>CTR00000002</t>
  </si>
  <si>
    <t>CTR00000003</t>
  </si>
  <si>
    <t>CTR00000004</t>
  </si>
  <si>
    <t>CTR00000005</t>
  </si>
  <si>
    <t>CTR00000006</t>
  </si>
  <si>
    <t>CTR00000007</t>
  </si>
  <si>
    <t>CTR00000008</t>
  </si>
  <si>
    <t>CTR00000009</t>
  </si>
  <si>
    <t>CTR00000010</t>
  </si>
  <si>
    <t>CTR00000011</t>
  </si>
  <si>
    <t>Date reclamation facture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</si>
</sst>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sz val="8"/>
      <color rgb="FFFF000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7">
    <xf numFmtId="0" fontId="0" fillId="0" borderId="0" xfId="0"/>
    <xf numFmtId="14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3" fontId="2" fillId="3" borderId="1" xfId="1" applyNumberFormat="1" applyFill="1" applyBorder="1" applyAlignment="1" applyProtection="1">
      <alignment horizontal="center" vertical="center"/>
      <protection locked="0"/>
    </xf>
    <xf numFmtId="3" fontId="3" fillId="3" borderId="1" xfId="0" applyNumberFormat="1" applyFont="1" applyFill="1" applyBorder="1" applyAlignment="1" applyProtection="1">
      <alignment horizontal="center" vertical="center"/>
      <protection locked="0"/>
    </xf>
    <xf numFmtId="4" fontId="1" fillId="4" borderId="1" xfId="0" applyNumberFormat="1" applyFont="1" applyFill="1" applyBorder="1" applyAlignment="1" applyProtection="1">
      <alignment horizontal="center" vertical="center"/>
      <protection locked="0"/>
    </xf>
    <xf numFmtId="4" fontId="1" fillId="4" borderId="2" xfId="0" applyNumberFormat="1" applyFont="1" applyFill="1" applyBorder="1" applyAlignment="1" applyProtection="1">
      <alignment horizontal="center" vertical="center"/>
      <protection locked="0"/>
    </xf>
    <xf numFmtId="0" fontId="1" fillId="3" borderId="2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/>
      <protection locked="0"/>
    </xf>
    <xf numFmtId="14" fontId="0" fillId="0" borderId="0" xfId="0" applyNumberFormat="1"/>
    <xf numFmtId="0" fontId="0" fillId="0" borderId="0" xfId="0" applyAlignment="1">
      <alignment horizontal="center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horizontal="center" vertical="center"/>
      <protection locked="0"/>
    </xf>
    <xf numFmtId="9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22" fontId="0" fillId="0" borderId="0" xfId="0" applyNumberFormat="1"/>
    <xf numFmtId="0" fontId="0" fillId="0" borderId="0" xfId="0" applyNumberFormat="1"/>
    <xf numFmtId="0" fontId="0" fillId="0" borderId="0" xfId="0" applyAlignment="1"/>
  </cellXfs>
  <cellStyles count="2">
    <cellStyle name="Lien hypertexte" xfId="1" builtinId="8"/>
    <cellStyle name="Normal" xfId="0" builtinId="0"/>
  </cellStyles>
  <dxfs count="123">
    <dxf>
      <numFmt numFmtId="27" formatCode="dd/mm/yy\ hh:mm"/>
    </dxf>
    <dxf>
      <numFmt numFmtId="0" formatCode="General"/>
    </dxf>
    <dxf>
      <numFmt numFmtId="0" formatCode="General"/>
    </dxf>
    <dxf>
      <numFmt numFmtId="0" formatCode="General"/>
    </dxf>
    <dxf>
      <numFmt numFmtId="27" formatCode="dd/mm/yy\ hh:mm"/>
    </dxf>
    <dxf>
      <numFmt numFmtId="27" formatCode="dd/mm/yy\ hh:mm"/>
    </dxf>
    <dxf>
      <numFmt numFmtId="0" formatCode="General"/>
    </dxf>
    <dxf>
      <numFmt numFmtId="0" formatCode="General"/>
    </dxf>
    <dxf>
      <numFmt numFmtId="0" formatCode="General"/>
    </dxf>
    <dxf>
      <numFmt numFmtId="27" formatCode="dd/mm/yy\ hh:mm"/>
    </dxf>
    <dxf>
      <numFmt numFmtId="27" formatCode="dd/mm/yy\ hh:mm"/>
    </dxf>
    <dxf>
      <numFmt numFmtId="0" formatCode="General"/>
    </dxf>
    <dxf>
      <numFmt numFmtId="0" formatCode="General"/>
    </dxf>
    <dxf>
      <numFmt numFmtId="0" formatCode="General"/>
    </dxf>
    <dxf>
      <numFmt numFmtId="27" formatCode="dd/mm/yy\ hh:mm"/>
    </dxf>
    <dxf>
      <numFmt numFmtId="27" formatCode="dd/mm/yy\ hh:mm"/>
    </dxf>
    <dxf>
      <numFmt numFmtId="0" formatCode="General"/>
    </dxf>
    <dxf>
      <numFmt numFmtId="0" formatCode="General"/>
    </dxf>
    <dxf>
      <numFmt numFmtId="0" formatCode="General"/>
    </dxf>
    <dxf>
      <numFmt numFmtId="27" formatCode="dd/mm/yy\ hh:mm"/>
    </dxf>
    <dxf>
      <numFmt numFmtId="27" formatCode="dd/mm/yy\ hh:mm"/>
    </dxf>
    <dxf>
      <numFmt numFmtId="0" formatCode="General"/>
    </dxf>
    <dxf>
      <numFmt numFmtId="0" formatCode="General"/>
    </dxf>
    <dxf>
      <numFmt numFmtId="0" formatCode="General"/>
    </dxf>
    <dxf>
      <numFmt numFmtId="27" formatCode="dd/mm/yy\ hh:mm"/>
    </dxf>
    <dxf>
      <numFmt numFmtId="27" formatCode="dd/mm/yy\ hh:mm"/>
    </dxf>
    <dxf>
      <numFmt numFmtId="0" formatCode="General"/>
    </dxf>
    <dxf>
      <numFmt numFmtId="0" formatCode="General"/>
    </dxf>
    <dxf>
      <numFmt numFmtId="0" formatCode="General"/>
    </dxf>
    <dxf>
      <numFmt numFmtId="27" formatCode="dd/mm/yy\ hh:mm"/>
    </dxf>
    <dxf>
      <numFmt numFmtId="27" formatCode="dd/mm/yy\ hh:mm"/>
    </dxf>
    <dxf>
      <numFmt numFmtId="0" formatCode="General"/>
    </dxf>
    <dxf>
      <numFmt numFmtId="0" formatCode="General"/>
    </dxf>
    <dxf>
      <numFmt numFmtId="0" formatCode="General"/>
    </dxf>
    <dxf>
      <numFmt numFmtId="27" formatCode="dd/mm/yy\ hh:mm"/>
    </dxf>
    <dxf>
      <numFmt numFmtId="27" formatCode="dd/mm/yy\ hh:mm"/>
    </dxf>
    <dxf>
      <numFmt numFmtId="0" formatCode="General"/>
    </dxf>
    <dxf>
      <numFmt numFmtId="0" formatCode="General"/>
    </dxf>
    <dxf>
      <numFmt numFmtId="0" formatCode="General"/>
    </dxf>
    <dxf>
      <numFmt numFmtId="27" formatCode="dd/mm/yy\ hh:mm"/>
    </dxf>
    <dxf>
      <numFmt numFmtId="27" formatCode="dd/mm/yy\ hh:mm"/>
    </dxf>
    <dxf>
      <numFmt numFmtId="0" formatCode="General"/>
    </dxf>
    <dxf>
      <numFmt numFmtId="0" formatCode="General"/>
    </dxf>
    <dxf>
      <numFmt numFmtId="0" formatCode="General"/>
    </dxf>
    <dxf>
      <numFmt numFmtId="27" formatCode="dd/mm/yy\ hh:mm"/>
    </dxf>
    <dxf>
      <numFmt numFmtId="27" formatCode="dd/mm/yy\ hh:mm"/>
    </dxf>
    <dxf>
      <numFmt numFmtId="0" formatCode="General"/>
    </dxf>
    <dxf>
      <numFmt numFmtId="0" formatCode="General"/>
    </dxf>
    <dxf>
      <numFmt numFmtId="0" formatCode="General"/>
    </dxf>
    <dxf>
      <numFmt numFmtId="27" formatCode="dd/mm/yy\ hh:mm"/>
    </dxf>
    <dxf>
      <numFmt numFmtId="27" formatCode="dd/mm/yy\ hh:mm"/>
    </dxf>
    <dxf>
      <numFmt numFmtId="0" formatCode="General"/>
    </dxf>
    <dxf>
      <numFmt numFmtId="0" formatCode="General"/>
    </dxf>
    <dxf>
      <numFmt numFmtId="0" formatCode="General"/>
    </dxf>
    <dxf>
      <numFmt numFmtId="27" formatCode="dd/mm/yy\ hh:mm"/>
    </dxf>
    <dxf>
      <numFmt numFmtId="27" formatCode="dd/mm/yy\ hh:mm"/>
    </dxf>
    <dxf>
      <numFmt numFmtId="0" formatCode="General"/>
    </dxf>
    <dxf>
      <numFmt numFmtId="0" formatCode="General"/>
    </dxf>
    <dxf>
      <numFmt numFmtId="0" formatCode="General"/>
    </dxf>
    <dxf>
      <numFmt numFmtId="27" formatCode="dd/mm/yy\ hh:mm"/>
    </dxf>
    <dxf>
      <numFmt numFmtId="27" formatCode="dd/mm/yy\ hh:mm"/>
    </dxf>
    <dxf>
      <numFmt numFmtId="0" formatCode="General"/>
    </dxf>
    <dxf>
      <numFmt numFmtId="0" formatCode="General"/>
    </dxf>
    <dxf>
      <numFmt numFmtId="0" formatCode="General"/>
    </dxf>
    <dxf>
      <numFmt numFmtId="27" formatCode="dd/mm/yy\ hh:mm"/>
    </dxf>
    <dxf>
      <numFmt numFmtId="27" formatCode="dd/mm/yy\ hh:mm"/>
    </dxf>
    <dxf>
      <numFmt numFmtId="0" formatCode="General"/>
    </dxf>
    <dxf>
      <numFmt numFmtId="0" formatCode="General"/>
    </dxf>
    <dxf>
      <numFmt numFmtId="0" formatCode="General"/>
    </dxf>
    <dxf>
      <numFmt numFmtId="27" formatCode="dd/mm/yy\ hh:mm"/>
    </dxf>
    <dxf>
      <numFmt numFmtId="27" formatCode="dd/mm/yy\ hh:mm"/>
    </dxf>
    <dxf>
      <numFmt numFmtId="0" formatCode="General"/>
    </dxf>
    <dxf>
      <numFmt numFmtId="0" formatCode="General"/>
    </dxf>
    <dxf>
      <numFmt numFmtId="0" formatCode="General"/>
    </dxf>
    <dxf>
      <numFmt numFmtId="27" formatCode="dd/mm/yy\ hh:mm"/>
    </dxf>
    <dxf>
      <numFmt numFmtId="27" formatCode="dd/mm/yy\ hh:mm"/>
    </dxf>
    <dxf>
      <numFmt numFmtId="0" formatCode="General"/>
    </dxf>
    <dxf>
      <numFmt numFmtId="0" formatCode="General"/>
    </dxf>
    <dxf>
      <numFmt numFmtId="0" formatCode="General"/>
    </dxf>
    <dxf>
      <numFmt numFmtId="27" formatCode="dd/mm/yy\ hh:mm"/>
    </dxf>
    <dxf>
      <numFmt numFmtId="27" formatCode="dd/mm/yy\ hh:mm"/>
    </dxf>
    <dxf>
      <numFmt numFmtId="0" formatCode="General"/>
    </dxf>
    <dxf>
      <numFmt numFmtId="0" formatCode="General"/>
    </dxf>
    <dxf>
      <numFmt numFmtId="0" formatCode="General"/>
    </dxf>
    <dxf>
      <numFmt numFmtId="27" formatCode="dd/mm/yy\ hh:mm"/>
    </dxf>
    <dxf>
      <numFmt numFmtId="27" formatCode="dd/mm/yy\ hh:mm"/>
    </dxf>
    <dxf>
      <numFmt numFmtId="0" formatCode="General"/>
    </dxf>
    <dxf>
      <numFmt numFmtId="0" formatCode="General"/>
    </dxf>
    <dxf>
      <numFmt numFmtId="0" formatCode="General"/>
    </dxf>
    <dxf>
      <numFmt numFmtId="27" formatCode="dd/mm/yy\ hh:mm"/>
    </dxf>
    <dxf>
      <numFmt numFmtId="27" formatCode="dd/mm/yy\ hh:mm"/>
    </dxf>
    <dxf>
      <numFmt numFmtId="0" formatCode="General"/>
    </dxf>
    <dxf>
      <numFmt numFmtId="0" formatCode="General"/>
    </dxf>
    <dxf>
      <numFmt numFmtId="0" formatCode="General"/>
    </dxf>
    <dxf>
      <numFmt numFmtId="27" formatCode="dd/mm/yy\ hh:mm"/>
    </dxf>
    <dxf>
      <numFmt numFmtId="27" formatCode="dd/mm/yy\ hh:mm"/>
    </dxf>
    <dxf>
      <numFmt numFmtId="0" formatCode="General"/>
    </dxf>
    <dxf>
      <numFmt numFmtId="0" formatCode="General"/>
    </dxf>
    <dxf>
      <numFmt numFmtId="0" formatCode="General"/>
    </dxf>
    <dxf>
      <numFmt numFmtId="27" formatCode="dd/mm/yy\ hh:mm"/>
    </dxf>
    <dxf>
      <numFmt numFmtId="27" formatCode="dd/mm/yy\ hh:mm"/>
    </dxf>
    <dxf>
      <numFmt numFmtId="0" formatCode="General"/>
    </dxf>
    <dxf>
      <numFmt numFmtId="0" formatCode="General"/>
    </dxf>
    <dxf>
      <numFmt numFmtId="0" formatCode="General"/>
    </dxf>
    <dxf>
      <numFmt numFmtId="27" formatCode="dd/mm/yy\ hh:mm"/>
    </dxf>
    <dxf>
      <numFmt numFmtId="27" formatCode="dd/mm/yy\ hh:mm"/>
    </dxf>
    <dxf>
      <numFmt numFmtId="0" formatCode="General"/>
    </dxf>
    <dxf>
      <numFmt numFmtId="0" formatCode="General"/>
    </dxf>
    <dxf>
      <numFmt numFmtId="0" formatCode="General"/>
    </dxf>
    <dxf>
      <numFmt numFmtId="27" formatCode="dd/mm/yy\ 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0" hidden="0"/>
    </dxf>
    <dxf>
      <numFmt numFmtId="19" formatCode="dd/mm/yy"/>
      <alignment horizontal="center" vertical="bottom" textRotation="0" wrapText="0" indent="0" justifyLastLine="0" shrinkToFit="0" readingOrder="0"/>
    </dxf>
    <dxf>
      <numFmt numFmtId="13" formatCode="0%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"/>
    </dxf>
    <dxf>
      <numFmt numFmtId="19" formatCode="dd/mm/yy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onnections" Target="connection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238125</xdr:colOff>
          <xdr:row>0</xdr:row>
          <xdr:rowOff>47626</xdr:rowOff>
        </xdr:from>
        <xdr:to>
          <xdr:col>2</xdr:col>
          <xdr:colOff>495300</xdr:colOff>
          <xdr:row>0</xdr:row>
          <xdr:rowOff>342900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refreshOnLoad="1" connectionId="1" xr16:uid="{F319C1A4-BD38-403F-8576-7DB27CC4D468}" autoFormatId="16" applyNumberFormats="0" applyBorderFormats="0" applyFontFormats="0" applyPatternFormats="0" applyAlignmentFormats="0" applyWidthHeightFormats="0">
  <queryTableRefresh nextId="19">
    <queryTableFields count="18">
      <queryTableField id="1" name="Date de saisie de commande" tableColumnId="1"/>
      <queryTableField id="2" name="N° CDA" tableColumnId="2"/>
      <queryTableField id="3" name="Acheteurs" tableColumnId="3"/>
      <queryTableField id="4" name="N°AO" tableColumnId="4"/>
      <queryTableField id="5" name="Montant HT Initial/Engagé" tableColumnId="5"/>
      <queryTableField id="6" name="Montant Avenant" tableColumnId="6"/>
      <queryTableField id="7" name="Montant HT Final /Engagé" tableColumnId="7"/>
      <queryTableField id="8" name="PRM" tableColumnId="8"/>
      <queryTableField id="9" name="Date début" tableColumnId="9"/>
      <queryTableField id="10" name="Date fin théorique" tableColumnId="10"/>
      <queryTableField id="11" name="FOURNISSEURS" tableColumnId="11"/>
      <queryTableField id="12" name="Désignation" tableColumnId="12"/>
      <queryTableField id="13" name="Commentaires" tableColumnId="13"/>
      <queryTableField id="14" name="Numéro contrat" tableColumnId="14"/>
      <queryTableField id="15" name="FACTURE ERP" tableColumnId="15"/>
      <queryTableField id="16" name="RELIQUAT" tableColumnId="16"/>
      <queryTableField id="17" name="AVANCEMENT FACTURE" tableColumnId="17"/>
      <queryTableField id="18" name="Date reclamation facture" tableColumnId="18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4" xr16:uid="{C721CFD4-4F32-43C2-90A2-AC3B11D55AC7}" autoFormatId="16" applyNumberFormats="0" applyBorderFormats="0" applyFontFormats="0" applyPatternFormats="0" applyAlignmentFormats="0" applyWidthHeightFormats="0">
  <queryTableRefresh nextId="19">
    <queryTableFields count="18">
      <queryTableField id="1" name="Date de saisie de commande" tableColumnId="1"/>
      <queryTableField id="2" name="N° CDA" tableColumnId="2"/>
      <queryTableField id="3" name="Acheteurs" tableColumnId="3"/>
      <queryTableField id="4" name="N°AO" tableColumnId="4"/>
      <queryTableField id="5" name="Montant HT Initial/Engagé" tableColumnId="5"/>
      <queryTableField id="6" name="Montant Avenant" tableColumnId="6"/>
      <queryTableField id="7" name="Montant HT Final /Engagé" tableColumnId="7"/>
      <queryTableField id="8" name="PRM" tableColumnId="8"/>
      <queryTableField id="9" name="Date début" tableColumnId="9"/>
      <queryTableField id="10" name="Date fin théorique" tableColumnId="10"/>
      <queryTableField id="11" name="FOURNISSEURS" tableColumnId="11"/>
      <queryTableField id="12" name="Désignation" tableColumnId="12"/>
      <queryTableField id="13" name="Commentaires" tableColumnId="13"/>
      <queryTableField id="14" name="Numéro contrat" tableColumnId="14"/>
      <queryTableField id="15" name="FACTURE ERP" tableColumnId="15"/>
      <queryTableField id="16" name="RELIQUAT" tableColumnId="16"/>
      <queryTableField id="17" name="AVANCEMENT FACTURE" tableColumnId="17"/>
      <queryTableField id="18" name="Date reclamation facture" tableColumnId="18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5" xr16:uid="{72DF5E97-3D79-42E7-A6B4-FA8DEA56284C}" autoFormatId="16" applyNumberFormats="0" applyBorderFormats="0" applyFontFormats="0" applyPatternFormats="0" applyAlignmentFormats="0" applyWidthHeightFormats="0">
  <queryTableRefresh nextId="19">
    <queryTableFields count="18">
      <queryTableField id="1" name="Date de saisie de commande" tableColumnId="1"/>
      <queryTableField id="2" name="N° CDA" tableColumnId="2"/>
      <queryTableField id="3" name="Acheteurs" tableColumnId="3"/>
      <queryTableField id="4" name="N°AO" tableColumnId="4"/>
      <queryTableField id="5" name="Montant HT Initial/Engagé" tableColumnId="5"/>
      <queryTableField id="6" name="Montant Avenant" tableColumnId="6"/>
      <queryTableField id="7" name="Montant HT Final /Engagé" tableColumnId="7"/>
      <queryTableField id="8" name="PRM" tableColumnId="8"/>
      <queryTableField id="9" name="Date début" tableColumnId="9"/>
      <queryTableField id="10" name="Date fin théorique" tableColumnId="10"/>
      <queryTableField id="11" name="FOURNISSEURS" tableColumnId="11"/>
      <queryTableField id="12" name="Désignation" tableColumnId="12"/>
      <queryTableField id="13" name="Commentaires" tableColumnId="13"/>
      <queryTableField id="14" name="Numéro contrat" tableColumnId="14"/>
      <queryTableField id="15" name="FACTURE ERP" tableColumnId="15"/>
      <queryTableField id="16" name="RELIQUAT" tableColumnId="16"/>
      <queryTableField id="17" name="AVANCEMENT FACTURE" tableColumnId="17"/>
      <queryTableField id="18" name="Date reclamation facture" tableColumnId="18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6" xr16:uid="{D439148C-E43A-4EA4-BAE5-E9EE6F4FF077}" autoFormatId="16" applyNumberFormats="0" applyBorderFormats="0" applyFontFormats="0" applyPatternFormats="0" applyAlignmentFormats="0" applyWidthHeightFormats="0">
  <queryTableRefresh nextId="19">
    <queryTableFields count="18">
      <queryTableField id="1" name="Date de saisie de commande" tableColumnId="1"/>
      <queryTableField id="2" name="N° CDA" tableColumnId="2"/>
      <queryTableField id="3" name="Acheteurs" tableColumnId="3"/>
      <queryTableField id="4" name="N°AO" tableColumnId="4"/>
      <queryTableField id="5" name="Montant HT Initial/Engagé" tableColumnId="5"/>
      <queryTableField id="6" name="Montant Avenant" tableColumnId="6"/>
      <queryTableField id="7" name="Montant HT Final /Engagé" tableColumnId="7"/>
      <queryTableField id="8" name="PRM" tableColumnId="8"/>
      <queryTableField id="9" name="Date début" tableColumnId="9"/>
      <queryTableField id="10" name="Date fin théorique" tableColumnId="10"/>
      <queryTableField id="11" name="FOURNISSEURS" tableColumnId="11"/>
      <queryTableField id="12" name="Désignation" tableColumnId="12"/>
      <queryTableField id="13" name="Commentaires" tableColumnId="13"/>
      <queryTableField id="14" name="Numéro contrat" tableColumnId="14"/>
      <queryTableField id="15" name="FACTURE ERP" tableColumnId="15"/>
      <queryTableField id="16" name="RELIQUAT" tableColumnId="16"/>
      <queryTableField id="17" name="AVANCEMENT FACTURE" tableColumnId="17"/>
      <queryTableField id="18" name="Date reclamation facture" tableColumnId="18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7" xr16:uid="{BF54AF7F-914E-4A66-BCD1-CB4C0E9C0F0E}" autoFormatId="16" applyNumberFormats="0" applyBorderFormats="0" applyFontFormats="0" applyPatternFormats="0" applyAlignmentFormats="0" applyWidthHeightFormats="0">
  <queryTableRefresh nextId="19">
    <queryTableFields count="18">
      <queryTableField id="1" name="Date de saisie de commande" tableColumnId="1"/>
      <queryTableField id="2" name="N° CDA" tableColumnId="2"/>
      <queryTableField id="3" name="Acheteurs" tableColumnId="3"/>
      <queryTableField id="4" name="N°AO" tableColumnId="4"/>
      <queryTableField id="5" name="Montant HT Initial/Engagé" tableColumnId="5"/>
      <queryTableField id="6" name="Montant Avenant" tableColumnId="6"/>
      <queryTableField id="7" name="Montant HT Final /Engagé" tableColumnId="7"/>
      <queryTableField id="8" name="PRM" tableColumnId="8"/>
      <queryTableField id="9" name="Date début" tableColumnId="9"/>
      <queryTableField id="10" name="Date fin théorique" tableColumnId="10"/>
      <queryTableField id="11" name="FOURNISSEURS" tableColumnId="11"/>
      <queryTableField id="12" name="Désignation" tableColumnId="12"/>
      <queryTableField id="13" name="Commentaires" tableColumnId="13"/>
      <queryTableField id="14" name="Numéro contrat" tableColumnId="14"/>
      <queryTableField id="15" name="FACTURE ERP" tableColumnId="15"/>
      <queryTableField id="16" name="RELIQUAT" tableColumnId="16"/>
      <queryTableField id="17" name="AVANCEMENT FACTURE" tableColumnId="17"/>
      <queryTableField id="18" name="Date reclamation facture" tableColumnId="18"/>
    </queryTableFields>
  </queryTableRefresh>
</queryTable>
</file>

<file path=xl/queryTables/queryTable6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8" xr16:uid="{47DD4A9E-4250-4BE6-B9F5-3865D71017F7}" autoFormatId="16" applyNumberFormats="0" applyBorderFormats="0" applyFontFormats="0" applyPatternFormats="0" applyAlignmentFormats="0" applyWidthHeightFormats="0">
  <queryTableRefresh nextId="19">
    <queryTableFields count="18">
      <queryTableField id="1" name="Date de saisie de commande" tableColumnId="1"/>
      <queryTableField id="2" name="N° CDA" tableColumnId="2"/>
      <queryTableField id="3" name="Acheteurs" tableColumnId="3"/>
      <queryTableField id="4" name="N°AO" tableColumnId="4"/>
      <queryTableField id="5" name="Montant HT Initial/Engagé" tableColumnId="5"/>
      <queryTableField id="6" name="Montant Avenant" tableColumnId="6"/>
      <queryTableField id="7" name="Montant HT Final /Engagé" tableColumnId="7"/>
      <queryTableField id="8" name="PRM" tableColumnId="8"/>
      <queryTableField id="9" name="Date début" tableColumnId="9"/>
      <queryTableField id="10" name="Date fin théorique" tableColumnId="10"/>
      <queryTableField id="11" name="FOURNISSEURS" tableColumnId="11"/>
      <queryTableField id="12" name="Désignation" tableColumnId="12"/>
      <queryTableField id="13" name="Commentaires" tableColumnId="13"/>
      <queryTableField id="14" name="Numéro contrat" tableColumnId="14"/>
      <queryTableField id="15" name="FACTURE ERP" tableColumnId="15"/>
      <queryTableField id="16" name="RELIQUAT" tableColumnId="16"/>
      <queryTableField id="17" name="AVANCEMENT FACTURE" tableColumnId="17"/>
      <queryTableField id="18" name="Date reclamation facture" tableColumnId="18"/>
    </queryTableFields>
  </queryTableRefresh>
</queryTable>
</file>

<file path=xl/queryTables/queryTable7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9" xr16:uid="{8FC46F6B-4645-4CC7-8F7F-4E0685F96668}" autoFormatId="16" applyNumberFormats="0" applyBorderFormats="0" applyFontFormats="0" applyPatternFormats="0" applyAlignmentFormats="0" applyWidthHeightFormats="0">
  <queryTableRefresh nextId="19">
    <queryTableFields count="18">
      <queryTableField id="1" name="Date de saisie de commande" tableColumnId="1"/>
      <queryTableField id="2" name="N° CDA" tableColumnId="2"/>
      <queryTableField id="3" name="Acheteurs" tableColumnId="3"/>
      <queryTableField id="4" name="N°AO" tableColumnId="4"/>
      <queryTableField id="5" name="Montant HT Initial/Engagé" tableColumnId="5"/>
      <queryTableField id="6" name="Montant Avenant" tableColumnId="6"/>
      <queryTableField id="7" name="Montant HT Final /Engagé" tableColumnId="7"/>
      <queryTableField id="8" name="PRM" tableColumnId="8"/>
      <queryTableField id="9" name="Date début" tableColumnId="9"/>
      <queryTableField id="10" name="Date fin théorique" tableColumnId="10"/>
      <queryTableField id="11" name="FOURNISSEURS" tableColumnId="11"/>
      <queryTableField id="12" name="Désignation" tableColumnId="12"/>
      <queryTableField id="13" name="Commentaires" tableColumnId="13"/>
      <queryTableField id="14" name="Numéro contrat" tableColumnId="14"/>
      <queryTableField id="15" name="FACTURE ERP" tableColumnId="15"/>
      <queryTableField id="16" name="RELIQUAT" tableColumnId="16"/>
      <queryTableField id="17" name="AVANCEMENT FACTURE" tableColumnId="17"/>
      <queryTableField id="18" name="Date reclamation facture" tableColumnId="18"/>
    </queryTableFields>
  </queryTableRefresh>
</queryTable>
</file>

<file path=xl/queryTables/queryTable8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0" xr16:uid="{46DE05B7-8CE5-448A-93C6-6F793255F35F}" autoFormatId="16" applyNumberFormats="0" applyBorderFormats="0" applyFontFormats="0" applyPatternFormats="0" applyAlignmentFormats="0" applyWidthHeightFormats="0">
  <queryTableRefresh nextId="19">
    <queryTableFields count="18">
      <queryTableField id="1" name="Date de saisie de commande" tableColumnId="1"/>
      <queryTableField id="2" name="N° CDA" tableColumnId="2"/>
      <queryTableField id="3" name="Acheteurs" tableColumnId="3"/>
      <queryTableField id="4" name="N°AO" tableColumnId="4"/>
      <queryTableField id="5" name="Montant HT Initial/Engagé" tableColumnId="5"/>
      <queryTableField id="6" name="Montant Avenant" tableColumnId="6"/>
      <queryTableField id="7" name="Montant HT Final /Engagé" tableColumnId="7"/>
      <queryTableField id="8" name="PRM" tableColumnId="8"/>
      <queryTableField id="9" name="Date début" tableColumnId="9"/>
      <queryTableField id="10" name="Date fin théorique" tableColumnId="10"/>
      <queryTableField id="11" name="FOURNISSEURS" tableColumnId="11"/>
      <queryTableField id="12" name="Désignation" tableColumnId="12"/>
      <queryTableField id="13" name="Commentaires" tableColumnId="13"/>
      <queryTableField id="14" name="Numéro contrat" tableColumnId="14"/>
      <queryTableField id="15" name="FACTURE ERP" tableColumnId="15"/>
      <queryTableField id="16" name="RELIQUAT" tableColumnId="16"/>
      <queryTableField id="17" name="AVANCEMENT FACTURE" tableColumnId="17"/>
      <queryTableField id="18" name="Date reclamation facture" tableColumnId="18"/>
    </queryTableFields>
  </queryTableRefresh>
</queryTable>
</file>

<file path=xl/queryTables/queryTable9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1" xr16:uid="{7114E55D-D63B-486C-8AE7-4DE2BAB7CCD5}" autoFormatId="16" applyNumberFormats="0" applyBorderFormats="0" applyFontFormats="0" applyPatternFormats="0" applyAlignmentFormats="0" applyWidthHeightFormats="0">
  <queryTableRefresh nextId="19">
    <queryTableFields count="18">
      <queryTableField id="1" name="Date de saisie de commande" tableColumnId="1"/>
      <queryTableField id="2" name="N° CDA" tableColumnId="2"/>
      <queryTableField id="3" name="Acheteurs" tableColumnId="3"/>
      <queryTableField id="4" name="N°AO" tableColumnId="4"/>
      <queryTableField id="5" name="Montant HT Initial/Engagé" tableColumnId="5"/>
      <queryTableField id="6" name="Montant Avenant" tableColumnId="6"/>
      <queryTableField id="7" name="Montant HT Final /Engagé" tableColumnId="7"/>
      <queryTableField id="8" name="PRM" tableColumnId="8"/>
      <queryTableField id="9" name="Date début" tableColumnId="9"/>
      <queryTableField id="10" name="Date fin théorique" tableColumnId="10"/>
      <queryTableField id="11" name="FOURNISSEURS" tableColumnId="11"/>
      <queryTableField id="12" name="Désignation" tableColumnId="12"/>
      <queryTableField id="13" name="Commentaires" tableColumnId="13"/>
      <queryTableField id="14" name="Numéro contrat" tableColumnId="14"/>
      <queryTableField id="15" name="FACTURE ERP" tableColumnId="15"/>
      <queryTableField id="16" name="RELIQUAT" tableColumnId="16"/>
      <queryTableField id="17" name="AVANCEMENT FACTURE" tableColumnId="17"/>
      <queryTableField id="18" name="Date reclamation facture" tableColumnId="18"/>
    </queryTableFields>
  </queryTableRefresh>
</queryTable>
</file>

<file path=xl/queryTables/queryTable10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096FDCE7-AC0C-4C34-AD88-0B1B2269476F}" autoFormatId="16" applyNumberFormats="0" applyBorderFormats="0" applyFontFormats="0" applyPatternFormats="0" applyAlignmentFormats="0" applyWidthHeightFormats="0">
  <queryTableRefresh nextId="19">
    <queryTableFields count="18">
      <queryTableField id="1" name="Date de saisie de commande" tableColumnId="1"/>
      <queryTableField id="2" name="N° CDA" tableColumnId="2"/>
      <queryTableField id="3" name="Acheteurs" tableColumnId="3"/>
      <queryTableField id="4" name="N°AO" tableColumnId="4"/>
      <queryTableField id="5" name="Montant HT Initial/Engagé" tableColumnId="5"/>
      <queryTableField id="6" name="Montant Avenant" tableColumnId="6"/>
      <queryTableField id="7" name="Montant HT Final /Engagé" tableColumnId="7"/>
      <queryTableField id="8" name="PRM" tableColumnId="8"/>
      <queryTableField id="9" name="Date début" tableColumnId="9"/>
      <queryTableField id="10" name="Date fin théorique" tableColumnId="10"/>
      <queryTableField id="11" name="FOURNISSEURS" tableColumnId="11"/>
      <queryTableField id="12" name="Désignation" tableColumnId="12"/>
      <queryTableField id="13" name="Commentaires" tableColumnId="13"/>
      <queryTableField id="14" name="Numéro contrat" tableColumnId="14"/>
      <queryTableField id="15" name="FACTURE ERP" tableColumnId="15"/>
      <queryTableField id="16" name="RELIQUAT" tableColumnId="16"/>
      <queryTableField id="17" name="AVANCEMENT FACTURE" tableColumnId="17"/>
      <queryTableField id="18" name="Date reclamation facture" tableColumnId="18"/>
    </queryTableFields>
  </queryTableRefresh>
</queryTable>
</file>

<file path=xl/queryTables/queryTable1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582DDA2D-08EC-4DC2-997A-DD89707F457A}" autoFormatId="16" applyNumberFormats="0" applyBorderFormats="0" applyFontFormats="0" applyPatternFormats="0" applyAlignmentFormats="0" applyWidthHeightFormats="0">
  <queryTableRefresh nextId="19">
    <queryTableFields count="18">
      <queryTableField id="1" name="Date de saisie de commande" tableColumnId="1"/>
      <queryTableField id="2" name="N° CDA" tableColumnId="2"/>
      <queryTableField id="3" name="Acheteurs" tableColumnId="3"/>
      <queryTableField id="4" name="N°AO" tableColumnId="4"/>
      <queryTableField id="5" name="Montant HT Initial/Engagé" tableColumnId="5"/>
      <queryTableField id="6" name="Montant Avenant" tableColumnId="6"/>
      <queryTableField id="7" name="Montant HT Final /Engagé" tableColumnId="7"/>
      <queryTableField id="8" name="PRM" tableColumnId="8"/>
      <queryTableField id="9" name="Date début" tableColumnId="9"/>
      <queryTableField id="10" name="Date fin théorique" tableColumnId="10"/>
      <queryTableField id="11" name="FOURNISSEURS" tableColumnId="11"/>
      <queryTableField id="12" name="Désignation" tableColumnId="12"/>
      <queryTableField id="13" name="Commentaires" tableColumnId="13"/>
      <queryTableField id="14" name="Numéro contrat" tableColumnId="14"/>
      <queryTableField id="15" name="FACTURE ERP" tableColumnId="15"/>
      <queryTableField id="16" name="RELIQUAT" tableColumnId="16"/>
      <queryTableField id="17" name="AVANCEMENT FACTURE" tableColumnId="17"/>
      <queryTableField id="18" name="Date reclamation facture" tableColumnId="18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_rels/table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7.xml"/></Relationships>
</file>

<file path=xl/tables/_rels/table9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8.xml"/></Relationships>
</file>

<file path=xl/tables/_rels/table10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9.xml"/></Relationships>
</file>

<file path=xl/tables/_rels/table1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0.xml"/></Relationships>
</file>

<file path=xl/tables/_rels/table1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5388FF5-58FD-476C-B000-240FC9E65238}" name="Tableau1" displayName="Tableau1" ref="A2:R13" totalsRowShown="0" headerRowDxfId="110">
  <autoFilter ref="A2:R13" xr:uid="{95388FF5-58FD-476C-B000-240FC9E6523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</autoFilter>
  <tableColumns count="18">
    <tableColumn id="1" xr3:uid="{E4F1B5B4-0E9A-47F1-BA1B-8924B7411F9B}" name="Date de saisie de commande" dataDxfId="122"/>
    <tableColumn id="2" xr3:uid="{4B4582E0-B04E-43EA-BEB2-DBE38140723D}" name="N° CDA" dataDxfId="121"/>
    <tableColumn id="3" xr3:uid="{7B60275A-CE55-4A78-8FCA-312B41AA5615}" name="Acheteurs" dataDxfId="120"/>
    <tableColumn id="4" xr3:uid="{2A8C915C-DAB9-4CC2-B760-C54176760BB0}" name="N°AO"/>
    <tableColumn id="5" xr3:uid="{24E50E7E-00EA-455C-A3FB-1FB8D470E2C9}" name="Montant HT Initial/Engagé"/>
    <tableColumn id="6" xr3:uid="{45A2D45A-33C1-4930-A1A5-CD2C9D9E7A9E}" name="Montant Avenant" dataDxfId="119"/>
    <tableColumn id="7" xr3:uid="{1CEE2E6C-DE6C-4408-821B-856161664F3A}" name="Montant HT Final /Engagé" dataDxfId="118">
      <calculatedColumnFormula>+E3+F3</calculatedColumnFormula>
    </tableColumn>
    <tableColumn id="8" xr3:uid="{618CAC35-3EC3-46A3-BB4F-CF1BC244B58B}" name="PRM"/>
    <tableColumn id="9" xr3:uid="{298FEC71-E37A-41A0-A71B-A4FDBE390FDA}" name="Date début" dataDxfId="117"/>
    <tableColumn id="10" xr3:uid="{8D1D7774-8D36-4FC8-B0B8-5F3169AE82E1}" name="Date fin théorique" dataDxfId="116">
      <calculatedColumnFormula>+I3+15</calculatedColumnFormula>
    </tableColumn>
    <tableColumn id="11" xr3:uid="{5E032BA9-18E7-4C76-A142-F841150A8248}" name="FOURNISSEURS" dataDxfId="115"/>
    <tableColumn id="12" xr3:uid="{2370D881-3104-4FCF-B737-28B6D82F0A7C}" name="Désignation"/>
    <tableColumn id="13" xr3:uid="{ABB400D1-2E8D-4C3B-B65F-0644260C1B3B}" name="Commentaires"/>
    <tableColumn id="14" xr3:uid="{CAEAEE62-FB84-417A-9DF1-95A2E6169A2B}" name="Numéro contrat"/>
    <tableColumn id="15" xr3:uid="{985E4B8F-511C-4B18-8585-E0B0846887A3}" name="FACTURE ERP" dataDxfId="114"/>
    <tableColumn id="16" xr3:uid="{73349C58-3D24-4424-82CF-E885B760A7A5}" name="RELIQUAT" dataDxfId="113">
      <calculatedColumnFormula>G3-O3</calculatedColumnFormula>
    </tableColumn>
    <tableColumn id="17" xr3:uid="{2E08B638-E8BA-4913-8D40-E2D7B75F61AC}" name="AVANCEMENT FACTURE" dataDxfId="112">
      <calculatedColumnFormula>O3/G3</calculatedColumnFormula>
    </tableColumn>
    <tableColumn id="18" xr3:uid="{6A07150F-B523-4105-A399-14D0EEEB3B0D}" name="Date reclamation facture" dataDxfId="111">
      <calculatedColumnFormula>J3+30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2DECA9F-43DD-43F2-9376-AD661548A483}" name="Tableau1_2" displayName="Tableau1_2" ref="A1:R2" tableType="queryTable" totalsRowShown="0">
  <autoFilter ref="A1:R2" xr:uid="{22DECA9F-43DD-43F2-9376-AD661548A483}"/>
  <tableColumns count="18">
    <tableColumn id="1" xr3:uid="{7BA2B69B-6618-4559-B0B6-410F98145778}" uniqueName="1" name="Date de saisie de commande" queryTableFieldId="1" dataDxfId="109"/>
    <tableColumn id="2" xr3:uid="{93127031-109A-4ABC-8FF3-AA329BB5C88B}" uniqueName="2" name="N° CDA" queryTableFieldId="2"/>
    <tableColumn id="3" xr3:uid="{71A5C046-7A48-4A02-AE17-E16B6BD70423}" uniqueName="3" name="Acheteurs" queryTableFieldId="3" dataDxfId="108"/>
    <tableColumn id="4" xr3:uid="{ECFED7BF-D6CA-4C0A-896D-080475B1FFE2}" uniqueName="4" name="N°AO" queryTableFieldId="4" dataDxfId="107"/>
    <tableColumn id="5" xr3:uid="{E55EF2C6-E5C1-4D81-BB91-64BC61E18D43}" uniqueName="5" name="Montant HT Initial/Engagé" queryTableFieldId="5"/>
    <tableColumn id="6" xr3:uid="{F50D49F6-8FE3-4CEB-868B-585A7BD724C6}" uniqueName="6" name="Montant Avenant" queryTableFieldId="6"/>
    <tableColumn id="7" xr3:uid="{97EB3BC8-5A81-445F-B7F5-5D7A9E19CC8B}" uniqueName="7" name="Montant HT Final /Engagé" queryTableFieldId="7"/>
    <tableColumn id="8" xr3:uid="{12775C09-9FB9-4152-8612-17922C3E4BCC}" uniqueName="8" name="PRM" queryTableFieldId="8" dataDxfId="106"/>
    <tableColumn id="9" xr3:uid="{3C5F6990-C528-4CF3-887A-80A41F1D0367}" uniqueName="9" name="Date début" queryTableFieldId="9" dataDxfId="105"/>
    <tableColumn id="10" xr3:uid="{3F3C7597-2C1B-4149-BA48-B8565D293DD1}" uniqueName="10" name="Date fin théorique" queryTableFieldId="10" dataDxfId="104"/>
    <tableColumn id="11" xr3:uid="{B0796283-D6CF-46F1-A4A1-A14B1464E3E8}" uniqueName="11" name="FOURNISSEURS" queryTableFieldId="11" dataDxfId="103"/>
    <tableColumn id="12" xr3:uid="{885DE200-B9CA-46C0-846F-DC374B49FC7F}" uniqueName="12" name="Désignation" queryTableFieldId="12" dataDxfId="102"/>
    <tableColumn id="13" xr3:uid="{F99D6F45-0F7A-4DFE-A7D6-9F260A11D390}" uniqueName="13" name="Commentaires" queryTableFieldId="13"/>
    <tableColumn id="14" xr3:uid="{B0E8F48B-59A8-4999-A2F9-B2EF5BACBB8C}" uniqueName="14" name="Numéro contrat" queryTableFieldId="14" dataDxfId="101"/>
    <tableColumn id="15" xr3:uid="{381A63EE-69FB-49CE-80F6-B24BF9C37290}" uniqueName="15" name="FACTURE ERP" queryTableFieldId="15"/>
    <tableColumn id="16" xr3:uid="{AC2ABDDF-E033-48C6-BCAF-DC78C73AA941}" uniqueName="16" name="RELIQUAT" queryTableFieldId="16"/>
    <tableColumn id="17" xr3:uid="{DA4B0604-0B96-482F-BAA8-AE2F377ABC5B}" uniqueName="17" name="AVANCEMENT FACTURE" queryTableFieldId="17"/>
    <tableColumn id="18" xr3:uid="{9E1DC9B4-04C5-4555-B8F8-88957FAFC8EE}" uniqueName="18" name="Date reclamation facture" queryTableFieldId="18" dataDxfId="100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A95ABC0-AB67-4304-9291-C845564C23B8}" name="Tableau1__2" displayName="Tableau1__2" ref="A1:R2" tableType="queryTable" totalsRowShown="0">
  <autoFilter ref="A1:R2" xr:uid="{DA95ABC0-AB67-4304-9291-C845564C23B8}"/>
  <tableColumns count="18">
    <tableColumn id="1" xr3:uid="{D6F48309-9AC0-4FA7-802F-8B77DF94BDA5}" uniqueName="1" name="Date de saisie de commande" queryTableFieldId="1" dataDxfId="99"/>
    <tableColumn id="2" xr3:uid="{E5A3ED21-C60C-455D-9376-D9582F3023A8}" uniqueName="2" name="N° CDA" queryTableFieldId="2"/>
    <tableColumn id="3" xr3:uid="{22C1D160-2743-45A5-93A6-3E8EAB0676A1}" uniqueName="3" name="Acheteurs" queryTableFieldId="3" dataDxfId="98"/>
    <tableColumn id="4" xr3:uid="{E6D06A49-A4C0-4A93-A883-47446F9A99D2}" uniqueName="4" name="N°AO" queryTableFieldId="4" dataDxfId="97"/>
    <tableColumn id="5" xr3:uid="{DE30E2FE-6BB4-4B82-8100-6E0DA14675C3}" uniqueName="5" name="Montant HT Initial/Engagé" queryTableFieldId="5"/>
    <tableColumn id="6" xr3:uid="{CBF409D7-E959-43A6-9F53-74CE7F3943E0}" uniqueName="6" name="Montant Avenant" queryTableFieldId="6"/>
    <tableColumn id="7" xr3:uid="{7369C665-CEEF-4F72-ADF9-81E234C1A1C4}" uniqueName="7" name="Montant HT Final /Engagé" queryTableFieldId="7"/>
    <tableColumn id="8" xr3:uid="{6BCAACEA-5D19-4217-A248-09D20B74D1CB}" uniqueName="8" name="PRM" queryTableFieldId="8" dataDxfId="96"/>
    <tableColumn id="9" xr3:uid="{6FC7036F-14F1-4693-97E3-FADCE8D7FECC}" uniqueName="9" name="Date début" queryTableFieldId="9" dataDxfId="95"/>
    <tableColumn id="10" xr3:uid="{43C90296-4488-42F6-A959-16E25FE5B52D}" uniqueName="10" name="Date fin théorique" queryTableFieldId="10" dataDxfId="94"/>
    <tableColumn id="11" xr3:uid="{03A51A7A-F74B-40D0-8850-70E3C41372C5}" uniqueName="11" name="FOURNISSEURS" queryTableFieldId="11" dataDxfId="93"/>
    <tableColumn id="12" xr3:uid="{8822ED47-FE90-4FB1-8F23-CE7D30256B5F}" uniqueName="12" name="Désignation" queryTableFieldId="12" dataDxfId="92"/>
    <tableColumn id="13" xr3:uid="{9334382A-570D-45AE-9FAD-07C66F0C9C0E}" uniqueName="13" name="Commentaires" queryTableFieldId="13"/>
    <tableColumn id="14" xr3:uid="{BEECCBF7-DC04-4108-96E7-CAD7BB04407A}" uniqueName="14" name="Numéro contrat" queryTableFieldId="14" dataDxfId="91"/>
    <tableColumn id="15" xr3:uid="{410C03F8-BD65-4455-9FA5-E8D31C9F551B}" uniqueName="15" name="FACTURE ERP" queryTableFieldId="15"/>
    <tableColumn id="16" xr3:uid="{D03531A3-7CF0-4ED3-8F24-31B9FEE89AE4}" uniqueName="16" name="RELIQUAT" queryTableFieldId="16"/>
    <tableColumn id="17" xr3:uid="{805EF473-CAE0-4A76-B862-4C40AACC8EE9}" uniqueName="17" name="AVANCEMENT FACTURE" queryTableFieldId="17"/>
    <tableColumn id="18" xr3:uid="{84A2FFD4-2E27-41F7-AEA7-8FE71CF0EEE8}" uniqueName="18" name="Date reclamation facture" queryTableFieldId="18" dataDxfId="90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BD7CE4C-7FB5-46B9-A58C-BB0CFF188790}" name="Tableau1__3" displayName="Tableau1__3" ref="A1:R2" tableType="queryTable" totalsRowShown="0">
  <autoFilter ref="A1:R2" xr:uid="{1BD7CE4C-7FB5-46B9-A58C-BB0CFF188790}"/>
  <tableColumns count="18">
    <tableColumn id="1" xr3:uid="{BBF90A5E-F463-477F-95D0-AAF1200D8E9B}" uniqueName="1" name="Date de saisie de commande" queryTableFieldId="1" dataDxfId="89"/>
    <tableColumn id="2" xr3:uid="{6BED2ED2-D49E-4A58-B92C-1FB46CCB7B94}" uniqueName="2" name="N° CDA" queryTableFieldId="2"/>
    <tableColumn id="3" xr3:uid="{525072CC-F23B-4257-B4DA-E3252474D66F}" uniqueName="3" name="Acheteurs" queryTableFieldId="3" dataDxfId="88"/>
    <tableColumn id="4" xr3:uid="{4046FB67-A883-42E5-AC76-DA1B26CC953B}" uniqueName="4" name="N°AO" queryTableFieldId="4" dataDxfId="87"/>
    <tableColumn id="5" xr3:uid="{46A3AC1B-0A5D-4160-95AF-BCF1237F8BAE}" uniqueName="5" name="Montant HT Initial/Engagé" queryTableFieldId="5"/>
    <tableColumn id="6" xr3:uid="{E7C54EB7-0EB3-471A-8E5B-908E36E917E0}" uniqueName="6" name="Montant Avenant" queryTableFieldId="6"/>
    <tableColumn id="7" xr3:uid="{D67E2DAF-99F5-4888-8BC5-E6418A070366}" uniqueName="7" name="Montant HT Final /Engagé" queryTableFieldId="7"/>
    <tableColumn id="8" xr3:uid="{262BF180-4D22-42C2-8AFA-68599A80C84C}" uniqueName="8" name="PRM" queryTableFieldId="8" dataDxfId="86"/>
    <tableColumn id="9" xr3:uid="{2D128CE8-7DAA-496B-A442-8E5C90216352}" uniqueName="9" name="Date début" queryTableFieldId="9" dataDxfId="85"/>
    <tableColumn id="10" xr3:uid="{6DA926D3-6D1E-4DA4-8556-357EBC37E972}" uniqueName="10" name="Date fin théorique" queryTableFieldId="10" dataDxfId="84"/>
    <tableColumn id="11" xr3:uid="{ACD80CFE-CF39-479D-AF64-ADABC5055835}" uniqueName="11" name="FOURNISSEURS" queryTableFieldId="11" dataDxfId="83"/>
    <tableColumn id="12" xr3:uid="{2D842C8B-6F64-4E9F-A0DC-7F6755BB678A}" uniqueName="12" name="Désignation" queryTableFieldId="12" dataDxfId="82"/>
    <tableColumn id="13" xr3:uid="{2BFA306F-181F-48B9-894F-83D79CCB7755}" uniqueName="13" name="Commentaires" queryTableFieldId="13"/>
    <tableColumn id="14" xr3:uid="{AA7434D9-6FE0-4786-91DB-3BDD64D4FA52}" uniqueName="14" name="Numéro contrat" queryTableFieldId="14" dataDxfId="81"/>
    <tableColumn id="15" xr3:uid="{0EB73CA3-50BF-43EC-A37F-3FBFB52AF810}" uniqueName="15" name="FACTURE ERP" queryTableFieldId="15"/>
    <tableColumn id="16" xr3:uid="{69B74513-2B0F-4F76-BA56-3916658AA8B6}" uniqueName="16" name="RELIQUAT" queryTableFieldId="16"/>
    <tableColumn id="17" xr3:uid="{277E3A39-A881-48C2-B156-DC0464FD3105}" uniqueName="17" name="AVANCEMENT FACTURE" queryTableFieldId="17"/>
    <tableColumn id="18" xr3:uid="{71E31888-B9E0-415A-9B44-BE49B772469F}" uniqueName="18" name="Date reclamation facture" queryTableFieldId="18" dataDxfId="80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0638327-3996-4F82-9579-90E1CEEDDB01}" name="Tableau1__4" displayName="Tableau1__4" ref="A1:R2" tableType="queryTable" totalsRowShown="0">
  <autoFilter ref="A1:R2" xr:uid="{60638327-3996-4F82-9579-90E1CEEDDB01}"/>
  <tableColumns count="18">
    <tableColumn id="1" xr3:uid="{9BC4F724-4752-4614-928B-EDE23DFE865D}" uniqueName="1" name="Date de saisie de commande" queryTableFieldId="1" dataDxfId="79"/>
    <tableColumn id="2" xr3:uid="{D9251B5C-0A16-49EE-BFFB-DB0E33C2C1E6}" uniqueName="2" name="N° CDA" queryTableFieldId="2"/>
    <tableColumn id="3" xr3:uid="{B88D3C81-C845-49AF-87B6-D5C34FC89AA1}" uniqueName="3" name="Acheteurs" queryTableFieldId="3" dataDxfId="78"/>
    <tableColumn id="4" xr3:uid="{BBDCC206-8C86-4795-80F4-2266CE03CBC3}" uniqueName="4" name="N°AO" queryTableFieldId="4" dataDxfId="77"/>
    <tableColumn id="5" xr3:uid="{967A8D69-D9A9-4603-B6EF-8FECC6AAC42E}" uniqueName="5" name="Montant HT Initial/Engagé" queryTableFieldId="5"/>
    <tableColumn id="6" xr3:uid="{D1CAC516-E46F-43B6-921E-7B2992F01C45}" uniqueName="6" name="Montant Avenant" queryTableFieldId="6"/>
    <tableColumn id="7" xr3:uid="{D4988DB9-18F6-44E9-A180-E5546EE0A185}" uniqueName="7" name="Montant HT Final /Engagé" queryTableFieldId="7"/>
    <tableColumn id="8" xr3:uid="{8D766892-9543-4739-B6B9-6DE6E6529732}" uniqueName="8" name="PRM" queryTableFieldId="8" dataDxfId="76"/>
    <tableColumn id="9" xr3:uid="{9EA467E2-4006-4F76-B6EF-15ED871BD34D}" uniqueName="9" name="Date début" queryTableFieldId="9" dataDxfId="75"/>
    <tableColumn id="10" xr3:uid="{C53A6FCB-D2EC-4898-A9D4-4BEEFFBD05D2}" uniqueName="10" name="Date fin théorique" queryTableFieldId="10" dataDxfId="74"/>
    <tableColumn id="11" xr3:uid="{E010C4A3-4874-4277-B560-6E85B90129FE}" uniqueName="11" name="FOURNISSEURS" queryTableFieldId="11" dataDxfId="73"/>
    <tableColumn id="12" xr3:uid="{74435317-238D-4497-8776-DC421A0D6304}" uniqueName="12" name="Désignation" queryTableFieldId="12" dataDxfId="72"/>
    <tableColumn id="13" xr3:uid="{CACE0BDB-2AE9-44D0-B34D-40E368A590DF}" uniqueName="13" name="Commentaires" queryTableFieldId="13"/>
    <tableColumn id="14" xr3:uid="{5242E06A-0A87-45DD-B7A8-22F643023D58}" uniqueName="14" name="Numéro contrat" queryTableFieldId="14" dataDxfId="71"/>
    <tableColumn id="15" xr3:uid="{C91705C3-BD5D-4129-9551-30F223FAB785}" uniqueName="15" name="FACTURE ERP" queryTableFieldId="15"/>
    <tableColumn id="16" xr3:uid="{CE7DFAA8-1782-4271-8FAB-33E93BF25C2D}" uniqueName="16" name="RELIQUAT" queryTableFieldId="16"/>
    <tableColumn id="17" xr3:uid="{92EC1CD7-5A5A-492E-9A34-AC854BB07E0C}" uniqueName="17" name="AVANCEMENT FACTURE" queryTableFieldId="17"/>
    <tableColumn id="18" xr3:uid="{B8BA7466-56A1-429B-9648-E83AE4259D62}" uniqueName="18" name="Date reclamation facture" queryTableFieldId="18" dataDxfId="70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F4963228-9238-4C49-A2EC-16D400E06487}" name="Tableau1__5" displayName="Tableau1__5" ref="A1:R2" tableType="queryTable" totalsRowShown="0">
  <autoFilter ref="A1:R2" xr:uid="{F4963228-9238-4C49-A2EC-16D400E06487}"/>
  <tableColumns count="18">
    <tableColumn id="1" xr3:uid="{88D4A91B-8842-44D6-8215-D8E38070E6EA}" uniqueName="1" name="Date de saisie de commande" queryTableFieldId="1" dataDxfId="69"/>
    <tableColumn id="2" xr3:uid="{285BA5CD-4FB4-4F1A-9949-86ACC53C190B}" uniqueName="2" name="N° CDA" queryTableFieldId="2"/>
    <tableColumn id="3" xr3:uid="{2726F6DD-061D-422B-A33C-A9B2A00B447B}" uniqueName="3" name="Acheteurs" queryTableFieldId="3" dataDxfId="68"/>
    <tableColumn id="4" xr3:uid="{6F153C4A-01BF-4EDF-936E-883A3B5380FA}" uniqueName="4" name="N°AO" queryTableFieldId="4" dataDxfId="67"/>
    <tableColumn id="5" xr3:uid="{6DE2046C-B427-4C8D-9918-9290A8C7D848}" uniqueName="5" name="Montant HT Initial/Engagé" queryTableFieldId="5"/>
    <tableColumn id="6" xr3:uid="{CDE98059-31C8-48F5-AD5A-E3707097351B}" uniqueName="6" name="Montant Avenant" queryTableFieldId="6"/>
    <tableColumn id="7" xr3:uid="{95255F74-764D-4923-9AD3-56A49BF17FE2}" uniqueName="7" name="Montant HT Final /Engagé" queryTableFieldId="7"/>
    <tableColumn id="8" xr3:uid="{A047D5DF-846F-44A7-898A-1AD4D9EF9DA3}" uniqueName="8" name="PRM" queryTableFieldId="8" dataDxfId="66"/>
    <tableColumn id="9" xr3:uid="{2B81A777-68EA-4CFB-86FA-4329662FD6E6}" uniqueName="9" name="Date début" queryTableFieldId="9" dataDxfId="65"/>
    <tableColumn id="10" xr3:uid="{18CC0124-81CB-49D6-83E3-B06A2A0BE335}" uniqueName="10" name="Date fin théorique" queryTableFieldId="10" dataDxfId="64"/>
    <tableColumn id="11" xr3:uid="{F93C4C52-B6B3-4E5C-BAA2-6BEC436D46B1}" uniqueName="11" name="FOURNISSEURS" queryTableFieldId="11" dataDxfId="63"/>
    <tableColumn id="12" xr3:uid="{3619F760-B41C-4716-870F-49E0715C633E}" uniqueName="12" name="Désignation" queryTableFieldId="12" dataDxfId="62"/>
    <tableColumn id="13" xr3:uid="{19D15747-9CA0-48DC-84CF-59B7FF537D16}" uniqueName="13" name="Commentaires" queryTableFieldId="13"/>
    <tableColumn id="14" xr3:uid="{165AE88E-4108-4610-B867-F471DF564C10}" uniqueName="14" name="Numéro contrat" queryTableFieldId="14" dataDxfId="61"/>
    <tableColumn id="15" xr3:uid="{047DE431-814E-42A5-B2B1-5CD2F7BF0F9B}" uniqueName="15" name="FACTURE ERP" queryTableFieldId="15"/>
    <tableColumn id="16" xr3:uid="{5819A2C0-B180-4BC8-B6CB-3E720BF2386B}" uniqueName="16" name="RELIQUAT" queryTableFieldId="16"/>
    <tableColumn id="17" xr3:uid="{8458ABAD-27F7-4EF8-8AE8-1F8097CFD799}" uniqueName="17" name="AVANCEMENT FACTURE" queryTableFieldId="17"/>
    <tableColumn id="18" xr3:uid="{80295D01-AC1B-437B-A2EC-79BB66979669}" uniqueName="18" name="Date reclamation facture" queryTableFieldId="18" dataDxfId="60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5C913A9F-F82A-4D92-8635-525AEBE815E1}" name="Tableau1__6" displayName="Tableau1__6" ref="A1:R2" tableType="queryTable" totalsRowShown="0">
  <autoFilter ref="A1:R2" xr:uid="{5C913A9F-F82A-4D92-8635-525AEBE815E1}"/>
  <tableColumns count="18">
    <tableColumn id="1" xr3:uid="{7874229C-DAED-4D3B-B2C2-4BE93FC8237F}" uniqueName="1" name="Date de saisie de commande" queryTableFieldId="1" dataDxfId="9"/>
    <tableColumn id="2" xr3:uid="{FD894866-4FCE-48C6-A3B8-D14AEB551BBE}" uniqueName="2" name="N° CDA" queryTableFieldId="2"/>
    <tableColumn id="3" xr3:uid="{FB018005-6941-48F1-A655-963FF6D517F2}" uniqueName="3" name="Acheteurs" queryTableFieldId="3" dataDxfId="8"/>
    <tableColumn id="4" xr3:uid="{176A41F7-978B-4687-B072-4698CB79658A}" uniqueName="4" name="N°AO" queryTableFieldId="4" dataDxfId="7"/>
    <tableColumn id="5" xr3:uid="{D34CC2BE-F0B8-4557-8391-59FB59CAB805}" uniqueName="5" name="Montant HT Initial/Engagé" queryTableFieldId="5"/>
    <tableColumn id="6" xr3:uid="{9057D6AC-D93B-45CE-A59F-A860C9967BC2}" uniqueName="6" name="Montant Avenant" queryTableFieldId="6"/>
    <tableColumn id="7" xr3:uid="{21CA33B5-AA8B-4A0F-86BB-1F0FD065C382}" uniqueName="7" name="Montant HT Final /Engagé" queryTableFieldId="7"/>
    <tableColumn id="8" xr3:uid="{897D24D8-8154-4BC0-B9AE-A0E06CF8D8B2}" uniqueName="8" name="PRM" queryTableFieldId="8" dataDxfId="6"/>
    <tableColumn id="9" xr3:uid="{C835597F-BBB5-498B-9A3E-715C653C3A74}" uniqueName="9" name="Date début" queryTableFieldId="9" dataDxfId="5"/>
    <tableColumn id="10" xr3:uid="{F830CF67-11EC-4961-82B6-B1A81C718B4F}" uniqueName="10" name="Date fin théorique" queryTableFieldId="10" dataDxfId="4"/>
    <tableColumn id="11" xr3:uid="{B6304790-38F9-4F00-8DBE-B6A867A5BADE}" uniqueName="11" name="FOURNISSEURS" queryTableFieldId="11" dataDxfId="3"/>
    <tableColumn id="12" xr3:uid="{ACD3C9BE-343D-4EE4-BB63-CE90E57E26CB}" uniqueName="12" name="Désignation" queryTableFieldId="12" dataDxfId="2"/>
    <tableColumn id="13" xr3:uid="{318A1286-E2A6-4F9D-BA2F-AAD05B505A1B}" uniqueName="13" name="Commentaires" queryTableFieldId="13"/>
    <tableColumn id="14" xr3:uid="{51EE133C-A2D2-4772-828E-53A58D1734E7}" uniqueName="14" name="Numéro contrat" queryTableFieldId="14" dataDxfId="1"/>
    <tableColumn id="15" xr3:uid="{583AAEAA-F845-4802-8B82-DEACA60A49BA}" uniqueName="15" name="FACTURE ERP" queryTableFieldId="15"/>
    <tableColumn id="16" xr3:uid="{52E0F97A-2D9B-4E03-9475-2521FF359EEC}" uniqueName="16" name="RELIQUAT" queryTableFieldId="16"/>
    <tableColumn id="17" xr3:uid="{13E48784-BED4-4C95-A62A-BED0B66D685E}" uniqueName="17" name="AVANCEMENT FACTURE" queryTableFieldId="17"/>
    <tableColumn id="18" xr3:uid="{C9725DEC-AB60-4C73-90DF-843CC0D186DF}" uniqueName="18" name="Date reclamation facture" queryTableFieldId="18" dataDxfId="0"/>
  </tableColumns>
  <tableStyleInfo name="TableStyleMedium7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13528BCA-F82D-49ED-B3B7-4F4B153A4616}" name="Tableau1__7" displayName="Tableau1__7" ref="A1:R2" tableType="queryTable" totalsRowShown="0">
  <autoFilter ref="A1:R2" xr:uid="{13528BCA-F82D-49ED-B3B7-4F4B153A4616}"/>
  <tableColumns count="18">
    <tableColumn id="1" xr3:uid="{963825E9-66E2-4AFE-8DA4-6576304C57CC}" uniqueName="1" name="Date de saisie de commande" queryTableFieldId="1" dataDxfId="59"/>
    <tableColumn id="2" xr3:uid="{F126908C-A6F0-42D2-AA32-77DD015AEE1A}" uniqueName="2" name="N° CDA" queryTableFieldId="2"/>
    <tableColumn id="3" xr3:uid="{826EFE4E-19CC-4189-BB9D-39A5FD2FD3E1}" uniqueName="3" name="Acheteurs" queryTableFieldId="3" dataDxfId="58"/>
    <tableColumn id="4" xr3:uid="{EB26D749-4E2F-4B9A-9FFF-105A06A2FCA9}" uniqueName="4" name="N°AO" queryTableFieldId="4" dataDxfId="57"/>
    <tableColumn id="5" xr3:uid="{7E3DD63E-681C-45B0-A873-94C0CFA764CB}" uniqueName="5" name="Montant HT Initial/Engagé" queryTableFieldId="5"/>
    <tableColumn id="6" xr3:uid="{5E5FFE2B-0A31-4AB7-8326-DB58635F9E8F}" uniqueName="6" name="Montant Avenant" queryTableFieldId="6"/>
    <tableColumn id="7" xr3:uid="{728E2A2A-5ECE-494E-8D19-80564EA018A8}" uniqueName="7" name="Montant HT Final /Engagé" queryTableFieldId="7"/>
    <tableColumn id="8" xr3:uid="{C1317B67-852A-4EC3-866F-CF56959D64DA}" uniqueName="8" name="PRM" queryTableFieldId="8" dataDxfId="56"/>
    <tableColumn id="9" xr3:uid="{A8C609C3-93E5-425C-85A5-5B69906B0FE3}" uniqueName="9" name="Date début" queryTableFieldId="9" dataDxfId="55"/>
    <tableColumn id="10" xr3:uid="{613DFA46-EACB-480B-A9F4-A52577805934}" uniqueName="10" name="Date fin théorique" queryTableFieldId="10" dataDxfId="54"/>
    <tableColumn id="11" xr3:uid="{4A4F9EE8-DA64-4DDA-9E90-6C667B197D4A}" uniqueName="11" name="FOURNISSEURS" queryTableFieldId="11" dataDxfId="53"/>
    <tableColumn id="12" xr3:uid="{8CA38BE7-0EE2-43B8-8391-080EA82B84D2}" uniqueName="12" name="Désignation" queryTableFieldId="12" dataDxfId="52"/>
    <tableColumn id="13" xr3:uid="{E7640699-B357-4277-9476-56FE87BCC52B}" uniqueName="13" name="Commentaires" queryTableFieldId="13"/>
    <tableColumn id="14" xr3:uid="{FA701300-6481-4760-8F2A-D22F507E7868}" uniqueName="14" name="Numéro contrat" queryTableFieldId="14" dataDxfId="51"/>
    <tableColumn id="15" xr3:uid="{DBCED83D-329F-414E-A028-E9EC70D61ED8}" uniqueName="15" name="FACTURE ERP" queryTableFieldId="15"/>
    <tableColumn id="16" xr3:uid="{30A7F721-CFD9-42DF-9943-96498FC4E21B}" uniqueName="16" name="RELIQUAT" queryTableFieldId="16"/>
    <tableColumn id="17" xr3:uid="{8EDB656F-76B9-4847-8327-457CBCF717D1}" uniqueName="17" name="AVANCEMENT FACTURE" queryTableFieldId="17"/>
    <tableColumn id="18" xr3:uid="{4E141700-8400-40D9-B63D-0018095DDD02}" uniqueName="18" name="Date reclamation facture" queryTableFieldId="18" dataDxfId="50"/>
  </tableColumns>
  <tableStyleInfo name="TableStyleMedium7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DC0ABAEA-458F-4FD1-9B85-94E83D758B43}" name="Tableau1__8" displayName="Tableau1__8" ref="A1:R2" tableType="queryTable" totalsRowShown="0">
  <autoFilter ref="A1:R2" xr:uid="{DC0ABAEA-458F-4FD1-9B85-94E83D758B43}"/>
  <tableColumns count="18">
    <tableColumn id="1" xr3:uid="{C6EDDBDD-A2A4-4F71-B9E2-949A55DA029B}" uniqueName="1" name="Date de saisie de commande" queryTableFieldId="1" dataDxfId="49"/>
    <tableColumn id="2" xr3:uid="{1803043D-3A1C-4AD9-8FF3-110CA56C81DC}" uniqueName="2" name="N° CDA" queryTableFieldId="2"/>
    <tableColumn id="3" xr3:uid="{35B95AB8-109D-4818-AF9F-0D8451F8A0A6}" uniqueName="3" name="Acheteurs" queryTableFieldId="3" dataDxfId="48"/>
    <tableColumn id="4" xr3:uid="{59DF186D-FA2C-4625-8F99-8B9525F00183}" uniqueName="4" name="N°AO" queryTableFieldId="4" dataDxfId="47"/>
    <tableColumn id="5" xr3:uid="{55AD6462-3E12-4B33-B2B7-C8E16D0C63EC}" uniqueName="5" name="Montant HT Initial/Engagé" queryTableFieldId="5"/>
    <tableColumn id="6" xr3:uid="{C59E03A6-792C-487C-A394-8294E4D55F0A}" uniqueName="6" name="Montant Avenant" queryTableFieldId="6"/>
    <tableColumn id="7" xr3:uid="{D5C4B6A0-EC40-4274-B0C3-9F69C8B5FFC4}" uniqueName="7" name="Montant HT Final /Engagé" queryTableFieldId="7"/>
    <tableColumn id="8" xr3:uid="{1E7CC5C8-3789-45DB-B0FD-90A0A2D1C67C}" uniqueName="8" name="PRM" queryTableFieldId="8" dataDxfId="46"/>
    <tableColumn id="9" xr3:uid="{F36D674B-A696-468B-831A-CF9F6389E0BF}" uniqueName="9" name="Date début" queryTableFieldId="9" dataDxfId="45"/>
    <tableColumn id="10" xr3:uid="{A134C42B-4F66-42EA-8154-8AD3B2E807F8}" uniqueName="10" name="Date fin théorique" queryTableFieldId="10" dataDxfId="44"/>
    <tableColumn id="11" xr3:uid="{D60F53E0-5BED-4790-9881-68B1EBC31EAA}" uniqueName="11" name="FOURNISSEURS" queryTableFieldId="11" dataDxfId="43"/>
    <tableColumn id="12" xr3:uid="{7A0D0352-BF4D-4F81-AEC5-DFD6924B98DA}" uniqueName="12" name="Désignation" queryTableFieldId="12" dataDxfId="42"/>
    <tableColumn id="13" xr3:uid="{1E2BFEF4-1EFC-42A4-BEE5-650B20FA353E}" uniqueName="13" name="Commentaires" queryTableFieldId="13"/>
    <tableColumn id="14" xr3:uid="{B7FE14F9-1C61-4D5A-9DB9-54B8B6B6F7B7}" uniqueName="14" name="Numéro contrat" queryTableFieldId="14" dataDxfId="41"/>
    <tableColumn id="15" xr3:uid="{A6698091-CFCF-46BA-AF14-67665AE269C1}" uniqueName="15" name="FACTURE ERP" queryTableFieldId="15"/>
    <tableColumn id="16" xr3:uid="{846C348E-DD2E-41BA-9718-ED466319EFF9}" uniqueName="16" name="RELIQUAT" queryTableFieldId="16"/>
    <tableColumn id="17" xr3:uid="{F8708CC2-3EB5-468F-B435-8899884FD7EF}" uniqueName="17" name="AVANCEMENT FACTURE" queryTableFieldId="17"/>
    <tableColumn id="18" xr3:uid="{79785D1C-8885-4FBE-8B6F-A39921CE9929}" uniqueName="18" name="Date reclamation facture" queryTableFieldId="18" dataDxfId="40"/>
  </tableColumns>
  <tableStyleInfo name="TableStyleMedium7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25CAFDE9-3C21-4851-ADC6-672F6BA44A68}" name="Tableau1__9" displayName="Tableau1__9" ref="A1:R2" tableType="queryTable" totalsRowShown="0">
  <autoFilter ref="A1:R2" xr:uid="{25CAFDE9-3C21-4851-ADC6-672F6BA44A68}"/>
  <tableColumns count="18">
    <tableColumn id="1" xr3:uid="{31CAD139-B121-4F93-B146-24E291CE48D0}" uniqueName="1" name="Date de saisie de commande" queryTableFieldId="1" dataDxfId="39"/>
    <tableColumn id="2" xr3:uid="{4C8BD118-72C2-4009-9B6E-E72F0D55AAE9}" uniqueName="2" name="N° CDA" queryTableFieldId="2"/>
    <tableColumn id="3" xr3:uid="{781B88FA-4951-4D1D-8C4C-B3C17E4F0642}" uniqueName="3" name="Acheteurs" queryTableFieldId="3" dataDxfId="38"/>
    <tableColumn id="4" xr3:uid="{8098D652-2239-4EAB-B214-6A78B249B2BF}" uniqueName="4" name="N°AO" queryTableFieldId="4" dataDxfId="37"/>
    <tableColumn id="5" xr3:uid="{76D8C2CB-0A80-4B8F-BE7B-B56EBCFFFE27}" uniqueName="5" name="Montant HT Initial/Engagé" queryTableFieldId="5"/>
    <tableColumn id="6" xr3:uid="{5B13BAF9-CC22-4A17-B977-852F4C83498B}" uniqueName="6" name="Montant Avenant" queryTableFieldId="6"/>
    <tableColumn id="7" xr3:uid="{6D8111AF-5ABE-440F-A355-7A5239279F47}" uniqueName="7" name="Montant HT Final /Engagé" queryTableFieldId="7"/>
    <tableColumn id="8" xr3:uid="{FF6CE009-4C8E-44B4-AA72-E0D94E7B6E7A}" uniqueName="8" name="PRM" queryTableFieldId="8" dataDxfId="36"/>
    <tableColumn id="9" xr3:uid="{56724936-2F28-4CD6-BF62-8CB30FBD25ED}" uniqueName="9" name="Date début" queryTableFieldId="9" dataDxfId="35"/>
    <tableColumn id="10" xr3:uid="{0F96786A-76C8-4C00-86F4-4D4EE9705B0F}" uniqueName="10" name="Date fin théorique" queryTableFieldId="10" dataDxfId="34"/>
    <tableColumn id="11" xr3:uid="{08D88B3B-F8D4-4E25-917A-A26960F2C6B9}" uniqueName="11" name="FOURNISSEURS" queryTableFieldId="11" dataDxfId="33"/>
    <tableColumn id="12" xr3:uid="{64309142-FD27-4682-96FA-06D56F472612}" uniqueName="12" name="Désignation" queryTableFieldId="12" dataDxfId="32"/>
    <tableColumn id="13" xr3:uid="{F607F9F8-2F73-4A61-871B-AFE61A888379}" uniqueName="13" name="Commentaires" queryTableFieldId="13"/>
    <tableColumn id="14" xr3:uid="{146402C9-D32F-4593-B3B5-D0ECDB8A1D0E}" uniqueName="14" name="Numéro contrat" queryTableFieldId="14" dataDxfId="31"/>
    <tableColumn id="15" xr3:uid="{BCE0B078-437E-4A6A-ADB6-4645BCC880CF}" uniqueName="15" name="FACTURE ERP" queryTableFieldId="15"/>
    <tableColumn id="16" xr3:uid="{189312CA-3454-406D-BDC6-E78250DD7AF4}" uniqueName="16" name="RELIQUAT" queryTableFieldId="16"/>
    <tableColumn id="17" xr3:uid="{FB8A4D1F-70DA-476F-8D4C-259F142118A2}" uniqueName="17" name="AVANCEMENT FACTURE" queryTableFieldId="17"/>
    <tableColumn id="18" xr3:uid="{DB35A7A4-B005-417E-A47A-08DA157629D6}" uniqueName="18" name="Date reclamation facture" queryTableFieldId="18" dataDxfId="30"/>
  </tableColumns>
  <tableStyleInfo name="TableStyleMedium7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3458ED1F-2568-4DB4-9B7D-2DF78D43FF97}" name="Tableau1__10" displayName="Tableau1__10" ref="A1:R2" tableType="queryTable" totalsRowShown="0">
  <autoFilter ref="A1:R2" xr:uid="{3458ED1F-2568-4DB4-9B7D-2DF78D43FF97}"/>
  <tableColumns count="18">
    <tableColumn id="1" xr3:uid="{7A279168-A96B-4558-A4A4-2EBC149B608D}" uniqueName="1" name="Date de saisie de commande" queryTableFieldId="1" dataDxfId="29"/>
    <tableColumn id="2" xr3:uid="{F07E3DF1-C521-4577-8B9D-9313DD27379F}" uniqueName="2" name="N° CDA" queryTableFieldId="2"/>
    <tableColumn id="3" xr3:uid="{61A3D542-B640-4256-AA4C-9F1FE451D3A0}" uniqueName="3" name="Acheteurs" queryTableFieldId="3" dataDxfId="28"/>
    <tableColumn id="4" xr3:uid="{5B9C8342-DC8D-4815-9D58-A485F9EB5492}" uniqueName="4" name="N°AO" queryTableFieldId="4" dataDxfId="27"/>
    <tableColumn id="5" xr3:uid="{8C5683A4-FCAE-4178-B7EA-8F44D85580B1}" uniqueName="5" name="Montant HT Initial/Engagé" queryTableFieldId="5"/>
    <tableColumn id="6" xr3:uid="{C7021737-B90A-42A0-A362-FA48400EBDA2}" uniqueName="6" name="Montant Avenant" queryTableFieldId="6"/>
    <tableColumn id="7" xr3:uid="{5F2E5F9A-7E4E-4C57-B3EE-BF47C5EBC16E}" uniqueName="7" name="Montant HT Final /Engagé" queryTableFieldId="7"/>
    <tableColumn id="8" xr3:uid="{0A02CE9E-6CE1-4724-B135-E2C2F2817356}" uniqueName="8" name="PRM" queryTableFieldId="8" dataDxfId="26"/>
    <tableColumn id="9" xr3:uid="{4A200310-F776-4A26-B1B4-C91500A561B2}" uniqueName="9" name="Date début" queryTableFieldId="9" dataDxfId="25"/>
    <tableColumn id="10" xr3:uid="{04978191-16E1-40A9-AF37-FD136D67260A}" uniqueName="10" name="Date fin théorique" queryTableFieldId="10" dataDxfId="24"/>
    <tableColumn id="11" xr3:uid="{A907A775-9F14-4D32-BCC4-6AD24E674F46}" uniqueName="11" name="FOURNISSEURS" queryTableFieldId="11" dataDxfId="23"/>
    <tableColumn id="12" xr3:uid="{0F354744-6CBD-46A6-B280-1907F01F6858}" uniqueName="12" name="Désignation" queryTableFieldId="12" dataDxfId="22"/>
    <tableColumn id="13" xr3:uid="{8F871B76-0C58-4A58-B2F1-F12C27DD9006}" uniqueName="13" name="Commentaires" queryTableFieldId="13"/>
    <tableColumn id="14" xr3:uid="{DC349802-D5EA-4452-919C-FDE73A9EB0DE}" uniqueName="14" name="Numéro contrat" queryTableFieldId="14" dataDxfId="21"/>
    <tableColumn id="15" xr3:uid="{B347D833-300C-454B-A320-3DED1775A673}" uniqueName="15" name="FACTURE ERP" queryTableFieldId="15"/>
    <tableColumn id="16" xr3:uid="{06CF0E91-060D-4D1D-BF76-E16C6CB878C3}" uniqueName="16" name="RELIQUAT" queryTableFieldId="16"/>
    <tableColumn id="17" xr3:uid="{6BFEDBDC-4917-4F55-A75F-3219635F5BB3}" uniqueName="17" name="AVANCEMENT FACTURE" queryTableFieldId="17"/>
    <tableColumn id="18" xr3:uid="{86D6C851-C5BF-4214-966E-85C50C5A12BA}" uniqueName="18" name="Date reclamation facture" queryTableFieldId="18" dataDxfId="20"/>
  </tableColumns>
  <tableStyleInfo name="TableStyleMedium7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376AD01F-B555-4B95-9A72-8516B5634CE0}" name="Tableau1__11" displayName="Tableau1__11" ref="A1:R2" tableType="queryTable" totalsRowShown="0">
  <autoFilter ref="A1:R2" xr:uid="{376AD01F-B555-4B95-9A72-8516B5634CE0}"/>
  <tableColumns count="18">
    <tableColumn id="1" xr3:uid="{C157F71D-8F89-4E5B-A7B6-4FD9078BAA12}" uniqueName="1" name="Date de saisie de commande" queryTableFieldId="1" dataDxfId="19"/>
    <tableColumn id="2" xr3:uid="{93AE2AD5-D6B2-49A0-B2C5-073E5801BCE3}" uniqueName="2" name="N° CDA" queryTableFieldId="2"/>
    <tableColumn id="3" xr3:uid="{C1C8A05E-C989-429D-B2AD-55E5CE7C2774}" uniqueName="3" name="Acheteurs" queryTableFieldId="3" dataDxfId="18"/>
    <tableColumn id="4" xr3:uid="{D401ECF1-8567-4026-9C52-FAECF6CDC9FE}" uniqueName="4" name="N°AO" queryTableFieldId="4" dataDxfId="17"/>
    <tableColumn id="5" xr3:uid="{65962E9B-226F-4C38-8572-3BF48EAB9D9E}" uniqueName="5" name="Montant HT Initial/Engagé" queryTableFieldId="5"/>
    <tableColumn id="6" xr3:uid="{73CBAA19-4863-438D-A1C4-A50F08ABF7CF}" uniqueName="6" name="Montant Avenant" queryTableFieldId="6"/>
    <tableColumn id="7" xr3:uid="{0541DA5F-7CA6-4C64-96EC-302622543B6A}" uniqueName="7" name="Montant HT Final /Engagé" queryTableFieldId="7"/>
    <tableColumn id="8" xr3:uid="{2357F3F3-9098-4132-99D3-79AFAECA2FBB}" uniqueName="8" name="PRM" queryTableFieldId="8" dataDxfId="16"/>
    <tableColumn id="9" xr3:uid="{E3D6C7EE-3E98-4FF0-997E-6BFC40E5526C}" uniqueName="9" name="Date début" queryTableFieldId="9" dataDxfId="15"/>
    <tableColumn id="10" xr3:uid="{D26BF531-AB1D-4510-8F53-02BFCB7D11F4}" uniqueName="10" name="Date fin théorique" queryTableFieldId="10" dataDxfId="14"/>
    <tableColumn id="11" xr3:uid="{BF72CC07-3E3A-4ED4-8460-C65985BE0627}" uniqueName="11" name="FOURNISSEURS" queryTableFieldId="11" dataDxfId="13"/>
    <tableColumn id="12" xr3:uid="{9B1A8EC8-E760-433C-BAEC-27A3D068B43F}" uniqueName="12" name="Désignation" queryTableFieldId="12" dataDxfId="12"/>
    <tableColumn id="13" xr3:uid="{29004F3A-32F5-45C9-A83D-C2C4FCA06A1E}" uniqueName="13" name="Commentaires" queryTableFieldId="13"/>
    <tableColumn id="14" xr3:uid="{74BF3232-34FE-49C1-AE6B-840FB21C8A5A}" uniqueName="14" name="Numéro contrat" queryTableFieldId="14" dataDxfId="11"/>
    <tableColumn id="15" xr3:uid="{35A97175-2058-4814-98D1-9DDC3FAC0D68}" uniqueName="15" name="FACTURE ERP" queryTableFieldId="15"/>
    <tableColumn id="16" xr3:uid="{41E1C9FC-F1AD-442C-A2FF-D0798B36E70C}" uniqueName="16" name="RELIQUAT" queryTableFieldId="16"/>
    <tableColumn id="17" xr3:uid="{3A09B413-63E5-408D-9AA4-5EA0BED63222}" uniqueName="17" name="AVANCEMENT FACTURE" queryTableFieldId="17"/>
    <tableColumn id="18" xr3:uid="{22546F77-66AB-43A8-A7C1-69C9AF6074B8}" uniqueName="18" name="Date reclamation facture" queryTableFieldId="18" dataDxfId="1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R14"/>
  <sheetViews>
    <sheetView tabSelected="1" workbookViewId="0">
      <selection activeCell="F17" sqref="F17"/>
    </sheetView>
  </sheetViews>
  <sheetFormatPr baseColWidth="10" defaultRowHeight="15" x14ac:dyDescent="0.25"/>
  <cols>
    <col min="1" max="1" width="10.7109375" customWidth="1"/>
    <col min="2" max="2" width="9.42578125" customWidth="1"/>
    <col min="3" max="3" width="10" customWidth="1"/>
    <col min="4" max="4" width="7.7109375" customWidth="1"/>
    <col min="5" max="5" width="22.5703125" customWidth="1"/>
    <col min="6" max="6" width="16.42578125" customWidth="1"/>
    <col min="7" max="7" width="22.5703125" customWidth="1"/>
    <col min="9" max="9" width="10.28515625" customWidth="1"/>
    <col min="10" max="10" width="14.7109375" customWidth="1"/>
    <col min="11" max="11" width="13.85546875" customWidth="1"/>
    <col min="12" max="12" width="18.85546875" customWidth="1"/>
    <col min="13" max="13" width="15" customWidth="1"/>
    <col min="14" max="14" width="15.42578125" customWidth="1"/>
    <col min="15" max="15" width="12.42578125" customWidth="1"/>
    <col min="16" max="16" width="9.5703125" customWidth="1"/>
    <col min="17" max="17" width="20" customWidth="1"/>
    <col min="18" max="18" width="21.28515625" customWidth="1"/>
  </cols>
  <sheetData>
    <row r="1" spans="1:18" ht="31.5" customHeight="1" thickBot="1" x14ac:dyDescent="0.3"/>
    <row r="2" spans="1:18" ht="34.5" thickBot="1" x14ac:dyDescent="0.3">
      <c r="A2" s="1" t="s">
        <v>0</v>
      </c>
      <c r="B2" s="2" t="s">
        <v>1</v>
      </c>
      <c r="C2" s="3" t="s">
        <v>2</v>
      </c>
      <c r="D2" s="3" t="s">
        <v>3</v>
      </c>
      <c r="E2" s="4" t="s">
        <v>4</v>
      </c>
      <c r="F2" s="5" t="s">
        <v>5</v>
      </c>
      <c r="G2" s="5" t="s">
        <v>6</v>
      </c>
      <c r="H2" s="6" t="s">
        <v>7</v>
      </c>
      <c r="I2" s="7" t="s">
        <v>8</v>
      </c>
      <c r="J2" s="7" t="s">
        <v>9</v>
      </c>
      <c r="K2" s="7" t="s">
        <v>10</v>
      </c>
      <c r="L2" s="7" t="s">
        <v>11</v>
      </c>
      <c r="M2" s="7" t="s">
        <v>12</v>
      </c>
      <c r="N2" s="7" t="s">
        <v>13</v>
      </c>
      <c r="O2" s="11" t="s">
        <v>69</v>
      </c>
      <c r="P2" s="11" t="s">
        <v>70</v>
      </c>
      <c r="Q2" s="11" t="s">
        <v>71</v>
      </c>
      <c r="R2" s="10" t="s">
        <v>83</v>
      </c>
    </row>
    <row r="3" spans="1:18" x14ac:dyDescent="0.25">
      <c r="A3" s="8">
        <v>44197</v>
      </c>
      <c r="B3" s="9">
        <v>1</v>
      </c>
      <c r="C3" s="9" t="s">
        <v>14</v>
      </c>
      <c r="D3" t="s">
        <v>25</v>
      </c>
      <c r="E3">
        <v>5000</v>
      </c>
      <c r="F3" s="9">
        <v>500</v>
      </c>
      <c r="G3" s="9">
        <f>+E3+F3</f>
        <v>5500</v>
      </c>
      <c r="H3" t="s">
        <v>36</v>
      </c>
      <c r="I3" s="8">
        <v>44228</v>
      </c>
      <c r="J3" s="8">
        <f>+I3+15</f>
        <v>44243</v>
      </c>
      <c r="K3" s="9" t="s">
        <v>47</v>
      </c>
      <c r="L3" t="s">
        <v>58</v>
      </c>
      <c r="N3" t="s">
        <v>72</v>
      </c>
      <c r="O3" s="9">
        <v>3000</v>
      </c>
      <c r="P3" s="9">
        <f>G3-O3</f>
        <v>2500</v>
      </c>
      <c r="Q3" s="12">
        <f>O3/G3</f>
        <v>0.54545454545454541</v>
      </c>
      <c r="R3" s="13">
        <f>J3+30</f>
        <v>44273</v>
      </c>
    </row>
    <row r="4" spans="1:18" x14ac:dyDescent="0.25">
      <c r="A4" s="8">
        <v>44198</v>
      </c>
      <c r="B4" s="9">
        <v>2</v>
      </c>
      <c r="C4" s="9" t="s">
        <v>15</v>
      </c>
      <c r="D4" t="s">
        <v>26</v>
      </c>
      <c r="E4">
        <v>6000</v>
      </c>
      <c r="F4" s="9">
        <v>500</v>
      </c>
      <c r="G4" s="9">
        <f t="shared" ref="G4:G13" si="0">+E4+F4</f>
        <v>6500</v>
      </c>
      <c r="H4" t="s">
        <v>37</v>
      </c>
      <c r="I4" s="8">
        <v>44273</v>
      </c>
      <c r="J4" s="8">
        <f t="shared" ref="J4:J13" si="1">+I4+15</f>
        <v>44288</v>
      </c>
      <c r="K4" s="9" t="s">
        <v>48</v>
      </c>
      <c r="L4" t="s">
        <v>59</v>
      </c>
      <c r="N4" t="s">
        <v>73</v>
      </c>
      <c r="O4" s="9">
        <v>2500</v>
      </c>
      <c r="P4" s="9">
        <f t="shared" ref="P4:P13" si="2">G4-O4</f>
        <v>4000</v>
      </c>
      <c r="Q4" s="12">
        <f t="shared" ref="Q4:Q13" si="3">O4/G4</f>
        <v>0.38461538461538464</v>
      </c>
      <c r="R4" s="13">
        <f t="shared" ref="R4:R13" si="4">J4+30</f>
        <v>44318</v>
      </c>
    </row>
    <row r="5" spans="1:18" x14ac:dyDescent="0.25">
      <c r="A5" s="8">
        <v>44199</v>
      </c>
      <c r="B5" s="9">
        <v>3</v>
      </c>
      <c r="C5" s="9" t="s">
        <v>16</v>
      </c>
      <c r="D5" t="s">
        <v>27</v>
      </c>
      <c r="E5">
        <v>7000</v>
      </c>
      <c r="F5" s="9">
        <v>500</v>
      </c>
      <c r="G5" s="9">
        <f t="shared" si="0"/>
        <v>7500</v>
      </c>
      <c r="H5" t="s">
        <v>38</v>
      </c>
      <c r="I5" s="8">
        <v>44296</v>
      </c>
      <c r="J5" s="8">
        <f t="shared" si="1"/>
        <v>44311</v>
      </c>
      <c r="K5" s="9" t="s">
        <v>49</v>
      </c>
      <c r="L5" t="s">
        <v>60</v>
      </c>
      <c r="N5" t="s">
        <v>74</v>
      </c>
      <c r="O5" s="9">
        <v>5000</v>
      </c>
      <c r="P5" s="9">
        <f t="shared" si="2"/>
        <v>2500</v>
      </c>
      <c r="Q5" s="12">
        <f t="shared" si="3"/>
        <v>0.66666666666666663</v>
      </c>
      <c r="R5" s="13">
        <f t="shared" si="4"/>
        <v>44341</v>
      </c>
    </row>
    <row r="6" spans="1:18" x14ac:dyDescent="0.25">
      <c r="A6" s="8">
        <v>44200</v>
      </c>
      <c r="B6" s="9"/>
      <c r="C6" s="9" t="s">
        <v>17</v>
      </c>
      <c r="D6" t="s">
        <v>28</v>
      </c>
      <c r="E6">
        <v>8000</v>
      </c>
      <c r="F6" s="9">
        <v>500</v>
      </c>
      <c r="G6" s="9">
        <f t="shared" si="0"/>
        <v>8500</v>
      </c>
      <c r="H6" t="s">
        <v>39</v>
      </c>
      <c r="I6" s="8">
        <v>44292</v>
      </c>
      <c r="J6" s="8">
        <f t="shared" si="1"/>
        <v>44307</v>
      </c>
      <c r="K6" s="9" t="s">
        <v>50</v>
      </c>
      <c r="L6" t="s">
        <v>61</v>
      </c>
      <c r="N6" t="s">
        <v>75</v>
      </c>
      <c r="O6" s="9">
        <v>2800</v>
      </c>
      <c r="P6" s="9">
        <f t="shared" si="2"/>
        <v>5700</v>
      </c>
      <c r="Q6" s="12">
        <f t="shared" si="3"/>
        <v>0.32941176470588235</v>
      </c>
      <c r="R6" s="13">
        <f t="shared" si="4"/>
        <v>44337</v>
      </c>
    </row>
    <row r="7" spans="1:18" x14ac:dyDescent="0.25">
      <c r="A7" s="8">
        <v>44201</v>
      </c>
      <c r="B7" s="9">
        <v>5</v>
      </c>
      <c r="C7" s="9" t="s">
        <v>18</v>
      </c>
      <c r="D7" t="s">
        <v>29</v>
      </c>
      <c r="E7">
        <v>9000</v>
      </c>
      <c r="F7" s="9">
        <v>500</v>
      </c>
      <c r="G7" s="9">
        <f t="shared" si="0"/>
        <v>9500</v>
      </c>
      <c r="H7" t="s">
        <v>40</v>
      </c>
      <c r="I7" s="8">
        <v>44208</v>
      </c>
      <c r="J7" s="8">
        <f t="shared" si="1"/>
        <v>44223</v>
      </c>
      <c r="K7" s="9" t="s">
        <v>51</v>
      </c>
      <c r="L7" t="s">
        <v>62</v>
      </c>
      <c r="N7" t="s">
        <v>76</v>
      </c>
      <c r="O7" s="9">
        <v>3000</v>
      </c>
      <c r="P7" s="9">
        <f t="shared" si="2"/>
        <v>6500</v>
      </c>
      <c r="Q7" s="12">
        <f t="shared" si="3"/>
        <v>0.31578947368421051</v>
      </c>
      <c r="R7" s="13">
        <f t="shared" si="4"/>
        <v>44253</v>
      </c>
    </row>
    <row r="8" spans="1:18" x14ac:dyDescent="0.25">
      <c r="A8" s="8">
        <v>44202</v>
      </c>
      <c r="B8" s="9">
        <v>6</v>
      </c>
      <c r="C8" s="9" t="s">
        <v>19</v>
      </c>
      <c r="D8" t="s">
        <v>30</v>
      </c>
      <c r="E8">
        <v>10000</v>
      </c>
      <c r="F8" s="9">
        <v>500</v>
      </c>
      <c r="G8" s="9">
        <f t="shared" si="0"/>
        <v>10500</v>
      </c>
      <c r="H8" t="s">
        <v>41</v>
      </c>
      <c r="I8" s="8">
        <v>44394</v>
      </c>
      <c r="J8" s="8">
        <f t="shared" si="1"/>
        <v>44409</v>
      </c>
      <c r="K8" s="9" t="s">
        <v>52</v>
      </c>
      <c r="L8" t="s">
        <v>63</v>
      </c>
      <c r="N8" t="s">
        <v>77</v>
      </c>
      <c r="O8" s="9">
        <v>1500</v>
      </c>
      <c r="P8" s="9">
        <f t="shared" si="2"/>
        <v>9000</v>
      </c>
      <c r="Q8" s="12">
        <f t="shared" si="3"/>
        <v>0.14285714285714285</v>
      </c>
      <c r="R8" s="13">
        <f t="shared" si="4"/>
        <v>44439</v>
      </c>
    </row>
    <row r="9" spans="1:18" x14ac:dyDescent="0.25">
      <c r="A9" s="8">
        <v>44203</v>
      </c>
      <c r="B9" s="9">
        <v>7</v>
      </c>
      <c r="C9" s="9" t="s">
        <v>20</v>
      </c>
      <c r="D9" t="s">
        <v>31</v>
      </c>
      <c r="E9">
        <v>11000</v>
      </c>
      <c r="F9" s="9">
        <v>500</v>
      </c>
      <c r="G9" s="9">
        <f t="shared" si="0"/>
        <v>11500</v>
      </c>
      <c r="H9" t="s">
        <v>42</v>
      </c>
      <c r="I9" s="8">
        <v>44366</v>
      </c>
      <c r="J9" s="8">
        <f t="shared" si="1"/>
        <v>44381</v>
      </c>
      <c r="K9" s="9" t="s">
        <v>53</v>
      </c>
      <c r="L9" t="s">
        <v>64</v>
      </c>
      <c r="N9" t="s">
        <v>78</v>
      </c>
      <c r="O9" s="9">
        <v>8500</v>
      </c>
      <c r="P9" s="9">
        <f t="shared" si="2"/>
        <v>3000</v>
      </c>
      <c r="Q9" s="12">
        <f t="shared" si="3"/>
        <v>0.73913043478260865</v>
      </c>
      <c r="R9" s="13">
        <f t="shared" si="4"/>
        <v>44411</v>
      </c>
    </row>
    <row r="10" spans="1:18" x14ac:dyDescent="0.25">
      <c r="A10" s="8">
        <v>44204</v>
      </c>
      <c r="B10" s="9">
        <v>8</v>
      </c>
      <c r="C10" s="9" t="s">
        <v>21</v>
      </c>
      <c r="D10" t="s">
        <v>32</v>
      </c>
      <c r="E10">
        <v>12000</v>
      </c>
      <c r="F10" s="9">
        <v>500</v>
      </c>
      <c r="G10" s="9">
        <f t="shared" si="0"/>
        <v>12500</v>
      </c>
      <c r="H10" t="s">
        <v>43</v>
      </c>
      <c r="I10" s="8">
        <v>44227</v>
      </c>
      <c r="J10" s="8">
        <f t="shared" si="1"/>
        <v>44242</v>
      </c>
      <c r="K10" s="9" t="s">
        <v>54</v>
      </c>
      <c r="L10" t="s">
        <v>65</v>
      </c>
      <c r="N10" t="s">
        <v>79</v>
      </c>
      <c r="O10" s="9"/>
      <c r="P10" s="9">
        <f t="shared" si="2"/>
        <v>12500</v>
      </c>
      <c r="Q10" s="12">
        <f t="shared" si="3"/>
        <v>0</v>
      </c>
      <c r="R10" s="13">
        <f t="shared" si="4"/>
        <v>44272</v>
      </c>
    </row>
    <row r="11" spans="1:18" x14ac:dyDescent="0.25">
      <c r="A11" s="8">
        <v>44205</v>
      </c>
      <c r="B11" s="9">
        <v>9</v>
      </c>
      <c r="C11" s="9" t="s">
        <v>22</v>
      </c>
      <c r="D11" t="s">
        <v>33</v>
      </c>
      <c r="E11">
        <v>13000</v>
      </c>
      <c r="F11" s="9">
        <v>500</v>
      </c>
      <c r="G11" s="9">
        <f t="shared" si="0"/>
        <v>13500</v>
      </c>
      <c r="H11" t="s">
        <v>44</v>
      </c>
      <c r="I11" s="8">
        <v>44550</v>
      </c>
      <c r="J11" s="8">
        <f t="shared" si="1"/>
        <v>44565</v>
      </c>
      <c r="K11" s="9" t="s">
        <v>55</v>
      </c>
      <c r="L11" t="s">
        <v>66</v>
      </c>
      <c r="N11" t="s">
        <v>80</v>
      </c>
      <c r="O11" s="9"/>
      <c r="P11" s="9">
        <f t="shared" si="2"/>
        <v>13500</v>
      </c>
      <c r="Q11" s="12">
        <f t="shared" si="3"/>
        <v>0</v>
      </c>
      <c r="R11" s="13">
        <f t="shared" si="4"/>
        <v>44595</v>
      </c>
    </row>
    <row r="12" spans="1:18" x14ac:dyDescent="0.25">
      <c r="A12" s="8">
        <v>44206</v>
      </c>
      <c r="B12" s="9">
        <v>10</v>
      </c>
      <c r="C12" s="9" t="s">
        <v>23</v>
      </c>
      <c r="D12" t="s">
        <v>34</v>
      </c>
      <c r="E12">
        <v>14000</v>
      </c>
      <c r="F12" s="9">
        <v>500</v>
      </c>
      <c r="G12" s="9">
        <f t="shared" si="0"/>
        <v>14500</v>
      </c>
      <c r="H12" t="s">
        <v>45</v>
      </c>
      <c r="I12" s="8">
        <v>44281</v>
      </c>
      <c r="J12" s="8">
        <f t="shared" si="1"/>
        <v>44296</v>
      </c>
      <c r="K12" s="9" t="s">
        <v>56</v>
      </c>
      <c r="L12" t="s">
        <v>67</v>
      </c>
      <c r="N12" t="s">
        <v>81</v>
      </c>
      <c r="O12" s="9"/>
      <c r="P12" s="9">
        <f t="shared" si="2"/>
        <v>14500</v>
      </c>
      <c r="Q12" s="12">
        <f t="shared" si="3"/>
        <v>0</v>
      </c>
      <c r="R12" s="13">
        <f t="shared" si="4"/>
        <v>44326</v>
      </c>
    </row>
    <row r="13" spans="1:18" x14ac:dyDescent="0.25">
      <c r="A13" s="8">
        <v>44207</v>
      </c>
      <c r="B13" s="9">
        <v>11</v>
      </c>
      <c r="C13" s="9" t="s">
        <v>24</v>
      </c>
      <c r="D13" t="s">
        <v>35</v>
      </c>
      <c r="E13">
        <v>15000</v>
      </c>
      <c r="F13" s="9">
        <v>500</v>
      </c>
      <c r="G13" s="9">
        <f t="shared" si="0"/>
        <v>15500</v>
      </c>
      <c r="H13" t="s">
        <v>46</v>
      </c>
      <c r="I13" s="8">
        <v>44334</v>
      </c>
      <c r="J13" s="8">
        <f t="shared" si="1"/>
        <v>44349</v>
      </c>
      <c r="K13" s="9" t="s">
        <v>57</v>
      </c>
      <c r="L13" t="s">
        <v>68</v>
      </c>
      <c r="N13" t="s">
        <v>82</v>
      </c>
      <c r="O13" s="9">
        <v>10000</v>
      </c>
      <c r="P13" s="9">
        <f t="shared" si="2"/>
        <v>5500</v>
      </c>
      <c r="Q13" s="12">
        <f t="shared" si="3"/>
        <v>0.64516129032258063</v>
      </c>
      <c r="R13" s="13">
        <f t="shared" si="4"/>
        <v>44379</v>
      </c>
    </row>
    <row r="14" spans="1:18" x14ac:dyDescent="0.25">
      <c r="A14" s="8"/>
      <c r="B14" s="9"/>
      <c r="C14" s="9"/>
      <c r="F14" s="9"/>
      <c r="G14" s="9"/>
      <c r="I14" s="8"/>
      <c r="J14" s="8"/>
      <c r="K14" s="9"/>
      <c r="O14" s="9"/>
      <c r="P14" s="9"/>
      <c r="Q14" s="12"/>
      <c r="R14" s="13"/>
    </row>
  </sheetData>
  <phoneticPr fontId="4" type="noConversion"/>
  <dataValidations count="1">
    <dataValidation type="list" allowBlank="1" showInputMessage="1" showErrorMessage="1" sqref="C2" xr:uid="{00000000-0002-0000-0000-000000000000}">
      <formula1>"Carole, Coralie, Djillali, Isabelle, Joelle, Sylvie, Xavier, DTA R, CSP PI/PS, Nancy"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autoPict="0" r:id="rId5">
            <anchor moveWithCells="1">
              <from>
                <xdr:col>0</xdr:col>
                <xdr:colOff>238125</xdr:colOff>
                <xdr:row>0</xdr:row>
                <xdr:rowOff>47625</xdr:rowOff>
              </from>
              <to>
                <xdr:col>2</xdr:col>
                <xdr:colOff>495300</xdr:colOff>
                <xdr:row>0</xdr:row>
                <xdr:rowOff>342900</xdr:rowOff>
              </to>
            </anchor>
          </controlPr>
        </control>
      </mc:Choice>
      <mc:Fallback>
        <control shapeId="1025" r:id="rId4" name="CommandButton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R2"/>
  <sheetViews>
    <sheetView workbookViewId="0">
      <selection activeCell="G17" sqref="G17"/>
    </sheetView>
  </sheetViews>
  <sheetFormatPr baseColWidth="10" defaultRowHeight="15" x14ac:dyDescent="0.25"/>
  <cols>
    <col min="1" max="1" width="29" bestFit="1" customWidth="1"/>
    <col min="2" max="2" width="9.5703125" bestFit="1" customWidth="1"/>
    <col min="3" max="3" width="12.28515625" bestFit="1" customWidth="1"/>
    <col min="4" max="4" width="8.140625" bestFit="1" customWidth="1"/>
    <col min="5" max="5" width="26.7109375" bestFit="1" customWidth="1"/>
    <col min="6" max="6" width="19" bestFit="1" customWidth="1"/>
    <col min="7" max="7" width="26.28515625" bestFit="1" customWidth="1"/>
    <col min="8" max="8" width="7.42578125" bestFit="1" customWidth="1"/>
    <col min="9" max="9" width="13.42578125" bestFit="1" customWidth="1"/>
    <col min="10" max="10" width="19.7109375" bestFit="1" customWidth="1"/>
    <col min="11" max="11" width="16.85546875" bestFit="1" customWidth="1"/>
    <col min="12" max="12" width="13.85546875" bestFit="1" customWidth="1"/>
    <col min="13" max="13" width="16.28515625" bestFit="1" customWidth="1"/>
    <col min="14" max="14" width="17.28515625" bestFit="1" customWidth="1"/>
    <col min="15" max="15" width="15" bestFit="1" customWidth="1"/>
    <col min="16" max="16" width="12" bestFit="1" customWidth="1"/>
    <col min="17" max="17" width="24.7109375" bestFit="1" customWidth="1"/>
    <col min="18" max="18" width="25.42578125" bestFit="1" customWidth="1"/>
  </cols>
  <sheetData>
    <row r="1" spans="1:18" x14ac:dyDescent="0.25">
      <c r="A1" t="s">
        <v>0</v>
      </c>
      <c r="B1" t="s">
        <v>1</v>
      </c>
      <c r="C1" t="s">
        <v>2</v>
      </c>
      <c r="D1" s="16" t="s">
        <v>3</v>
      </c>
      <c r="E1" s="16" t="s">
        <v>4</v>
      </c>
      <c r="F1" s="16" t="s">
        <v>5</v>
      </c>
      <c r="G1" s="16" t="s">
        <v>6</v>
      </c>
      <c r="H1" s="16" t="s">
        <v>7</v>
      </c>
      <c r="I1" s="16" t="s">
        <v>8</v>
      </c>
      <c r="J1" s="16" t="s">
        <v>9</v>
      </c>
      <c r="K1" s="16" t="s">
        <v>10</v>
      </c>
      <c r="L1" s="16" t="s">
        <v>11</v>
      </c>
      <c r="M1" s="16" t="s">
        <v>12</v>
      </c>
      <c r="N1" s="16" t="s">
        <v>13</v>
      </c>
      <c r="O1" s="16" t="s">
        <v>69</v>
      </c>
      <c r="P1" s="16" t="s">
        <v>70</v>
      </c>
      <c r="Q1" s="16" t="s">
        <v>71</v>
      </c>
      <c r="R1" s="16" t="s">
        <v>83</v>
      </c>
    </row>
    <row r="2" spans="1:18" x14ac:dyDescent="0.25">
      <c r="A2" s="14">
        <v>44197</v>
      </c>
      <c r="B2">
        <v>1</v>
      </c>
      <c r="C2" s="15" t="s">
        <v>14</v>
      </c>
      <c r="D2" s="15" t="s">
        <v>25</v>
      </c>
      <c r="E2">
        <v>5000</v>
      </c>
      <c r="F2">
        <v>500</v>
      </c>
      <c r="G2">
        <v>5500</v>
      </c>
      <c r="H2" s="15" t="s">
        <v>36</v>
      </c>
      <c r="I2" s="14">
        <v>44228</v>
      </c>
      <c r="J2" s="14">
        <v>44243</v>
      </c>
      <c r="K2" s="15" t="s">
        <v>47</v>
      </c>
      <c r="L2" s="15" t="s">
        <v>58</v>
      </c>
      <c r="N2" s="15" t="s">
        <v>72</v>
      </c>
      <c r="O2">
        <v>3000</v>
      </c>
      <c r="P2">
        <v>2500</v>
      </c>
      <c r="Q2">
        <v>0.54545454545454541</v>
      </c>
      <c r="R2" s="14">
        <v>44273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R2"/>
  <sheetViews>
    <sheetView workbookViewId="0"/>
  </sheetViews>
  <sheetFormatPr baseColWidth="10" defaultRowHeight="15" x14ac:dyDescent="0.25"/>
  <cols>
    <col min="1" max="1" width="29" bestFit="1" customWidth="1"/>
    <col min="2" max="2" width="9.5703125" bestFit="1" customWidth="1"/>
    <col min="3" max="3" width="12.28515625" bestFit="1" customWidth="1"/>
    <col min="4" max="4" width="8.140625" bestFit="1" customWidth="1"/>
    <col min="5" max="5" width="26.7109375" bestFit="1" customWidth="1"/>
    <col min="6" max="6" width="19" bestFit="1" customWidth="1"/>
    <col min="7" max="7" width="26.28515625" bestFit="1" customWidth="1"/>
    <col min="8" max="8" width="9.28515625" bestFit="1" customWidth="1"/>
    <col min="9" max="9" width="13.42578125" bestFit="1" customWidth="1"/>
    <col min="10" max="10" width="19.7109375" bestFit="1" customWidth="1"/>
    <col min="11" max="11" width="16.85546875" bestFit="1" customWidth="1"/>
    <col min="12" max="12" width="13.85546875" bestFit="1" customWidth="1"/>
    <col min="13" max="13" width="16.28515625" bestFit="1" customWidth="1"/>
    <col min="14" max="14" width="17.28515625" bestFit="1" customWidth="1"/>
    <col min="15" max="15" width="15" bestFit="1" customWidth="1"/>
    <col min="16" max="16" width="12" bestFit="1" customWidth="1"/>
    <col min="17" max="17" width="24.7109375" bestFit="1" customWidth="1"/>
    <col min="18" max="18" width="25.42578125" bestFit="1" customWidth="1"/>
  </cols>
  <sheetData>
    <row r="1" spans="1:1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69</v>
      </c>
      <c r="P1" t="s">
        <v>70</v>
      </c>
      <c r="Q1" t="s">
        <v>71</v>
      </c>
      <c r="R1" t="s">
        <v>83</v>
      </c>
    </row>
    <row r="2" spans="1:18" x14ac:dyDescent="0.25">
      <c r="A2" s="14">
        <v>44198</v>
      </c>
      <c r="B2">
        <v>2</v>
      </c>
      <c r="C2" s="15" t="s">
        <v>15</v>
      </c>
      <c r="D2" s="15" t="s">
        <v>26</v>
      </c>
      <c r="E2">
        <v>6000</v>
      </c>
      <c r="F2">
        <v>500</v>
      </c>
      <c r="G2">
        <v>6500</v>
      </c>
      <c r="H2" s="15" t="s">
        <v>37</v>
      </c>
      <c r="I2" s="14">
        <v>44273</v>
      </c>
      <c r="J2" s="14">
        <v>44288</v>
      </c>
      <c r="K2" s="15" t="s">
        <v>48</v>
      </c>
      <c r="L2" s="15" t="s">
        <v>59</v>
      </c>
      <c r="N2" s="15" t="s">
        <v>73</v>
      </c>
      <c r="O2">
        <v>2500</v>
      </c>
      <c r="P2">
        <v>4000</v>
      </c>
      <c r="Q2">
        <v>0.38461538461538464</v>
      </c>
      <c r="R2" s="14">
        <v>44318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R2"/>
  <sheetViews>
    <sheetView workbookViewId="0"/>
  </sheetViews>
  <sheetFormatPr baseColWidth="10" defaultRowHeight="15" x14ac:dyDescent="0.25"/>
  <cols>
    <col min="1" max="1" width="29" bestFit="1" customWidth="1"/>
    <col min="2" max="2" width="9.5703125" bestFit="1" customWidth="1"/>
    <col min="3" max="3" width="12.28515625" bestFit="1" customWidth="1"/>
    <col min="4" max="4" width="8.140625" bestFit="1" customWidth="1"/>
    <col min="5" max="5" width="26.7109375" bestFit="1" customWidth="1"/>
    <col min="6" max="6" width="19" bestFit="1" customWidth="1"/>
    <col min="7" max="7" width="26.28515625" bestFit="1" customWidth="1"/>
    <col min="8" max="8" width="7.42578125" bestFit="1" customWidth="1"/>
    <col min="9" max="9" width="13.42578125" bestFit="1" customWidth="1"/>
    <col min="10" max="10" width="19.7109375" bestFit="1" customWidth="1"/>
    <col min="11" max="11" width="16.85546875" bestFit="1" customWidth="1"/>
    <col min="12" max="12" width="13.85546875" bestFit="1" customWidth="1"/>
    <col min="13" max="13" width="16.28515625" bestFit="1" customWidth="1"/>
    <col min="14" max="14" width="17.28515625" bestFit="1" customWidth="1"/>
    <col min="15" max="15" width="15" bestFit="1" customWidth="1"/>
    <col min="16" max="16" width="12" bestFit="1" customWidth="1"/>
    <col min="17" max="17" width="24.7109375" bestFit="1" customWidth="1"/>
    <col min="18" max="18" width="25.42578125" bestFit="1" customWidth="1"/>
  </cols>
  <sheetData>
    <row r="1" spans="1:1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69</v>
      </c>
      <c r="P1" t="s">
        <v>70</v>
      </c>
      <c r="Q1" t="s">
        <v>71</v>
      </c>
      <c r="R1" t="s">
        <v>83</v>
      </c>
    </row>
    <row r="2" spans="1:18" x14ac:dyDescent="0.25">
      <c r="A2" s="14">
        <v>44199</v>
      </c>
      <c r="B2">
        <v>3</v>
      </c>
      <c r="C2" s="15" t="s">
        <v>16</v>
      </c>
      <c r="D2" s="15" t="s">
        <v>27</v>
      </c>
      <c r="E2">
        <v>7000</v>
      </c>
      <c r="F2">
        <v>500</v>
      </c>
      <c r="G2">
        <v>7500</v>
      </c>
      <c r="H2" s="15" t="s">
        <v>38</v>
      </c>
      <c r="I2" s="14">
        <v>44296</v>
      </c>
      <c r="J2" s="14">
        <v>44311</v>
      </c>
      <c r="K2" s="15" t="s">
        <v>49</v>
      </c>
      <c r="L2" s="15" t="s">
        <v>60</v>
      </c>
      <c r="N2" s="15" t="s">
        <v>74</v>
      </c>
      <c r="O2">
        <v>5000</v>
      </c>
      <c r="P2">
        <v>2500</v>
      </c>
      <c r="Q2">
        <v>0.66666666666666663</v>
      </c>
      <c r="R2" s="14">
        <v>44341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R2"/>
  <sheetViews>
    <sheetView workbookViewId="0"/>
  </sheetViews>
  <sheetFormatPr baseColWidth="10" defaultRowHeight="15" x14ac:dyDescent="0.25"/>
  <cols>
    <col min="1" max="1" width="29" bestFit="1" customWidth="1"/>
    <col min="2" max="2" width="9.5703125" bestFit="1" customWidth="1"/>
    <col min="3" max="3" width="12.28515625" bestFit="1" customWidth="1"/>
    <col min="4" max="4" width="8.140625" bestFit="1" customWidth="1"/>
    <col min="5" max="5" width="26.7109375" bestFit="1" customWidth="1"/>
    <col min="6" max="6" width="19" bestFit="1" customWidth="1"/>
    <col min="7" max="7" width="26.28515625" bestFit="1" customWidth="1"/>
    <col min="8" max="8" width="8.7109375" bestFit="1" customWidth="1"/>
    <col min="9" max="9" width="13.42578125" bestFit="1" customWidth="1"/>
    <col min="10" max="10" width="19.7109375" bestFit="1" customWidth="1"/>
    <col min="11" max="11" width="16.85546875" bestFit="1" customWidth="1"/>
    <col min="12" max="12" width="13.85546875" bestFit="1" customWidth="1"/>
    <col min="13" max="13" width="16.28515625" bestFit="1" customWidth="1"/>
    <col min="14" max="14" width="17.28515625" bestFit="1" customWidth="1"/>
    <col min="15" max="15" width="15" bestFit="1" customWidth="1"/>
    <col min="16" max="16" width="12" bestFit="1" customWidth="1"/>
    <col min="17" max="17" width="24.7109375" bestFit="1" customWidth="1"/>
    <col min="18" max="18" width="25.42578125" bestFit="1" customWidth="1"/>
  </cols>
  <sheetData>
    <row r="1" spans="1:1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69</v>
      </c>
      <c r="P1" t="s">
        <v>70</v>
      </c>
      <c r="Q1" t="s">
        <v>71</v>
      </c>
      <c r="R1" t="s">
        <v>83</v>
      </c>
    </row>
    <row r="2" spans="1:18" x14ac:dyDescent="0.25">
      <c r="A2" s="14">
        <v>44200</v>
      </c>
      <c r="C2" s="15" t="s">
        <v>17</v>
      </c>
      <c r="D2" s="15" t="s">
        <v>28</v>
      </c>
      <c r="E2">
        <v>8000</v>
      </c>
      <c r="F2">
        <v>500</v>
      </c>
      <c r="G2">
        <v>8500</v>
      </c>
      <c r="H2" s="15" t="s">
        <v>39</v>
      </c>
      <c r="I2" s="14">
        <v>44292</v>
      </c>
      <c r="J2" s="14">
        <v>44307</v>
      </c>
      <c r="K2" s="15" t="s">
        <v>50</v>
      </c>
      <c r="L2" s="15" t="s">
        <v>61</v>
      </c>
      <c r="N2" s="15" t="s">
        <v>75</v>
      </c>
      <c r="O2">
        <v>2800</v>
      </c>
      <c r="P2">
        <v>5700</v>
      </c>
      <c r="Q2">
        <v>0.32941176470588235</v>
      </c>
      <c r="R2" s="14">
        <v>44337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R2"/>
  <sheetViews>
    <sheetView workbookViewId="0"/>
  </sheetViews>
  <sheetFormatPr baseColWidth="10" defaultRowHeight="15" x14ac:dyDescent="0.25"/>
  <cols>
    <col min="1" max="1" width="29" bestFit="1" customWidth="1"/>
    <col min="2" max="2" width="9.5703125" bestFit="1" customWidth="1"/>
    <col min="3" max="3" width="12.28515625" bestFit="1" customWidth="1"/>
    <col min="4" max="4" width="8.140625" bestFit="1" customWidth="1"/>
    <col min="5" max="5" width="26.7109375" bestFit="1" customWidth="1"/>
    <col min="6" max="6" width="19" bestFit="1" customWidth="1"/>
    <col min="7" max="7" width="26.28515625" bestFit="1" customWidth="1"/>
    <col min="8" max="8" width="10.5703125" bestFit="1" customWidth="1"/>
    <col min="9" max="9" width="13.42578125" bestFit="1" customWidth="1"/>
    <col min="10" max="10" width="19.7109375" bestFit="1" customWidth="1"/>
    <col min="11" max="11" width="16.85546875" bestFit="1" customWidth="1"/>
    <col min="12" max="12" width="13.85546875" bestFit="1" customWidth="1"/>
    <col min="13" max="13" width="16.28515625" bestFit="1" customWidth="1"/>
    <col min="14" max="14" width="17.28515625" bestFit="1" customWidth="1"/>
    <col min="15" max="15" width="15" bestFit="1" customWidth="1"/>
    <col min="16" max="16" width="12" bestFit="1" customWidth="1"/>
    <col min="17" max="17" width="24.7109375" bestFit="1" customWidth="1"/>
    <col min="18" max="18" width="25.42578125" bestFit="1" customWidth="1"/>
  </cols>
  <sheetData>
    <row r="1" spans="1:1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69</v>
      </c>
      <c r="P1" t="s">
        <v>70</v>
      </c>
      <c r="Q1" t="s">
        <v>71</v>
      </c>
      <c r="R1" t="s">
        <v>83</v>
      </c>
    </row>
    <row r="2" spans="1:18" x14ac:dyDescent="0.25">
      <c r="A2" s="14">
        <v>44201</v>
      </c>
      <c r="B2">
        <v>5</v>
      </c>
      <c r="C2" s="15" t="s">
        <v>18</v>
      </c>
      <c r="D2" s="15" t="s">
        <v>29</v>
      </c>
      <c r="E2">
        <v>9000</v>
      </c>
      <c r="F2">
        <v>500</v>
      </c>
      <c r="G2">
        <v>9500</v>
      </c>
      <c r="H2" s="15" t="s">
        <v>40</v>
      </c>
      <c r="I2" s="14">
        <v>44208</v>
      </c>
      <c r="J2" s="14">
        <v>44223</v>
      </c>
      <c r="K2" s="15" t="s">
        <v>51</v>
      </c>
      <c r="L2" s="15" t="s">
        <v>62</v>
      </c>
      <c r="N2" s="15" t="s">
        <v>76</v>
      </c>
      <c r="O2">
        <v>3000</v>
      </c>
      <c r="P2">
        <v>6500</v>
      </c>
      <c r="Q2">
        <v>0.31578947368421051</v>
      </c>
      <c r="R2" s="14">
        <v>44253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R2"/>
  <sheetViews>
    <sheetView workbookViewId="0">
      <selection activeCell="D33" sqref="D33"/>
    </sheetView>
  </sheetViews>
  <sheetFormatPr baseColWidth="10" defaultRowHeight="15" x14ac:dyDescent="0.25"/>
  <cols>
    <col min="1" max="1" width="29" bestFit="1" customWidth="1"/>
    <col min="2" max="2" width="9.5703125" bestFit="1" customWidth="1"/>
    <col min="3" max="3" width="12.28515625" bestFit="1" customWidth="1"/>
    <col min="4" max="4" width="8.140625" bestFit="1" customWidth="1"/>
    <col min="5" max="5" width="26.7109375" bestFit="1" customWidth="1"/>
    <col min="6" max="6" width="19" bestFit="1" customWidth="1"/>
    <col min="7" max="7" width="26.28515625" bestFit="1" customWidth="1"/>
    <col min="8" max="8" width="7.42578125" bestFit="1" customWidth="1"/>
    <col min="9" max="9" width="13.42578125" bestFit="1" customWidth="1"/>
    <col min="10" max="10" width="19.7109375" bestFit="1" customWidth="1"/>
    <col min="11" max="11" width="16.85546875" bestFit="1" customWidth="1"/>
    <col min="12" max="12" width="14" bestFit="1" customWidth="1"/>
    <col min="13" max="13" width="16.28515625" bestFit="1" customWidth="1"/>
    <col min="14" max="14" width="17.28515625" bestFit="1" customWidth="1"/>
    <col min="15" max="15" width="15" bestFit="1" customWidth="1"/>
    <col min="16" max="16" width="12" bestFit="1" customWidth="1"/>
    <col min="17" max="17" width="24.7109375" bestFit="1" customWidth="1"/>
    <col min="18" max="18" width="25.42578125" bestFit="1" customWidth="1"/>
  </cols>
  <sheetData>
    <row r="1" spans="1:1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69</v>
      </c>
      <c r="P1" t="s">
        <v>70</v>
      </c>
      <c r="Q1" t="s">
        <v>71</v>
      </c>
      <c r="R1" t="s">
        <v>83</v>
      </c>
    </row>
    <row r="2" spans="1:18" x14ac:dyDescent="0.25">
      <c r="A2" s="14">
        <v>44202</v>
      </c>
      <c r="B2">
        <v>6</v>
      </c>
      <c r="C2" s="15" t="s">
        <v>19</v>
      </c>
      <c r="D2" s="15" t="s">
        <v>30</v>
      </c>
      <c r="E2">
        <v>10000</v>
      </c>
      <c r="F2">
        <v>500</v>
      </c>
      <c r="G2">
        <v>10500</v>
      </c>
      <c r="H2" s="15" t="s">
        <v>41</v>
      </c>
      <c r="I2" s="14">
        <v>44394</v>
      </c>
      <c r="J2" s="14">
        <v>44409</v>
      </c>
      <c r="K2" s="15" t="s">
        <v>52</v>
      </c>
      <c r="L2" s="15" t="s">
        <v>63</v>
      </c>
      <c r="N2" s="15" t="s">
        <v>77</v>
      </c>
      <c r="O2">
        <v>1500</v>
      </c>
      <c r="P2">
        <v>9000</v>
      </c>
      <c r="Q2">
        <v>0.14285714285714285</v>
      </c>
      <c r="R2" s="14">
        <v>44439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R2"/>
  <sheetViews>
    <sheetView workbookViewId="0"/>
  </sheetViews>
  <sheetFormatPr baseColWidth="10" defaultRowHeight="15" x14ac:dyDescent="0.25"/>
  <cols>
    <col min="1" max="1" width="29" bestFit="1" customWidth="1"/>
    <col min="2" max="2" width="9.5703125" bestFit="1" customWidth="1"/>
    <col min="3" max="3" width="12.28515625" bestFit="1" customWidth="1"/>
    <col min="4" max="4" width="8.140625" bestFit="1" customWidth="1"/>
    <col min="5" max="5" width="26.7109375" bestFit="1" customWidth="1"/>
    <col min="6" max="6" width="19" bestFit="1" customWidth="1"/>
    <col min="7" max="7" width="26.28515625" bestFit="1" customWidth="1"/>
    <col min="8" max="8" width="9.28515625" bestFit="1" customWidth="1"/>
    <col min="9" max="9" width="13.42578125" bestFit="1" customWidth="1"/>
    <col min="10" max="10" width="19.7109375" bestFit="1" customWidth="1"/>
    <col min="11" max="11" width="16.85546875" bestFit="1" customWidth="1"/>
    <col min="12" max="12" width="13.85546875" bestFit="1" customWidth="1"/>
    <col min="13" max="13" width="16.28515625" bestFit="1" customWidth="1"/>
    <col min="14" max="14" width="17.28515625" bestFit="1" customWidth="1"/>
    <col min="15" max="15" width="15" bestFit="1" customWidth="1"/>
    <col min="16" max="16" width="12" bestFit="1" customWidth="1"/>
    <col min="17" max="17" width="24.7109375" bestFit="1" customWidth="1"/>
    <col min="18" max="18" width="25.42578125" bestFit="1" customWidth="1"/>
  </cols>
  <sheetData>
    <row r="1" spans="1:1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69</v>
      </c>
      <c r="P1" t="s">
        <v>70</v>
      </c>
      <c r="Q1" t="s">
        <v>71</v>
      </c>
      <c r="R1" t="s">
        <v>83</v>
      </c>
    </row>
    <row r="2" spans="1:18" x14ac:dyDescent="0.25">
      <c r="A2" s="14">
        <v>44203</v>
      </c>
      <c r="B2">
        <v>7</v>
      </c>
      <c r="C2" s="15" t="s">
        <v>20</v>
      </c>
      <c r="D2" s="15" t="s">
        <v>31</v>
      </c>
      <c r="E2">
        <v>11000</v>
      </c>
      <c r="F2">
        <v>500</v>
      </c>
      <c r="G2">
        <v>11500</v>
      </c>
      <c r="H2" s="15" t="s">
        <v>42</v>
      </c>
      <c r="I2" s="14">
        <v>44366</v>
      </c>
      <c r="J2" s="14">
        <v>44381</v>
      </c>
      <c r="K2" s="15" t="s">
        <v>53</v>
      </c>
      <c r="L2" s="15" t="s">
        <v>64</v>
      </c>
      <c r="N2" s="15" t="s">
        <v>78</v>
      </c>
      <c r="O2">
        <v>8500</v>
      </c>
      <c r="P2">
        <v>3000</v>
      </c>
      <c r="Q2">
        <v>0.73913043478260865</v>
      </c>
      <c r="R2" s="14">
        <v>44411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R2"/>
  <sheetViews>
    <sheetView workbookViewId="0"/>
  </sheetViews>
  <sheetFormatPr baseColWidth="10" defaultRowHeight="15" x14ac:dyDescent="0.25"/>
  <cols>
    <col min="1" max="1" width="29" bestFit="1" customWidth="1"/>
    <col min="2" max="2" width="9.5703125" bestFit="1" customWidth="1"/>
    <col min="3" max="3" width="12.28515625" bestFit="1" customWidth="1"/>
    <col min="4" max="4" width="8.140625" bestFit="1" customWidth="1"/>
    <col min="5" max="5" width="26.7109375" bestFit="1" customWidth="1"/>
    <col min="6" max="6" width="19" bestFit="1" customWidth="1"/>
    <col min="7" max="7" width="26.28515625" bestFit="1" customWidth="1"/>
    <col min="8" max="8" width="10.140625" bestFit="1" customWidth="1"/>
    <col min="9" max="9" width="13.42578125" bestFit="1" customWidth="1"/>
    <col min="10" max="10" width="19.7109375" bestFit="1" customWidth="1"/>
    <col min="11" max="11" width="16.85546875" bestFit="1" customWidth="1"/>
    <col min="12" max="12" width="14" bestFit="1" customWidth="1"/>
    <col min="13" max="13" width="16.28515625" bestFit="1" customWidth="1"/>
    <col min="14" max="14" width="17.28515625" bestFit="1" customWidth="1"/>
    <col min="15" max="15" width="15" bestFit="1" customWidth="1"/>
    <col min="16" max="16" width="12" bestFit="1" customWidth="1"/>
    <col min="17" max="17" width="24.7109375" bestFit="1" customWidth="1"/>
    <col min="18" max="18" width="25.42578125" bestFit="1" customWidth="1"/>
  </cols>
  <sheetData>
    <row r="1" spans="1:1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69</v>
      </c>
      <c r="P1" t="s">
        <v>70</v>
      </c>
      <c r="Q1" t="s">
        <v>71</v>
      </c>
      <c r="R1" t="s">
        <v>83</v>
      </c>
    </row>
    <row r="2" spans="1:18" x14ac:dyDescent="0.25">
      <c r="A2" s="14">
        <v>44204</v>
      </c>
      <c r="B2">
        <v>8</v>
      </c>
      <c r="C2" s="15" t="s">
        <v>21</v>
      </c>
      <c r="D2" s="15" t="s">
        <v>32</v>
      </c>
      <c r="E2">
        <v>12000</v>
      </c>
      <c r="F2">
        <v>500</v>
      </c>
      <c r="G2">
        <v>12500</v>
      </c>
      <c r="H2" s="15" t="s">
        <v>43</v>
      </c>
      <c r="I2" s="14">
        <v>44227</v>
      </c>
      <c r="J2" s="14">
        <v>44242</v>
      </c>
      <c r="K2" s="15" t="s">
        <v>54</v>
      </c>
      <c r="L2" s="15" t="s">
        <v>65</v>
      </c>
      <c r="N2" s="15" t="s">
        <v>79</v>
      </c>
      <c r="P2">
        <v>12500</v>
      </c>
      <c r="Q2">
        <v>0</v>
      </c>
      <c r="R2" s="14">
        <v>44272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R2"/>
  <sheetViews>
    <sheetView workbookViewId="0">
      <selection activeCell="E31" sqref="E31:F31"/>
    </sheetView>
  </sheetViews>
  <sheetFormatPr baseColWidth="10" defaultRowHeight="15" x14ac:dyDescent="0.25"/>
  <cols>
    <col min="1" max="1" width="29" bestFit="1" customWidth="1"/>
    <col min="2" max="2" width="9.5703125" bestFit="1" customWidth="1"/>
    <col min="3" max="3" width="12.28515625" bestFit="1" customWidth="1"/>
    <col min="4" max="4" width="8.140625" bestFit="1" customWidth="1"/>
    <col min="5" max="5" width="26.7109375" bestFit="1" customWidth="1"/>
    <col min="6" max="6" width="19" bestFit="1" customWidth="1"/>
    <col min="7" max="7" width="26.28515625" bestFit="1" customWidth="1"/>
    <col min="8" max="8" width="10.42578125" bestFit="1" customWidth="1"/>
    <col min="9" max="9" width="13.42578125" bestFit="1" customWidth="1"/>
    <col min="10" max="10" width="19.7109375" bestFit="1" customWidth="1"/>
    <col min="11" max="11" width="16.85546875" bestFit="1" customWidth="1"/>
    <col min="12" max="12" width="13.85546875" bestFit="1" customWidth="1"/>
    <col min="13" max="13" width="16.28515625" bestFit="1" customWidth="1"/>
    <col min="14" max="14" width="17.28515625" bestFit="1" customWidth="1"/>
    <col min="15" max="15" width="15" bestFit="1" customWidth="1"/>
    <col min="16" max="16" width="12" bestFit="1" customWidth="1"/>
    <col min="17" max="17" width="24.7109375" bestFit="1" customWidth="1"/>
    <col min="18" max="18" width="25.42578125" bestFit="1" customWidth="1"/>
  </cols>
  <sheetData>
    <row r="1" spans="1:1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69</v>
      </c>
      <c r="P1" t="s">
        <v>70</v>
      </c>
      <c r="Q1" t="s">
        <v>71</v>
      </c>
      <c r="R1" t="s">
        <v>83</v>
      </c>
    </row>
    <row r="2" spans="1:18" x14ac:dyDescent="0.25">
      <c r="A2" s="14">
        <v>44205</v>
      </c>
      <c r="B2">
        <v>9</v>
      </c>
      <c r="C2" s="15" t="s">
        <v>22</v>
      </c>
      <c r="D2" s="15" t="s">
        <v>33</v>
      </c>
      <c r="E2">
        <v>13000</v>
      </c>
      <c r="F2">
        <v>500</v>
      </c>
      <c r="G2">
        <v>13500</v>
      </c>
      <c r="H2" s="15" t="s">
        <v>44</v>
      </c>
      <c r="I2" s="14">
        <v>44550</v>
      </c>
      <c r="J2" s="14">
        <v>44565</v>
      </c>
      <c r="K2" s="15" t="s">
        <v>55</v>
      </c>
      <c r="L2" s="15" t="s">
        <v>66</v>
      </c>
      <c r="N2" s="15" t="s">
        <v>80</v>
      </c>
      <c r="P2">
        <v>13500</v>
      </c>
      <c r="Q2">
        <v>0</v>
      </c>
      <c r="R2" s="14">
        <v>44595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:R2"/>
  <sheetViews>
    <sheetView workbookViewId="0">
      <selection activeCell="C29" sqref="C29"/>
    </sheetView>
  </sheetViews>
  <sheetFormatPr baseColWidth="10" defaultRowHeight="15" x14ac:dyDescent="0.25"/>
  <cols>
    <col min="1" max="1" width="29" bestFit="1" customWidth="1"/>
    <col min="2" max="2" width="9.5703125" bestFit="1" customWidth="1"/>
    <col min="3" max="3" width="12.28515625" bestFit="1" customWidth="1"/>
    <col min="4" max="4" width="8.140625" bestFit="1" customWidth="1"/>
    <col min="5" max="5" width="26.7109375" bestFit="1" customWidth="1"/>
    <col min="6" max="6" width="19" bestFit="1" customWidth="1"/>
    <col min="7" max="7" width="26.28515625" bestFit="1" customWidth="1"/>
    <col min="8" max="8" width="9.140625" bestFit="1" customWidth="1"/>
    <col min="9" max="9" width="13.42578125" bestFit="1" customWidth="1"/>
    <col min="10" max="10" width="19.7109375" bestFit="1" customWidth="1"/>
    <col min="11" max="11" width="16.85546875" bestFit="1" customWidth="1"/>
    <col min="12" max="12" width="19.42578125" bestFit="1" customWidth="1"/>
    <col min="13" max="13" width="16.28515625" bestFit="1" customWidth="1"/>
    <col min="14" max="14" width="17.28515625" bestFit="1" customWidth="1"/>
    <col min="15" max="15" width="15" bestFit="1" customWidth="1"/>
    <col min="16" max="16" width="12" bestFit="1" customWidth="1"/>
    <col min="17" max="17" width="24.7109375" bestFit="1" customWidth="1"/>
    <col min="18" max="18" width="25.42578125" bestFit="1" customWidth="1"/>
  </cols>
  <sheetData>
    <row r="1" spans="1:1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69</v>
      </c>
      <c r="P1" t="s">
        <v>70</v>
      </c>
      <c r="Q1" t="s">
        <v>71</v>
      </c>
      <c r="R1" t="s">
        <v>83</v>
      </c>
    </row>
    <row r="2" spans="1:18" x14ac:dyDescent="0.25">
      <c r="A2" s="14">
        <v>44206</v>
      </c>
      <c r="B2">
        <v>10</v>
      </c>
      <c r="C2" s="15" t="s">
        <v>23</v>
      </c>
      <c r="D2" s="15" t="s">
        <v>34</v>
      </c>
      <c r="E2">
        <v>14000</v>
      </c>
      <c r="F2">
        <v>500</v>
      </c>
      <c r="G2">
        <v>14500</v>
      </c>
      <c r="H2" s="15" t="s">
        <v>45</v>
      </c>
      <c r="I2" s="14">
        <v>44281</v>
      </c>
      <c r="J2" s="14">
        <v>44296</v>
      </c>
      <c r="K2" s="15" t="s">
        <v>56</v>
      </c>
      <c r="L2" s="15" t="s">
        <v>67</v>
      </c>
      <c r="N2" s="15" t="s">
        <v>81</v>
      </c>
      <c r="P2">
        <v>14500</v>
      </c>
      <c r="Q2">
        <v>0</v>
      </c>
      <c r="R2" s="14">
        <v>44326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A1:R2"/>
  <sheetViews>
    <sheetView workbookViewId="0">
      <selection activeCell="I25" sqref="I25"/>
    </sheetView>
  </sheetViews>
  <sheetFormatPr baseColWidth="10" defaultRowHeight="15" x14ac:dyDescent="0.25"/>
  <cols>
    <col min="1" max="1" width="29" bestFit="1" customWidth="1"/>
    <col min="2" max="2" width="9.5703125" bestFit="1" customWidth="1"/>
    <col min="3" max="3" width="12.28515625" bestFit="1" customWidth="1"/>
    <col min="4" max="4" width="8.140625" bestFit="1" customWidth="1"/>
    <col min="5" max="5" width="26.7109375" bestFit="1" customWidth="1"/>
    <col min="6" max="6" width="19" bestFit="1" customWidth="1"/>
    <col min="7" max="7" width="26.28515625" bestFit="1" customWidth="1"/>
    <col min="8" max="8" width="8.85546875" bestFit="1" customWidth="1"/>
    <col min="9" max="9" width="13.42578125" bestFit="1" customWidth="1"/>
    <col min="10" max="10" width="19.7109375" bestFit="1" customWidth="1"/>
    <col min="11" max="11" width="16.85546875" bestFit="1" customWidth="1"/>
    <col min="12" max="12" width="13.85546875" bestFit="1" customWidth="1"/>
    <col min="13" max="13" width="16.28515625" bestFit="1" customWidth="1"/>
    <col min="14" max="14" width="17.28515625" bestFit="1" customWidth="1"/>
    <col min="15" max="15" width="15" bestFit="1" customWidth="1"/>
    <col min="16" max="16" width="12" bestFit="1" customWidth="1"/>
    <col min="17" max="17" width="24.7109375" bestFit="1" customWidth="1"/>
    <col min="18" max="18" width="25.42578125" bestFit="1" customWidth="1"/>
  </cols>
  <sheetData>
    <row r="1" spans="1:1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69</v>
      </c>
      <c r="P1" t="s">
        <v>70</v>
      </c>
      <c r="Q1" t="s">
        <v>71</v>
      </c>
      <c r="R1" t="s">
        <v>83</v>
      </c>
    </row>
    <row r="2" spans="1:18" x14ac:dyDescent="0.25">
      <c r="A2" s="14">
        <v>44207</v>
      </c>
      <c r="B2">
        <v>11</v>
      </c>
      <c r="C2" s="15" t="s">
        <v>24</v>
      </c>
      <c r="D2" s="15" t="s">
        <v>35</v>
      </c>
      <c r="E2">
        <v>15000</v>
      </c>
      <c r="F2">
        <v>500</v>
      </c>
      <c r="G2">
        <v>15500</v>
      </c>
      <c r="H2" s="15" t="s">
        <v>46</v>
      </c>
      <c r="I2" s="14">
        <v>44334</v>
      </c>
      <c r="J2" s="14">
        <v>44349</v>
      </c>
      <c r="K2" s="15" t="s">
        <v>57</v>
      </c>
      <c r="L2" s="15" t="s">
        <v>68</v>
      </c>
      <c r="N2" s="15" t="s">
        <v>82</v>
      </c>
      <c r="O2">
        <v>10000</v>
      </c>
      <c r="P2">
        <v>5500</v>
      </c>
      <c r="Q2">
        <v>0.64516129032258063</v>
      </c>
      <c r="R2" s="14">
        <v>44379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0BAE881-2940-4292-8BDE-564EAD520D6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BASE</vt:lpstr>
      <vt:lpstr>A</vt:lpstr>
      <vt:lpstr>B</vt:lpstr>
      <vt:lpstr>C</vt:lpstr>
      <vt:lpstr>D</vt:lpstr>
      <vt:lpstr>E</vt:lpstr>
      <vt:lpstr>F</vt:lpstr>
      <vt:lpstr>G</vt:lpstr>
      <vt:lpstr>H</vt:lpstr>
      <vt:lpstr>I</vt:lpstr>
      <vt:lpstr>J</vt:lpstr>
      <vt:lpstr>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6807888D</dc:creator>
  <cp:lastModifiedBy>- Bryan -</cp:lastModifiedBy>
  <dcterms:created xsi:type="dcterms:W3CDTF">2021-09-03T16:06:33Z</dcterms:created>
  <dcterms:modified xsi:type="dcterms:W3CDTF">2021-09-03T17:37:39Z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b6c2d8a-efcc-437e-93d5-54cea663bf73_Enabled">
    <vt:lpwstr>true</vt:lpwstr>
  </property>
  <property fmtid="{D5CDD505-2E9C-101B-9397-08002B2CF9AE}" pid="3" name="MSIP_Label_fb6c2d8a-efcc-437e-93d5-54cea663bf73_SetDate">
    <vt:lpwstr>2021-09-03T16:06:34Z</vt:lpwstr>
  </property>
  <property fmtid="{D5CDD505-2E9C-101B-9397-08002B2CF9AE}" pid="4" name="MSIP_Label_fb6c2d8a-efcc-437e-93d5-54cea663bf73_Method">
    <vt:lpwstr>Standard</vt:lpwstr>
  </property>
  <property fmtid="{D5CDD505-2E9C-101B-9397-08002B2CF9AE}" pid="5" name="MSIP_Label_fb6c2d8a-efcc-437e-93d5-54cea663bf73_Name">
    <vt:lpwstr>Diffusable [sans marquage] temp</vt:lpwstr>
  </property>
  <property fmtid="{D5CDD505-2E9C-101B-9397-08002B2CF9AE}" pid="6" name="MSIP_Label_fb6c2d8a-efcc-437e-93d5-54cea663bf73_SiteId">
    <vt:lpwstr>4a7c8238-5799-4b16-9fc6-9ad8fce5a7d9</vt:lpwstr>
  </property>
  <property fmtid="{D5CDD505-2E9C-101B-9397-08002B2CF9AE}" pid="7" name="MSIP_Label_fb6c2d8a-efcc-437e-93d5-54cea663bf73_ActionId">
    <vt:lpwstr>57e77b74-3a91-44c2-aa61-b7e8072a154b</vt:lpwstr>
  </property>
  <property fmtid="{D5CDD505-2E9C-101B-9397-08002B2CF9AE}" pid="8" name="MSIP_Label_fb6c2d8a-efcc-437e-93d5-54cea663bf73_ContentBits">
    <vt:lpwstr>0</vt:lpwstr>
  </property>
</Properties>
</file>