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erdi.EDIFICE\Desktop\"/>
    </mc:Choice>
  </mc:AlternateContent>
  <bookViews>
    <workbookView xWindow="120" yWindow="135" windowWidth="23715" windowHeight="9780" activeTab="2"/>
  </bookViews>
  <sheets>
    <sheet name="JUIN" sheetId="3" r:id="rId1"/>
    <sheet name="JUILLET" sheetId="4" r:id="rId2"/>
    <sheet name="AOUT" sheetId="5" r:id="rId3"/>
  </sheets>
  <definedNames>
    <definedName name="_15_juil." comment="REPORT" localSheetId="1">#REF!</definedName>
    <definedName name="_xlnm._FilterDatabase" localSheetId="1" hidden="1">JUILLET!$B$1:$B$37</definedName>
  </definedNames>
  <calcPr calcId="162913"/>
</workbook>
</file>

<file path=xl/calcChain.xml><?xml version="1.0" encoding="utf-8"?>
<calcChain xmlns="http://schemas.openxmlformats.org/spreadsheetml/2006/main">
  <c r="H27" i="5" l="1"/>
  <c r="H28" i="5"/>
  <c r="H29" i="5"/>
  <c r="H30" i="5"/>
  <c r="H31" i="5"/>
  <c r="H32" i="5"/>
  <c r="H33" i="5"/>
  <c r="G27" i="5"/>
  <c r="G28" i="5"/>
  <c r="G29" i="5"/>
  <c r="G30" i="5"/>
  <c r="G31" i="5"/>
  <c r="G32" i="5"/>
  <c r="G33" i="5"/>
  <c r="F27" i="5"/>
  <c r="F28" i="5"/>
  <c r="F29" i="5"/>
  <c r="F30" i="5"/>
  <c r="F31" i="5"/>
  <c r="F32" i="5"/>
  <c r="F33" i="5"/>
  <c r="E27" i="5"/>
  <c r="E28" i="5"/>
  <c r="E29" i="5"/>
  <c r="E30" i="5"/>
  <c r="E31" i="5"/>
  <c r="E32" i="5"/>
  <c r="E33" i="5"/>
  <c r="D27" i="5"/>
  <c r="D28" i="5"/>
  <c r="D29" i="5"/>
  <c r="D30" i="5"/>
  <c r="D31" i="5"/>
  <c r="D32" i="5"/>
  <c r="D33" i="5"/>
  <c r="C27" i="5"/>
  <c r="C28" i="5"/>
  <c r="C29" i="5"/>
  <c r="C30" i="5"/>
  <c r="C31" i="5"/>
  <c r="C32" i="5"/>
  <c r="C33" i="5"/>
  <c r="B27" i="5"/>
  <c r="B28" i="5"/>
  <c r="B29" i="5"/>
  <c r="B30" i="5"/>
  <c r="B31" i="5"/>
  <c r="B32" i="5"/>
  <c r="B33" i="5"/>
  <c r="A27" i="5"/>
  <c r="A28" i="5"/>
  <c r="A29" i="5"/>
  <c r="A30" i="5"/>
  <c r="A31" i="5"/>
  <c r="A32" i="5"/>
  <c r="A33" i="5"/>
  <c r="B26" i="5"/>
  <c r="C26" i="5"/>
  <c r="D26" i="5"/>
  <c r="E26" i="5"/>
  <c r="F26" i="5"/>
  <c r="G26" i="5"/>
  <c r="H26" i="5"/>
  <c r="A26" i="5"/>
  <c r="C33" i="4"/>
  <c r="D33" i="4"/>
  <c r="E33" i="4"/>
  <c r="F33" i="4"/>
  <c r="G33" i="4"/>
  <c r="H33" i="4"/>
  <c r="B33" i="4"/>
  <c r="A33" i="4"/>
  <c r="C32" i="4"/>
  <c r="D32" i="4"/>
  <c r="E32" i="4"/>
  <c r="F32" i="4"/>
  <c r="G32" i="4"/>
  <c r="H32" i="4"/>
  <c r="A32" i="4"/>
  <c r="B32" i="4"/>
  <c r="H4" i="4" l="1"/>
  <c r="H5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3" i="4"/>
  <c r="H42" i="3"/>
  <c r="H43" i="3"/>
  <c r="H44" i="3"/>
  <c r="H45" i="3"/>
  <c r="H46" i="3"/>
  <c r="H41" i="3"/>
  <c r="H31" i="3" l="1"/>
  <c r="H32" i="3"/>
  <c r="H33" i="3"/>
  <c r="H34" i="3"/>
  <c r="H35" i="3"/>
  <c r="H36" i="3"/>
  <c r="H37" i="3"/>
  <c r="H38" i="3"/>
  <c r="H39" i="3"/>
  <c r="H23" i="3"/>
  <c r="H24" i="3"/>
  <c r="H25" i="3"/>
  <c r="H26" i="3"/>
  <c r="H27" i="3"/>
  <c r="H28" i="3"/>
  <c r="H29" i="3"/>
  <c r="H30" i="3"/>
  <c r="H40" i="3"/>
  <c r="H47" i="3"/>
  <c r="H21" i="3"/>
  <c r="H22" i="3"/>
  <c r="H19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4" i="3"/>
  <c r="H20" i="3"/>
  <c r="H18" i="3"/>
  <c r="H50" i="3"/>
  <c r="H49" i="3"/>
  <c r="H48" i="3"/>
  <c r="F24" i="5" l="1"/>
  <c r="F51" i="3"/>
  <c r="G24" i="5"/>
  <c r="M7" i="5" s="1"/>
  <c r="H24" i="5"/>
  <c r="B53" i="3"/>
  <c r="C53" i="3"/>
  <c r="D53" i="3"/>
  <c r="E53" i="3"/>
  <c r="F53" i="3"/>
  <c r="F63" i="3" s="1"/>
  <c r="G53" i="3"/>
  <c r="G63" i="3" s="1"/>
  <c r="H53" i="3"/>
  <c r="H63" i="3" s="1"/>
  <c r="J53" i="3"/>
  <c r="A53" i="3"/>
  <c r="F36" i="4" l="1"/>
  <c r="G36" i="4"/>
  <c r="H51" i="3"/>
  <c r="F38" i="5"/>
  <c r="H36" i="4"/>
  <c r="H30" i="4"/>
  <c r="H38" i="5"/>
  <c r="G30" i="4"/>
  <c r="H40" i="5"/>
  <c r="F30" i="4"/>
  <c r="M7" i="4" l="1"/>
  <c r="G51" i="3" l="1"/>
  <c r="M7" i="3" s="1"/>
  <c r="G38" i="5"/>
</calcChain>
</file>

<file path=xl/sharedStrings.xml><?xml version="1.0" encoding="utf-8"?>
<sst xmlns="http://schemas.openxmlformats.org/spreadsheetml/2006/main" count="185" uniqueCount="68">
  <si>
    <t>DATE D'ECHEANCE</t>
  </si>
  <si>
    <t>FAIT / A FAIRE LE</t>
  </si>
  <si>
    <t>CREANCIER</t>
  </si>
  <si>
    <t>MODE</t>
  </si>
  <si>
    <t>FACTURE DU</t>
  </si>
  <si>
    <t>MONTANT HT</t>
  </si>
  <si>
    <t>TVA</t>
  </si>
  <si>
    <t>MONTANT TTC</t>
  </si>
  <si>
    <t>TOTAL</t>
  </si>
  <si>
    <t>REFERENCE</t>
  </si>
  <si>
    <t>commentaires</t>
  </si>
  <si>
    <t>CHQ</t>
  </si>
  <si>
    <t>TOTAL TVA</t>
  </si>
  <si>
    <t>AF 15/08</t>
  </si>
  <si>
    <t>PAIEMENT A FAIRE DU MOIS DE : JUIN</t>
  </si>
  <si>
    <t>AF 31/07</t>
  </si>
  <si>
    <t xml:space="preserve"> </t>
  </si>
  <si>
    <t>REPORT</t>
  </si>
  <si>
    <t>PAIEMENT A FAIRE DU MOIS DE : AOUT</t>
  </si>
  <si>
    <t>PAIEMENT A FAIRE DU MOIS DE : JUILLET</t>
  </si>
  <si>
    <t>AF 31/08</t>
  </si>
  <si>
    <t>x</t>
  </si>
  <si>
    <t>PAYE au 31</t>
  </si>
  <si>
    <t>PAIEMENT TOTAL DU MOIS</t>
  </si>
  <si>
    <t>X</t>
  </si>
  <si>
    <t>PAYE SEPTEMBRE</t>
  </si>
  <si>
    <t>ATTENTE D'AVOIR</t>
  </si>
  <si>
    <t>VIR</t>
  </si>
  <si>
    <t>AF 05/07</t>
  </si>
  <si>
    <t>ECHEANCE JUIL/AOUT/SEPT</t>
  </si>
  <si>
    <t>AF 10/07</t>
  </si>
  <si>
    <t>AF 23/06</t>
  </si>
  <si>
    <t>VIR/CHQ</t>
  </si>
  <si>
    <t>20.308.160</t>
  </si>
  <si>
    <t>AF 26/06</t>
  </si>
  <si>
    <t>CRA2106VFN0186</t>
  </si>
  <si>
    <t xml:space="preserve">   7768,38 /3 MOIS</t>
  </si>
  <si>
    <t>AF 16/07</t>
  </si>
  <si>
    <t>FC1891</t>
  </si>
  <si>
    <t>LCR</t>
  </si>
  <si>
    <t>AVOIR</t>
  </si>
  <si>
    <r>
      <t>11188859</t>
    </r>
    <r>
      <rPr>
        <b/>
        <sz val="11"/>
        <rFont val="Calibri"/>
        <family val="2"/>
        <scheme val="minor"/>
      </rPr>
      <t xml:space="preserve"> Attente avoir 5,09</t>
    </r>
  </si>
  <si>
    <r>
      <t xml:space="preserve">21447223 </t>
    </r>
    <r>
      <rPr>
        <b/>
        <sz val="11"/>
        <color theme="1"/>
        <rFont val="Calibri"/>
        <family val="2"/>
        <scheme val="minor"/>
      </rPr>
      <t>Attente avoir 232,15</t>
    </r>
  </si>
  <si>
    <t>AF 02/06</t>
  </si>
  <si>
    <t>AF 30/07</t>
  </si>
  <si>
    <t>113732248-0001</t>
  </si>
  <si>
    <t>2106-09999</t>
  </si>
  <si>
    <t>2106-04779 Galip</t>
  </si>
  <si>
    <t>2106--02390</t>
  </si>
  <si>
    <t>AF 14/08</t>
  </si>
  <si>
    <t>FA0746</t>
  </si>
  <si>
    <t>2206144474 SCI CZU</t>
  </si>
  <si>
    <t>2206151227 - DI PALMA</t>
  </si>
  <si>
    <t>2206151226 - AKARSU</t>
  </si>
  <si>
    <t>2206151229 - LARBI</t>
  </si>
  <si>
    <t>2206158499 - FOURNET</t>
  </si>
  <si>
    <t>lcr</t>
  </si>
  <si>
    <t>AF 25/06</t>
  </si>
  <si>
    <t>PREL</t>
  </si>
  <si>
    <t>F1H29723</t>
  </si>
  <si>
    <t>F1K44353</t>
  </si>
  <si>
    <t>FA20216338</t>
  </si>
  <si>
    <t>F 09/07</t>
  </si>
  <si>
    <t>AF 07/08</t>
  </si>
  <si>
    <t>a</t>
  </si>
  <si>
    <t>b</t>
  </si>
  <si>
    <t>d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</si>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</sst>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164" formatCode="[$-40C]d\-mmm\-yy;@"/>
    <numFmt numFmtId="165" formatCode="#,##0.00\ &quot;€&quot;"/>
    <numFmt numFmtId="166" formatCode="[$-40C]d\-mmm;@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124">
    <xf numFmtId="0" fontId="0" fillId="0" borderId="0" xfId="0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16" xfId="0" applyFill="1" applyBorder="1" applyAlignment="1">
      <alignment horizontal="center" vertical="center" wrapText="1"/>
    </xf>
    <xf numFmtId="164" fontId="0" fillId="0" borderId="4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5" fontId="0" fillId="0" borderId="5" xfId="0" applyNumberFormat="1" applyBorder="1" applyAlignment="1">
      <alignment horizontal="center"/>
    </xf>
    <xf numFmtId="0" fontId="0" fillId="2" borderId="17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/>
    </xf>
    <xf numFmtId="165" fontId="0" fillId="0" borderId="9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166" fontId="0" fillId="0" borderId="8" xfId="0" applyNumberFormat="1" applyBorder="1" applyAlignment="1">
      <alignment horizontal="center"/>
    </xf>
    <xf numFmtId="166" fontId="0" fillId="0" borderId="10" xfId="0" applyNumberFormat="1" applyBorder="1" applyAlignment="1">
      <alignment horizontal="center"/>
    </xf>
    <xf numFmtId="166" fontId="0" fillId="0" borderId="15" xfId="0" applyNumberFormat="1" applyBorder="1" applyAlignment="1">
      <alignment horizontal="center"/>
    </xf>
    <xf numFmtId="0" fontId="2" fillId="3" borderId="16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165" fontId="0" fillId="0" borderId="4" xfId="0" applyNumberFormat="1" applyBorder="1" applyAlignment="1">
      <alignment horizontal="center"/>
    </xf>
    <xf numFmtId="0" fontId="0" fillId="0" borderId="0" xfId="0" applyAlignment="1">
      <alignment horizontal="center"/>
    </xf>
    <xf numFmtId="164" fontId="0" fillId="0" borderId="21" xfId="0" applyNumberFormat="1" applyBorder="1" applyAlignment="1">
      <alignment horizontal="center"/>
    </xf>
    <xf numFmtId="16" fontId="0" fillId="0" borderId="6" xfId="0" applyNumberFormat="1" applyBorder="1" applyAlignment="1">
      <alignment horizontal="center"/>
    </xf>
    <xf numFmtId="0" fontId="0" fillId="2" borderId="22" xfId="0" applyFill="1" applyBorder="1" applyAlignment="1">
      <alignment horizontal="center" vertical="center" wrapText="1"/>
    </xf>
    <xf numFmtId="165" fontId="0" fillId="0" borderId="23" xfId="0" applyNumberFormat="1" applyBorder="1" applyAlignment="1">
      <alignment horizontal="center"/>
    </xf>
    <xf numFmtId="165" fontId="0" fillId="2" borderId="23" xfId="0" applyNumberFormat="1" applyFill="1" applyBorder="1" applyAlignment="1">
      <alignment horizontal="center"/>
    </xf>
    <xf numFmtId="165" fontId="0" fillId="0" borderId="18" xfId="0" applyNumberFormat="1" applyBorder="1" applyAlignment="1">
      <alignment horizontal="center"/>
    </xf>
    <xf numFmtId="165" fontId="0" fillId="0" borderId="24" xfId="0" applyNumberFormat="1" applyBorder="1" applyAlignment="1">
      <alignment horizontal="center"/>
    </xf>
    <xf numFmtId="44" fontId="0" fillId="0" borderId="0" xfId="0" applyNumberFormat="1" applyBorder="1" applyAlignment="1">
      <alignment horizontal="center"/>
    </xf>
    <xf numFmtId="165" fontId="0" fillId="0" borderId="19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65" fontId="3" fillId="0" borderId="13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4" xfId="0" applyNumberFormat="1" applyBorder="1" applyAlignment="1">
      <alignment horizontal="center" vertical="center"/>
    </xf>
    <xf numFmtId="166" fontId="0" fillId="0" borderId="8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4" fontId="0" fillId="0" borderId="9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5" fontId="3" fillId="0" borderId="13" xfId="0" applyNumberFormat="1" applyFont="1" applyBorder="1" applyAlignment="1">
      <alignment horizontal="center" vertical="center"/>
    </xf>
    <xf numFmtId="165" fontId="3" fillId="5" borderId="29" xfId="0" applyNumberFormat="1" applyFont="1" applyFill="1" applyBorder="1" applyAlignment="1">
      <alignment horizontal="center"/>
    </xf>
    <xf numFmtId="165" fontId="3" fillId="7" borderId="5" xfId="0" applyNumberFormat="1" applyFont="1" applyFill="1" applyBorder="1" applyAlignment="1">
      <alignment horizontal="center"/>
    </xf>
    <xf numFmtId="165" fontId="4" fillId="0" borderId="5" xfId="0" applyNumberFormat="1" applyFont="1" applyBorder="1" applyAlignment="1">
      <alignment horizontal="center"/>
    </xf>
    <xf numFmtId="165" fontId="4" fillId="0" borderId="23" xfId="0" applyNumberFormat="1" applyFont="1" applyBorder="1" applyAlignment="1">
      <alignment horizontal="center"/>
    </xf>
    <xf numFmtId="16" fontId="4" fillId="0" borderId="6" xfId="0" applyNumberFormat="1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0" borderId="29" xfId="0" applyFont="1" applyBorder="1"/>
    <xf numFmtId="165" fontId="3" fillId="5" borderId="29" xfId="0" applyNumberFormat="1" applyFont="1" applyFill="1" applyBorder="1"/>
    <xf numFmtId="0" fontId="3" fillId="5" borderId="29" xfId="0" applyFont="1" applyFill="1" applyBorder="1" applyAlignment="1">
      <alignment horizontal="center" vertical="center"/>
    </xf>
    <xf numFmtId="165" fontId="3" fillId="5" borderId="29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3" borderId="22" xfId="0" applyFont="1" applyFill="1" applyBorder="1" applyAlignment="1">
      <alignment horizontal="center" vertical="center" wrapText="1"/>
    </xf>
    <xf numFmtId="166" fontId="5" fillId="7" borderId="4" xfId="0" applyNumberFormat="1" applyFont="1" applyFill="1" applyBorder="1" applyAlignment="1">
      <alignment horizontal="center"/>
    </xf>
    <xf numFmtId="166" fontId="5" fillId="7" borderId="8" xfId="0" applyNumberFormat="1" applyFont="1" applyFill="1" applyBorder="1" applyAlignment="1">
      <alignment horizontal="center"/>
    </xf>
    <xf numFmtId="165" fontId="5" fillId="7" borderId="5" xfId="0" applyNumberFormat="1" applyFont="1" applyFill="1" applyBorder="1" applyAlignment="1">
      <alignment horizontal="center"/>
    </xf>
    <xf numFmtId="165" fontId="5" fillId="7" borderId="23" xfId="0" applyNumberFormat="1" applyFont="1" applyFill="1" applyBorder="1" applyAlignment="1">
      <alignment horizontal="center"/>
    </xf>
    <xf numFmtId="0" fontId="5" fillId="7" borderId="6" xfId="0" applyFont="1" applyFill="1" applyBorder="1" applyAlignment="1">
      <alignment horizontal="center"/>
    </xf>
    <xf numFmtId="165" fontId="6" fillId="7" borderId="23" xfId="0" applyNumberFormat="1" applyFont="1" applyFill="1" applyBorder="1" applyAlignment="1">
      <alignment horizontal="center"/>
    </xf>
    <xf numFmtId="0" fontId="0" fillId="5" borderId="0" xfId="0" applyFill="1" applyAlignment="1">
      <alignment horizontal="center"/>
    </xf>
    <xf numFmtId="165" fontId="0" fillId="0" borderId="5" xfId="0" applyNumberFormat="1" applyFill="1" applyBorder="1" applyAlignment="1">
      <alignment horizontal="center"/>
    </xf>
    <xf numFmtId="0" fontId="0" fillId="0" borderId="5" xfId="0" applyBorder="1" applyAlignment="1">
      <alignment horizontal="left"/>
    </xf>
    <xf numFmtId="1" fontId="5" fillId="7" borderId="5" xfId="0" applyNumberFormat="1" applyFont="1" applyFill="1" applyBorder="1" applyAlignment="1">
      <alignment horizontal="left"/>
    </xf>
    <xf numFmtId="0" fontId="5" fillId="7" borderId="5" xfId="0" applyFont="1" applyFill="1" applyBorder="1" applyAlignment="1">
      <alignment horizontal="left"/>
    </xf>
    <xf numFmtId="166" fontId="0" fillId="0" borderId="4" xfId="0" applyNumberFormat="1" applyFill="1" applyBorder="1" applyAlignment="1">
      <alignment horizontal="center"/>
    </xf>
    <xf numFmtId="166" fontId="0" fillId="0" borderId="8" xfId="0" applyNumberFormat="1" applyFill="1" applyBorder="1" applyAlignment="1">
      <alignment horizontal="center"/>
    </xf>
    <xf numFmtId="0" fontId="0" fillId="0" borderId="5" xfId="0" applyBorder="1" applyAlignment="1"/>
    <xf numFmtId="0" fontId="0" fillId="0" borderId="4" xfId="0" applyNumberFormat="1" applyBorder="1" applyAlignment="1">
      <alignment horizontal="center"/>
    </xf>
    <xf numFmtId="0" fontId="0" fillId="0" borderId="0" xfId="0" applyAlignment="1">
      <alignment horizontal="left"/>
    </xf>
    <xf numFmtId="0" fontId="0" fillId="0" borderId="5" xfId="0" applyFill="1" applyBorder="1" applyAlignment="1">
      <alignment horizontal="left"/>
    </xf>
    <xf numFmtId="165" fontId="0" fillId="0" borderId="23" xfId="0" applyNumberFormat="1" applyFill="1" applyBorder="1" applyAlignment="1">
      <alignment horizontal="center"/>
    </xf>
    <xf numFmtId="165" fontId="4" fillId="0" borderId="23" xfId="0" applyNumberFormat="1" applyFont="1" applyFill="1" applyBorder="1" applyAlignment="1">
      <alignment horizontal="center"/>
    </xf>
    <xf numFmtId="16" fontId="0" fillId="0" borderId="6" xfId="0" applyNumberFormat="1" applyFill="1" applyBorder="1" applyAlignment="1">
      <alignment horizontal="center"/>
    </xf>
    <xf numFmtId="0" fontId="4" fillId="0" borderId="5" xfId="0" applyFont="1" applyBorder="1" applyAlignment="1">
      <alignment horizontal="left"/>
    </xf>
    <xf numFmtId="0" fontId="4" fillId="0" borderId="5" xfId="0" applyFont="1" applyBorder="1" applyAlignment="1"/>
    <xf numFmtId="0" fontId="0" fillId="9" borderId="5" xfId="0" applyFill="1" applyBorder="1" applyAlignment="1">
      <alignment horizontal="left"/>
    </xf>
    <xf numFmtId="165" fontId="0" fillId="9" borderId="5" xfId="0" applyNumberFormat="1" applyFill="1" applyBorder="1" applyAlignment="1">
      <alignment horizontal="center"/>
    </xf>
    <xf numFmtId="1" fontId="0" fillId="0" borderId="5" xfId="0" applyNumberFormat="1" applyBorder="1" applyAlignment="1">
      <alignment horizontal="left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164" fontId="3" fillId="4" borderId="30" xfId="0" applyNumberFormat="1" applyFont="1" applyFill="1" applyBorder="1" applyAlignment="1">
      <alignment horizontal="center"/>
    </xf>
    <xf numFmtId="164" fontId="3" fillId="4" borderId="27" xfId="0" applyNumberFormat="1" applyFont="1" applyFill="1" applyBorder="1" applyAlignment="1">
      <alignment horizontal="center"/>
    </xf>
    <xf numFmtId="0" fontId="3" fillId="5" borderId="31" xfId="0" applyFont="1" applyFill="1" applyBorder="1" applyAlignment="1">
      <alignment horizontal="center"/>
    </xf>
    <xf numFmtId="0" fontId="3" fillId="5" borderId="32" xfId="0" applyFont="1" applyFill="1" applyBorder="1" applyAlignment="1">
      <alignment horizontal="center"/>
    </xf>
    <xf numFmtId="0" fontId="3" fillId="5" borderId="33" xfId="0" applyFont="1" applyFill="1" applyBorder="1" applyAlignment="1">
      <alignment horizontal="center"/>
    </xf>
    <xf numFmtId="0" fontId="3" fillId="7" borderId="5" xfId="0" applyFont="1" applyFill="1" applyBorder="1" applyAlignment="1">
      <alignment horizontal="center"/>
    </xf>
    <xf numFmtId="164" fontId="3" fillId="4" borderId="28" xfId="0" applyNumberFormat="1" applyFont="1" applyFill="1" applyBorder="1" applyAlignment="1">
      <alignment horizontal="center"/>
    </xf>
    <xf numFmtId="164" fontId="2" fillId="8" borderId="18" xfId="0" applyNumberFormat="1" applyFont="1" applyFill="1" applyBorder="1" applyAlignment="1">
      <alignment horizontal="right"/>
    </xf>
    <xf numFmtId="164" fontId="2" fillId="8" borderId="19" xfId="0" applyNumberFormat="1" applyFont="1" applyFill="1" applyBorder="1" applyAlignment="1">
      <alignment horizontal="right"/>
    </xf>
    <xf numFmtId="164" fontId="2" fillId="8" borderId="8" xfId="0" applyNumberFormat="1" applyFont="1" applyFill="1" applyBorder="1" applyAlignment="1">
      <alignment horizontal="right"/>
    </xf>
    <xf numFmtId="165" fontId="2" fillId="8" borderId="17" xfId="0" applyNumberFormat="1" applyFont="1" applyFill="1" applyBorder="1" applyAlignment="1">
      <alignment horizontal="center"/>
    </xf>
    <xf numFmtId="165" fontId="2" fillId="8" borderId="0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6" borderId="18" xfId="0" applyNumberFormat="1" applyFont="1" applyFill="1" applyBorder="1" applyAlignment="1">
      <alignment horizontal="center" vertical="center"/>
    </xf>
    <xf numFmtId="164" fontId="3" fillId="6" borderId="19" xfId="0" applyNumberFormat="1" applyFont="1" applyFill="1" applyBorder="1" applyAlignment="1">
      <alignment horizontal="center" vertical="center"/>
    </xf>
    <xf numFmtId="164" fontId="3" fillId="6" borderId="20" xfId="0" applyNumberFormat="1" applyFont="1" applyFill="1" applyBorder="1" applyAlignment="1">
      <alignment horizontal="center" vertical="center"/>
    </xf>
    <xf numFmtId="0" fontId="3" fillId="5" borderId="29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44" fontId="0" fillId="0" borderId="4" xfId="1" applyFont="1" applyBorder="1" applyAlignment="1">
      <alignment horizontal="center"/>
    </xf>
    <xf numFmtId="0" fontId="0" fillId="0" borderId="4" xfId="0" applyNumberFormat="1" applyBorder="1" applyAlignment="1">
      <alignment horizontal="center" vertical="center"/>
    </xf>
    <xf numFmtId="44" fontId="0" fillId="0" borderId="4" xfId="1" applyFon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63"/>
  <sheetViews>
    <sheetView topLeftCell="A2" workbookViewId="0">
      <selection activeCell="A10" sqref="A10:A17"/>
    </sheetView>
  </sheetViews>
  <sheetFormatPr baseColWidth="10" defaultRowHeight="15" x14ac:dyDescent="0.25"/>
  <cols>
    <col min="1" max="2" width="20.140625" style="15" customWidth="1"/>
    <col min="3" max="3" width="9.7109375" style="15" bestFit="1" customWidth="1"/>
    <col min="4" max="4" width="26.42578125" style="15" bestFit="1" customWidth="1"/>
    <col min="5" max="5" width="27.140625" style="15" customWidth="1"/>
    <col min="6" max="6" width="17.42578125" style="15" customWidth="1"/>
    <col min="7" max="7" width="14.42578125" style="15" customWidth="1"/>
    <col min="8" max="8" width="19.5703125" style="15" customWidth="1"/>
    <col min="9" max="9" width="6.28515625" style="68" customWidth="1"/>
    <col min="10" max="10" width="12.7109375" style="15" customWidth="1"/>
    <col min="11" max="11" width="17" style="15" customWidth="1"/>
    <col min="12" max="16384" width="11.42578125" style="15"/>
  </cols>
  <sheetData>
    <row r="1" spans="1:20" ht="16.5" thickBot="1" x14ac:dyDescent="0.3">
      <c r="A1" s="95" t="s">
        <v>14</v>
      </c>
      <c r="B1" s="95"/>
      <c r="C1" s="95"/>
      <c r="D1" s="95"/>
      <c r="E1" s="95"/>
      <c r="F1" s="95"/>
      <c r="G1" s="95"/>
      <c r="H1" s="95"/>
      <c r="I1" s="95"/>
      <c r="J1" s="95"/>
      <c r="K1" s="16"/>
      <c r="L1" s="16"/>
      <c r="M1" s="16"/>
      <c r="N1" s="16"/>
      <c r="O1" s="16"/>
    </row>
    <row r="2" spans="1:20" ht="30.75" customHeight="1" thickTop="1" x14ac:dyDescent="0.25">
      <c r="A2" s="22" t="s">
        <v>4</v>
      </c>
      <c r="B2" s="23" t="s">
        <v>0</v>
      </c>
      <c r="C2" s="24" t="s">
        <v>3</v>
      </c>
      <c r="D2" s="24" t="s">
        <v>2</v>
      </c>
      <c r="E2" s="24" t="s">
        <v>9</v>
      </c>
      <c r="F2" s="24" t="s">
        <v>5</v>
      </c>
      <c r="G2" s="24" t="s">
        <v>6</v>
      </c>
      <c r="H2" s="24" t="s">
        <v>7</v>
      </c>
      <c r="I2" s="69" t="s">
        <v>22</v>
      </c>
      <c r="J2" s="25" t="s">
        <v>1</v>
      </c>
      <c r="K2" s="14" t="s">
        <v>10</v>
      </c>
      <c r="S2" s="96"/>
      <c r="T2" s="96"/>
    </row>
    <row r="3" spans="1:20" x14ac:dyDescent="0.25">
      <c r="A3" s="18">
        <v>44371</v>
      </c>
      <c r="B3" s="19">
        <v>44382</v>
      </c>
      <c r="C3" s="78" t="s">
        <v>27</v>
      </c>
      <c r="D3" s="78">
        <v>1</v>
      </c>
      <c r="E3" s="78" t="s">
        <v>29</v>
      </c>
      <c r="F3" s="13">
        <v>2589.46</v>
      </c>
      <c r="G3" s="13"/>
      <c r="H3" s="13">
        <v>2589.46</v>
      </c>
      <c r="I3" s="31"/>
      <c r="J3" s="2" t="s">
        <v>28</v>
      </c>
      <c r="K3" s="76"/>
      <c r="L3" s="85" t="s">
        <v>36</v>
      </c>
      <c r="S3" s="96"/>
      <c r="T3" s="96"/>
    </row>
    <row r="4" spans="1:20" x14ac:dyDescent="0.25">
      <c r="A4" s="70">
        <v>44356</v>
      </c>
      <c r="B4" s="71">
        <v>44370</v>
      </c>
      <c r="C4" s="80" t="s">
        <v>27</v>
      </c>
      <c r="D4" s="78">
        <v>4</v>
      </c>
      <c r="E4" s="79">
        <v>1138835810621</v>
      </c>
      <c r="F4" s="72">
        <v>34.22</v>
      </c>
      <c r="G4" s="77">
        <v>6.84</v>
      </c>
      <c r="H4" s="77">
        <f>G4+F4</f>
        <v>41.06</v>
      </c>
      <c r="I4" s="75"/>
      <c r="J4" s="74" t="s">
        <v>31</v>
      </c>
    </row>
    <row r="5" spans="1:20" x14ac:dyDescent="0.25">
      <c r="A5" s="70">
        <v>44363</v>
      </c>
      <c r="B5" s="71">
        <v>44373</v>
      </c>
      <c r="C5" s="80" t="s">
        <v>32</v>
      </c>
      <c r="D5" s="78">
        <v>5</v>
      </c>
      <c r="E5" s="80" t="s">
        <v>33</v>
      </c>
      <c r="F5" s="72">
        <v>114.96</v>
      </c>
      <c r="G5" s="72">
        <v>22.99</v>
      </c>
      <c r="H5" s="77">
        <f t="shared" ref="H5:H17" si="0">G5+F5</f>
        <v>137.94999999999999</v>
      </c>
      <c r="I5" s="73"/>
      <c r="J5" s="74" t="s">
        <v>34</v>
      </c>
    </row>
    <row r="6" spans="1:20" ht="15.75" thickBot="1" x14ac:dyDescent="0.3">
      <c r="A6" s="70">
        <v>44377</v>
      </c>
      <c r="B6" s="71">
        <v>44408</v>
      </c>
      <c r="C6" s="80" t="s">
        <v>27</v>
      </c>
      <c r="D6" s="78">
        <v>6</v>
      </c>
      <c r="E6" s="80">
        <v>2021005644</v>
      </c>
      <c r="F6" s="72">
        <v>2705.25</v>
      </c>
      <c r="G6" s="72">
        <v>541.04999999999995</v>
      </c>
      <c r="H6" s="77">
        <f t="shared" si="0"/>
        <v>3246.3</v>
      </c>
      <c r="I6" s="73"/>
      <c r="J6" s="74" t="s">
        <v>15</v>
      </c>
    </row>
    <row r="7" spans="1:20" ht="16.5" thickTop="1" thickBot="1" x14ac:dyDescent="0.3">
      <c r="A7" s="70">
        <v>44371</v>
      </c>
      <c r="B7" s="71">
        <v>44439</v>
      </c>
      <c r="C7" s="80" t="s">
        <v>27</v>
      </c>
      <c r="D7" s="78">
        <v>7</v>
      </c>
      <c r="E7" s="80" t="s">
        <v>35</v>
      </c>
      <c r="F7" s="72">
        <v>104</v>
      </c>
      <c r="G7" s="72">
        <v>20.8</v>
      </c>
      <c r="H7" s="77">
        <f t="shared" si="0"/>
        <v>124.8</v>
      </c>
      <c r="I7" s="73"/>
      <c r="J7" s="74" t="s">
        <v>20</v>
      </c>
      <c r="L7" s="63" t="s">
        <v>12</v>
      </c>
      <c r="M7" s="64">
        <f>G51</f>
        <v>7654.5999999999995</v>
      </c>
    </row>
    <row r="8" spans="1:20" ht="15.75" thickTop="1" x14ac:dyDescent="0.25">
      <c r="A8" s="70">
        <v>44363</v>
      </c>
      <c r="B8" s="71">
        <v>44393</v>
      </c>
      <c r="C8" s="80" t="s">
        <v>27</v>
      </c>
      <c r="D8" s="78">
        <v>8</v>
      </c>
      <c r="E8" s="80">
        <v>5583872</v>
      </c>
      <c r="F8" s="72">
        <v>306.52</v>
      </c>
      <c r="G8" s="72">
        <v>30.9</v>
      </c>
      <c r="H8" s="77">
        <f t="shared" si="0"/>
        <v>337.41999999999996</v>
      </c>
      <c r="I8" s="73"/>
      <c r="J8" s="74" t="s">
        <v>37</v>
      </c>
    </row>
    <row r="9" spans="1:20" x14ac:dyDescent="0.25">
      <c r="A9" s="70">
        <v>44377</v>
      </c>
      <c r="B9" s="71">
        <v>44387</v>
      </c>
      <c r="C9" s="80" t="s">
        <v>27</v>
      </c>
      <c r="D9" s="78">
        <v>9</v>
      </c>
      <c r="E9" s="80">
        <v>210741190</v>
      </c>
      <c r="F9" s="72">
        <v>7</v>
      </c>
      <c r="G9" s="72">
        <v>1.4</v>
      </c>
      <c r="H9" s="77">
        <f t="shared" si="0"/>
        <v>8.4</v>
      </c>
      <c r="I9" s="73"/>
      <c r="J9" s="74" t="s">
        <v>30</v>
      </c>
    </row>
    <row r="10" spans="1:20" x14ac:dyDescent="0.25">
      <c r="A10" s="70">
        <v>44377</v>
      </c>
      <c r="B10" s="71">
        <v>44439</v>
      </c>
      <c r="C10" s="80" t="s">
        <v>27</v>
      </c>
      <c r="D10" s="78">
        <v>10</v>
      </c>
      <c r="E10" s="80">
        <v>27442568</v>
      </c>
      <c r="F10" s="72">
        <v>202</v>
      </c>
      <c r="G10" s="72">
        <v>40.4</v>
      </c>
      <c r="H10" s="77">
        <f t="shared" si="0"/>
        <v>242.4</v>
      </c>
      <c r="I10" s="73"/>
      <c r="J10" s="74" t="s">
        <v>20</v>
      </c>
    </row>
    <row r="11" spans="1:20" x14ac:dyDescent="0.25">
      <c r="A11" s="70">
        <v>44350</v>
      </c>
      <c r="B11" s="71">
        <v>44439</v>
      </c>
      <c r="C11" s="80" t="s">
        <v>27</v>
      </c>
      <c r="D11" s="78">
        <v>11</v>
      </c>
      <c r="E11" s="80">
        <v>692101642</v>
      </c>
      <c r="F11" s="72">
        <v>20.8</v>
      </c>
      <c r="G11" s="72">
        <v>4.16</v>
      </c>
      <c r="H11" s="77">
        <f t="shared" si="0"/>
        <v>24.96</v>
      </c>
      <c r="I11" s="73"/>
      <c r="J11" s="74" t="s">
        <v>20</v>
      </c>
    </row>
    <row r="12" spans="1:20" x14ac:dyDescent="0.25">
      <c r="A12" s="70">
        <v>44350</v>
      </c>
      <c r="B12" s="71">
        <v>44439</v>
      </c>
      <c r="C12" s="80" t="s">
        <v>27</v>
      </c>
      <c r="D12" s="78">
        <v>12</v>
      </c>
      <c r="E12" s="80">
        <v>692101643</v>
      </c>
      <c r="F12" s="72">
        <v>155.52000000000001</v>
      </c>
      <c r="G12" s="72">
        <v>31.1</v>
      </c>
      <c r="H12" s="77">
        <f t="shared" si="0"/>
        <v>186.62</v>
      </c>
      <c r="I12" s="73"/>
      <c r="J12" s="74" t="s">
        <v>20</v>
      </c>
    </row>
    <row r="13" spans="1:20" x14ac:dyDescent="0.25">
      <c r="A13" s="18">
        <v>44363</v>
      </c>
      <c r="B13" s="71">
        <v>44439</v>
      </c>
      <c r="C13" s="80" t="s">
        <v>27</v>
      </c>
      <c r="D13" s="78">
        <v>13</v>
      </c>
      <c r="E13" s="78">
        <v>692101792</v>
      </c>
      <c r="F13" s="13">
        <v>68.69</v>
      </c>
      <c r="G13" s="13">
        <v>13.74</v>
      </c>
      <c r="H13" s="77">
        <f t="shared" si="0"/>
        <v>82.429999999999993</v>
      </c>
      <c r="I13" s="31"/>
      <c r="J13" s="74" t="s">
        <v>20</v>
      </c>
    </row>
    <row r="14" spans="1:20" x14ac:dyDescent="0.25">
      <c r="A14" s="81">
        <v>44363</v>
      </c>
      <c r="B14" s="71">
        <v>44439</v>
      </c>
      <c r="C14" s="80" t="s">
        <v>27</v>
      </c>
      <c r="D14" s="78">
        <v>14</v>
      </c>
      <c r="E14" s="86">
        <v>692110793</v>
      </c>
      <c r="F14" s="77">
        <v>62.96</v>
      </c>
      <c r="G14" s="77">
        <v>12.59</v>
      </c>
      <c r="H14" s="77">
        <f t="shared" si="0"/>
        <v>75.55</v>
      </c>
      <c r="I14" s="87"/>
      <c r="J14" s="74" t="s">
        <v>20</v>
      </c>
    </row>
    <row r="15" spans="1:20" x14ac:dyDescent="0.25">
      <c r="A15" s="81">
        <v>44371</v>
      </c>
      <c r="B15" s="82">
        <v>44439</v>
      </c>
      <c r="C15" s="80" t="s">
        <v>27</v>
      </c>
      <c r="D15" s="78">
        <v>15</v>
      </c>
      <c r="E15" s="86">
        <v>69211879</v>
      </c>
      <c r="F15" s="77">
        <v>46.2</v>
      </c>
      <c r="G15" s="77">
        <v>9.24</v>
      </c>
      <c r="H15" s="77">
        <f t="shared" si="0"/>
        <v>55.440000000000005</v>
      </c>
      <c r="I15" s="88"/>
      <c r="J15" s="74" t="s">
        <v>20</v>
      </c>
    </row>
    <row r="16" spans="1:20" x14ac:dyDescent="0.25">
      <c r="A16" s="81">
        <v>44377</v>
      </c>
      <c r="B16" s="82">
        <v>44439</v>
      </c>
      <c r="C16" s="80" t="s">
        <v>27</v>
      </c>
      <c r="D16" s="78">
        <v>16</v>
      </c>
      <c r="E16" s="86">
        <v>69211973</v>
      </c>
      <c r="F16" s="77">
        <v>194.18</v>
      </c>
      <c r="G16" s="77">
        <v>38.840000000000003</v>
      </c>
      <c r="H16" s="77">
        <f t="shared" si="0"/>
        <v>233.02</v>
      </c>
      <c r="I16" s="87"/>
      <c r="J16" s="74" t="s">
        <v>20</v>
      </c>
    </row>
    <row r="17" spans="1:10" x14ac:dyDescent="0.25">
      <c r="A17" s="81">
        <v>44377</v>
      </c>
      <c r="B17" s="82">
        <v>44439</v>
      </c>
      <c r="C17" s="80" t="s">
        <v>27</v>
      </c>
      <c r="D17" s="78">
        <v>17</v>
      </c>
      <c r="E17" s="86">
        <v>692101972</v>
      </c>
      <c r="F17" s="77">
        <v>10.49</v>
      </c>
      <c r="G17" s="77">
        <v>2.1</v>
      </c>
      <c r="H17" s="77">
        <f t="shared" si="0"/>
        <v>12.59</v>
      </c>
      <c r="I17" s="87"/>
      <c r="J17" s="74" t="s">
        <v>20</v>
      </c>
    </row>
    <row r="18" spans="1:10" x14ac:dyDescent="0.25">
      <c r="A18" s="81">
        <v>44349</v>
      </c>
      <c r="B18" s="82">
        <v>44349</v>
      </c>
      <c r="C18" s="86" t="s">
        <v>11</v>
      </c>
      <c r="D18" s="78">
        <v>18</v>
      </c>
      <c r="E18" s="86" t="s">
        <v>38</v>
      </c>
      <c r="F18" s="77">
        <v>354.8</v>
      </c>
      <c r="G18" s="77">
        <v>41.48</v>
      </c>
      <c r="H18" s="77">
        <f>F18+G18</f>
        <v>396.28000000000003</v>
      </c>
      <c r="I18" s="87"/>
      <c r="J18" s="89" t="s">
        <v>43</v>
      </c>
    </row>
    <row r="19" spans="1:10" x14ac:dyDescent="0.25">
      <c r="A19" s="81">
        <v>44356</v>
      </c>
      <c r="B19" s="82">
        <v>44439</v>
      </c>
      <c r="C19" s="78" t="s">
        <v>40</v>
      </c>
      <c r="D19" s="78">
        <v>19</v>
      </c>
      <c r="E19" s="86">
        <v>10117951</v>
      </c>
      <c r="F19" s="77">
        <v>-94.2</v>
      </c>
      <c r="G19" s="77">
        <v>-18.84</v>
      </c>
      <c r="H19" s="77">
        <f t="shared" ref="H19:H47" si="1">F19+G19</f>
        <v>-113.04</v>
      </c>
      <c r="I19" s="87"/>
      <c r="J19" s="89" t="s">
        <v>20</v>
      </c>
    </row>
    <row r="20" spans="1:10" x14ac:dyDescent="0.25">
      <c r="A20" s="81">
        <v>44377</v>
      </c>
      <c r="B20" s="82">
        <v>44439</v>
      </c>
      <c r="C20" s="78" t="s">
        <v>39</v>
      </c>
      <c r="D20" s="78">
        <v>20</v>
      </c>
      <c r="E20" s="86" t="s">
        <v>41</v>
      </c>
      <c r="F20" s="77">
        <v>1002.88</v>
      </c>
      <c r="G20" s="77">
        <v>200.58</v>
      </c>
      <c r="H20" s="77">
        <f t="shared" si="1"/>
        <v>1203.46</v>
      </c>
      <c r="I20" s="87"/>
      <c r="J20" s="89" t="s">
        <v>20</v>
      </c>
    </row>
    <row r="21" spans="1:10" s="68" customFormat="1" x14ac:dyDescent="0.25">
      <c r="A21" s="81">
        <v>44377</v>
      </c>
      <c r="B21" s="82">
        <v>44439</v>
      </c>
      <c r="C21" s="78" t="s">
        <v>39</v>
      </c>
      <c r="D21" s="78">
        <v>21</v>
      </c>
      <c r="E21" s="78">
        <v>27123590</v>
      </c>
      <c r="F21" s="77">
        <v>102.77</v>
      </c>
      <c r="G21" s="77">
        <v>20.55</v>
      </c>
      <c r="H21" s="77">
        <f t="shared" si="1"/>
        <v>123.32</v>
      </c>
      <c r="I21" s="87"/>
      <c r="J21" s="89" t="s">
        <v>20</v>
      </c>
    </row>
    <row r="22" spans="1:10" s="68" customFormat="1" x14ac:dyDescent="0.25">
      <c r="A22" s="81">
        <v>44377</v>
      </c>
      <c r="B22" s="82">
        <v>44423</v>
      </c>
      <c r="C22" s="78" t="s">
        <v>39</v>
      </c>
      <c r="D22" s="78">
        <v>22</v>
      </c>
      <c r="E22" s="86" t="s">
        <v>42</v>
      </c>
      <c r="F22" s="77">
        <v>431.21</v>
      </c>
      <c r="G22" s="77">
        <v>86.24</v>
      </c>
      <c r="H22" s="77">
        <f t="shared" si="1"/>
        <v>517.44999999999993</v>
      </c>
      <c r="I22" s="87"/>
      <c r="J22" s="89" t="s">
        <v>13</v>
      </c>
    </row>
    <row r="23" spans="1:10" s="68" customFormat="1" x14ac:dyDescent="0.25">
      <c r="A23" s="81">
        <v>44362</v>
      </c>
      <c r="B23" s="82">
        <v>44407</v>
      </c>
      <c r="C23" s="78" t="s">
        <v>39</v>
      </c>
      <c r="D23" s="78">
        <v>23</v>
      </c>
      <c r="E23" s="86" t="s">
        <v>45</v>
      </c>
      <c r="F23" s="77">
        <v>323.12</v>
      </c>
      <c r="G23" s="77">
        <v>64.62</v>
      </c>
      <c r="H23" s="77">
        <f t="shared" si="1"/>
        <v>387.74</v>
      </c>
      <c r="I23" s="87"/>
      <c r="J23" s="89" t="s">
        <v>44</v>
      </c>
    </row>
    <row r="24" spans="1:10" s="68" customFormat="1" x14ac:dyDescent="0.25">
      <c r="A24" s="81">
        <v>44354</v>
      </c>
      <c r="B24" s="82">
        <v>44408</v>
      </c>
      <c r="C24" s="78" t="s">
        <v>39</v>
      </c>
      <c r="D24" s="78">
        <v>24</v>
      </c>
      <c r="E24" s="86" t="s">
        <v>48</v>
      </c>
      <c r="F24" s="77">
        <v>1375.98</v>
      </c>
      <c r="G24" s="77">
        <v>275.2</v>
      </c>
      <c r="H24" s="77">
        <f t="shared" si="1"/>
        <v>1651.18</v>
      </c>
      <c r="I24" s="87"/>
      <c r="J24" s="89" t="s">
        <v>15</v>
      </c>
    </row>
    <row r="25" spans="1:10" s="68" customFormat="1" x14ac:dyDescent="0.25">
      <c r="A25" s="81">
        <v>44358</v>
      </c>
      <c r="B25" s="82">
        <v>44408</v>
      </c>
      <c r="C25" s="78" t="s">
        <v>39</v>
      </c>
      <c r="D25" s="78">
        <v>25</v>
      </c>
      <c r="E25" s="86" t="s">
        <v>47</v>
      </c>
      <c r="F25" s="77">
        <v>461.45</v>
      </c>
      <c r="G25" s="77">
        <v>92.29</v>
      </c>
      <c r="H25" s="77">
        <f t="shared" si="1"/>
        <v>553.74</v>
      </c>
      <c r="I25" s="87"/>
      <c r="J25" s="89" t="s">
        <v>15</v>
      </c>
    </row>
    <row r="26" spans="1:10" s="68" customFormat="1" x14ac:dyDescent="0.25">
      <c r="A26" s="81">
        <v>44369</v>
      </c>
      <c r="B26" s="82">
        <v>44408</v>
      </c>
      <c r="C26" s="78" t="s">
        <v>39</v>
      </c>
      <c r="D26" s="78">
        <v>26</v>
      </c>
      <c r="E26" s="86" t="s">
        <v>46</v>
      </c>
      <c r="F26" s="77">
        <v>4595.17</v>
      </c>
      <c r="G26" s="77">
        <v>919.03</v>
      </c>
      <c r="H26" s="77">
        <f t="shared" si="1"/>
        <v>5514.2</v>
      </c>
      <c r="I26" s="87"/>
      <c r="J26" s="89" t="s">
        <v>15</v>
      </c>
    </row>
    <row r="27" spans="1:10" s="68" customFormat="1" x14ac:dyDescent="0.25">
      <c r="A27" s="81">
        <v>44364</v>
      </c>
      <c r="B27" s="82">
        <v>44408</v>
      </c>
      <c r="C27" s="78" t="s">
        <v>27</v>
      </c>
      <c r="D27" s="78">
        <v>27</v>
      </c>
      <c r="E27" s="86">
        <v>154620</v>
      </c>
      <c r="F27" s="77">
        <v>307.57</v>
      </c>
      <c r="G27" s="77">
        <v>61.51</v>
      </c>
      <c r="H27" s="77">
        <f t="shared" si="1"/>
        <v>369.08</v>
      </c>
      <c r="I27" s="87"/>
      <c r="J27" s="89" t="s">
        <v>15</v>
      </c>
    </row>
    <row r="28" spans="1:10" s="68" customFormat="1" x14ac:dyDescent="0.25">
      <c r="A28" s="81">
        <v>44364</v>
      </c>
      <c r="B28" s="82">
        <v>44408</v>
      </c>
      <c r="C28" s="78" t="s">
        <v>39</v>
      </c>
      <c r="D28" s="78">
        <v>28</v>
      </c>
      <c r="E28" s="78">
        <v>98552470</v>
      </c>
      <c r="F28" s="77">
        <v>820.23</v>
      </c>
      <c r="G28" s="77">
        <v>164.05</v>
      </c>
      <c r="H28" s="77">
        <f t="shared" si="1"/>
        <v>984.28</v>
      </c>
      <c r="I28" s="87"/>
      <c r="J28" s="89" t="s">
        <v>15</v>
      </c>
    </row>
    <row r="29" spans="1:10" s="68" customFormat="1" x14ac:dyDescent="0.25">
      <c r="A29" s="81">
        <v>44377</v>
      </c>
      <c r="B29" s="82">
        <v>44330</v>
      </c>
      <c r="C29" s="78" t="s">
        <v>27</v>
      </c>
      <c r="D29" s="78">
        <v>29</v>
      </c>
      <c r="E29" s="86" t="s">
        <v>50</v>
      </c>
      <c r="F29" s="77">
        <v>374.6</v>
      </c>
      <c r="G29" s="77">
        <v>74.92</v>
      </c>
      <c r="H29" s="77">
        <f t="shared" si="1"/>
        <v>449.52000000000004</v>
      </c>
      <c r="I29" s="87"/>
      <c r="J29" s="89" t="s">
        <v>49</v>
      </c>
    </row>
    <row r="30" spans="1:10" s="68" customFormat="1" x14ac:dyDescent="0.25">
      <c r="A30" s="81">
        <v>44348</v>
      </c>
      <c r="B30" s="82">
        <v>44408</v>
      </c>
      <c r="C30" s="78" t="s">
        <v>56</v>
      </c>
      <c r="D30" s="78">
        <v>30</v>
      </c>
      <c r="E30" s="86">
        <v>2206130184</v>
      </c>
      <c r="F30" s="77">
        <v>288.26</v>
      </c>
      <c r="G30" s="77">
        <v>57.65</v>
      </c>
      <c r="H30" s="77">
        <f t="shared" si="1"/>
        <v>345.90999999999997</v>
      </c>
      <c r="I30" s="87"/>
      <c r="J30" s="89" t="s">
        <v>15</v>
      </c>
    </row>
    <row r="31" spans="1:10" s="68" customFormat="1" x14ac:dyDescent="0.25">
      <c r="A31" s="81">
        <v>44348</v>
      </c>
      <c r="B31" s="82">
        <v>44408</v>
      </c>
      <c r="C31" s="78" t="s">
        <v>39</v>
      </c>
      <c r="D31" s="78">
        <v>31</v>
      </c>
      <c r="E31" s="86">
        <v>2206130185</v>
      </c>
      <c r="F31" s="77">
        <v>82.34</v>
      </c>
      <c r="G31" s="77">
        <v>16.47</v>
      </c>
      <c r="H31" s="77">
        <f t="shared" si="1"/>
        <v>98.81</v>
      </c>
      <c r="I31" s="87"/>
      <c r="J31" s="89" t="s">
        <v>15</v>
      </c>
    </row>
    <row r="32" spans="1:10" s="68" customFormat="1" x14ac:dyDescent="0.25">
      <c r="A32" s="81">
        <v>44363</v>
      </c>
      <c r="B32" s="82">
        <v>44380</v>
      </c>
      <c r="C32" s="78" t="s">
        <v>39</v>
      </c>
      <c r="D32" s="78">
        <v>32</v>
      </c>
      <c r="E32" s="86">
        <v>2203143519</v>
      </c>
      <c r="F32" s="77">
        <v>195.66</v>
      </c>
      <c r="G32" s="77">
        <v>39.130000000000003</v>
      </c>
      <c r="H32" s="77">
        <f t="shared" si="1"/>
        <v>234.79</v>
      </c>
      <c r="I32" s="87"/>
      <c r="J32" s="89" t="s">
        <v>15</v>
      </c>
    </row>
    <row r="33" spans="1:10" s="68" customFormat="1" x14ac:dyDescent="0.25">
      <c r="A33" s="81">
        <v>44363</v>
      </c>
      <c r="B33" s="82">
        <v>44408</v>
      </c>
      <c r="C33" s="78" t="s">
        <v>39</v>
      </c>
      <c r="D33" s="78">
        <v>33</v>
      </c>
      <c r="E33" s="86">
        <v>2206143529</v>
      </c>
      <c r="F33" s="77">
        <v>11.9</v>
      </c>
      <c r="G33" s="77">
        <v>2.38</v>
      </c>
      <c r="H33" s="77">
        <f t="shared" si="1"/>
        <v>14.280000000000001</v>
      </c>
      <c r="I33" s="87"/>
      <c r="J33" s="89" t="s">
        <v>15</v>
      </c>
    </row>
    <row r="34" spans="1:10" s="68" customFormat="1" x14ac:dyDescent="0.25">
      <c r="A34" s="81">
        <v>44363</v>
      </c>
      <c r="B34" s="82">
        <v>44408</v>
      </c>
      <c r="C34" s="78" t="s">
        <v>39</v>
      </c>
      <c r="D34" s="78">
        <v>34</v>
      </c>
      <c r="E34" s="86" t="s">
        <v>51</v>
      </c>
      <c r="F34" s="77">
        <v>4009.36</v>
      </c>
      <c r="G34" s="77">
        <v>801.87</v>
      </c>
      <c r="H34" s="77">
        <f t="shared" si="1"/>
        <v>4811.2300000000005</v>
      </c>
      <c r="I34" s="87"/>
      <c r="J34" s="89" t="s">
        <v>15</v>
      </c>
    </row>
    <row r="35" spans="1:10" s="68" customFormat="1" x14ac:dyDescent="0.25">
      <c r="A35" s="81">
        <v>44363</v>
      </c>
      <c r="B35" s="82">
        <v>44408</v>
      </c>
      <c r="C35" s="78" t="s">
        <v>39</v>
      </c>
      <c r="D35" s="78">
        <v>35</v>
      </c>
      <c r="E35" s="86">
        <v>2206144475</v>
      </c>
      <c r="F35" s="77">
        <v>363.93</v>
      </c>
      <c r="G35" s="77">
        <v>72.790000000000006</v>
      </c>
      <c r="H35" s="77">
        <f t="shared" si="1"/>
        <v>436.72</v>
      </c>
      <c r="I35" s="87"/>
      <c r="J35" s="89" t="s">
        <v>15</v>
      </c>
    </row>
    <row r="36" spans="1:10" s="68" customFormat="1" x14ac:dyDescent="0.25">
      <c r="A36" s="81">
        <v>44370</v>
      </c>
      <c r="B36" s="82">
        <v>44408</v>
      </c>
      <c r="C36" s="78" t="s">
        <v>39</v>
      </c>
      <c r="D36" s="78">
        <v>36</v>
      </c>
      <c r="E36" s="86">
        <v>2206151225</v>
      </c>
      <c r="F36" s="77">
        <v>118.93</v>
      </c>
      <c r="G36" s="77">
        <v>23.79</v>
      </c>
      <c r="H36" s="77">
        <f t="shared" si="1"/>
        <v>142.72</v>
      </c>
      <c r="I36" s="87"/>
      <c r="J36" s="89" t="s">
        <v>15</v>
      </c>
    </row>
    <row r="37" spans="1:10" s="68" customFormat="1" x14ac:dyDescent="0.25">
      <c r="A37" s="81">
        <v>44370</v>
      </c>
      <c r="B37" s="82">
        <v>44408</v>
      </c>
      <c r="C37" s="78" t="s">
        <v>39</v>
      </c>
      <c r="D37" s="78">
        <v>37</v>
      </c>
      <c r="E37" s="86" t="s">
        <v>53</v>
      </c>
      <c r="F37" s="77">
        <v>722.9</v>
      </c>
      <c r="G37" s="77">
        <v>144.58000000000001</v>
      </c>
      <c r="H37" s="77">
        <f t="shared" si="1"/>
        <v>867.48</v>
      </c>
      <c r="I37" s="87"/>
      <c r="J37" s="89" t="s">
        <v>15</v>
      </c>
    </row>
    <row r="38" spans="1:10" s="68" customFormat="1" x14ac:dyDescent="0.25">
      <c r="A38" s="81">
        <v>44370</v>
      </c>
      <c r="B38" s="82">
        <v>44408</v>
      </c>
      <c r="C38" s="78" t="s">
        <v>39</v>
      </c>
      <c r="D38" s="78">
        <v>38</v>
      </c>
      <c r="E38" s="86" t="s">
        <v>52</v>
      </c>
      <c r="F38" s="77">
        <v>7730.43</v>
      </c>
      <c r="G38" s="77">
        <v>1546.09</v>
      </c>
      <c r="H38" s="77">
        <f t="shared" si="1"/>
        <v>9276.52</v>
      </c>
      <c r="I38" s="87"/>
      <c r="J38" s="89" t="s">
        <v>15</v>
      </c>
    </row>
    <row r="39" spans="1:10" s="68" customFormat="1" x14ac:dyDescent="0.25">
      <c r="A39" s="81">
        <v>44370</v>
      </c>
      <c r="B39" s="82">
        <v>44408</v>
      </c>
      <c r="C39" s="78" t="s">
        <v>39</v>
      </c>
      <c r="D39" s="78">
        <v>39</v>
      </c>
      <c r="E39" s="86">
        <v>2206151228</v>
      </c>
      <c r="F39" s="77">
        <v>119.7</v>
      </c>
      <c r="G39" s="77">
        <v>23.94</v>
      </c>
      <c r="H39" s="77">
        <f t="shared" si="1"/>
        <v>143.64000000000001</v>
      </c>
      <c r="I39" s="87"/>
      <c r="J39" s="89" t="s">
        <v>15</v>
      </c>
    </row>
    <row r="40" spans="1:10" s="68" customFormat="1" x14ac:dyDescent="0.25">
      <c r="A40" s="81">
        <v>44370</v>
      </c>
      <c r="B40" s="82">
        <v>44408</v>
      </c>
      <c r="C40" s="78" t="s">
        <v>39</v>
      </c>
      <c r="D40" s="78">
        <v>40</v>
      </c>
      <c r="E40" s="86" t="s">
        <v>54</v>
      </c>
      <c r="F40" s="77">
        <v>3956.35</v>
      </c>
      <c r="G40" s="77">
        <v>791.27</v>
      </c>
      <c r="H40" s="77">
        <f t="shared" si="1"/>
        <v>4747.62</v>
      </c>
      <c r="I40" s="87"/>
      <c r="J40" s="89" t="s">
        <v>15</v>
      </c>
    </row>
    <row r="41" spans="1:10" s="68" customFormat="1" x14ac:dyDescent="0.25">
      <c r="A41" s="81">
        <v>44377</v>
      </c>
      <c r="B41" s="82">
        <v>44408</v>
      </c>
      <c r="C41" s="78" t="s">
        <v>39</v>
      </c>
      <c r="D41" s="78">
        <v>41</v>
      </c>
      <c r="E41" s="86">
        <v>2206158497</v>
      </c>
      <c r="F41" s="77">
        <v>5.55</v>
      </c>
      <c r="G41" s="77">
        <v>1.1100000000000001</v>
      </c>
      <c r="H41" s="77">
        <f t="shared" si="1"/>
        <v>6.66</v>
      </c>
      <c r="I41" s="87"/>
      <c r="J41" s="89" t="s">
        <v>15</v>
      </c>
    </row>
    <row r="42" spans="1:10" s="68" customFormat="1" x14ac:dyDescent="0.25">
      <c r="A42" s="81">
        <v>44377</v>
      </c>
      <c r="B42" s="82">
        <v>44408</v>
      </c>
      <c r="C42" s="78" t="s">
        <v>39</v>
      </c>
      <c r="D42" s="78">
        <v>42</v>
      </c>
      <c r="E42" s="86">
        <v>2206158498</v>
      </c>
      <c r="F42" s="77">
        <v>47.69</v>
      </c>
      <c r="G42" s="77">
        <v>9.5399999999999991</v>
      </c>
      <c r="H42" s="77">
        <f t="shared" si="1"/>
        <v>57.23</v>
      </c>
      <c r="I42" s="87"/>
      <c r="J42" s="89" t="s">
        <v>15</v>
      </c>
    </row>
    <row r="43" spans="1:10" s="68" customFormat="1" x14ac:dyDescent="0.25">
      <c r="A43" s="81">
        <v>44377</v>
      </c>
      <c r="B43" s="82">
        <v>44408</v>
      </c>
      <c r="C43" s="78" t="s">
        <v>39</v>
      </c>
      <c r="D43" s="78">
        <v>43</v>
      </c>
      <c r="E43" s="86" t="s">
        <v>55</v>
      </c>
      <c r="F43" s="77">
        <v>4849.17</v>
      </c>
      <c r="G43" s="77">
        <v>969.83</v>
      </c>
      <c r="H43" s="77">
        <f t="shared" si="1"/>
        <v>5819</v>
      </c>
      <c r="I43" s="87"/>
      <c r="J43" s="89" t="s">
        <v>15</v>
      </c>
    </row>
    <row r="44" spans="1:10" s="68" customFormat="1" x14ac:dyDescent="0.25">
      <c r="A44" s="81">
        <v>44362</v>
      </c>
      <c r="B44" s="82">
        <v>44372</v>
      </c>
      <c r="C44" s="78" t="s">
        <v>58</v>
      </c>
      <c r="D44" s="78">
        <v>44</v>
      </c>
      <c r="E44" s="86" t="s">
        <v>59</v>
      </c>
      <c r="F44" s="77">
        <v>1126.68</v>
      </c>
      <c r="G44" s="77">
        <v>218.46</v>
      </c>
      <c r="H44" s="77">
        <f t="shared" si="1"/>
        <v>1345.14</v>
      </c>
      <c r="I44" s="87"/>
      <c r="J44" s="89" t="s">
        <v>57</v>
      </c>
    </row>
    <row r="45" spans="1:10" s="68" customFormat="1" x14ac:dyDescent="0.25">
      <c r="A45" s="81">
        <v>44377</v>
      </c>
      <c r="B45" s="82">
        <v>44387</v>
      </c>
      <c r="C45" s="78" t="s">
        <v>58</v>
      </c>
      <c r="D45" s="78">
        <v>45</v>
      </c>
      <c r="E45" s="86" t="s">
        <v>60</v>
      </c>
      <c r="F45" s="77">
        <v>390.73</v>
      </c>
      <c r="G45" s="77">
        <v>78.150000000000006</v>
      </c>
      <c r="H45" s="77">
        <f t="shared" si="1"/>
        <v>468.88</v>
      </c>
      <c r="I45" s="87"/>
      <c r="J45" s="89" t="s">
        <v>30</v>
      </c>
    </row>
    <row r="46" spans="1:10" s="68" customFormat="1" x14ac:dyDescent="0.25">
      <c r="A46" s="81">
        <v>44361</v>
      </c>
      <c r="B46" s="82">
        <v>44408</v>
      </c>
      <c r="C46" s="78" t="s">
        <v>27</v>
      </c>
      <c r="D46" s="78">
        <v>46</v>
      </c>
      <c r="E46" s="86">
        <v>21007730</v>
      </c>
      <c r="F46" s="77">
        <v>498.85</v>
      </c>
      <c r="G46" s="77">
        <v>99.77</v>
      </c>
      <c r="H46" s="77">
        <f t="shared" si="1"/>
        <v>598.62</v>
      </c>
      <c r="I46" s="87"/>
      <c r="J46" s="89" t="s">
        <v>15</v>
      </c>
    </row>
    <row r="47" spans="1:10" s="68" customFormat="1" x14ac:dyDescent="0.25">
      <c r="A47" s="81"/>
      <c r="B47" s="82"/>
      <c r="C47" s="78"/>
      <c r="D47" s="78"/>
      <c r="E47" s="86"/>
      <c r="F47" s="77"/>
      <c r="G47" s="77"/>
      <c r="H47" s="77">
        <f t="shared" si="1"/>
        <v>0</v>
      </c>
      <c r="I47" s="87"/>
      <c r="J47" s="89"/>
    </row>
    <row r="48" spans="1:10" x14ac:dyDescent="0.25">
      <c r="A48" s="18" t="s">
        <v>16</v>
      </c>
      <c r="B48" s="19"/>
      <c r="C48" s="1"/>
      <c r="D48" s="1"/>
      <c r="E48" s="78"/>
      <c r="F48" s="13"/>
      <c r="G48" s="13"/>
      <c r="H48" s="13">
        <f t="shared" ref="H48:H50" si="2">F48+G48</f>
        <v>0</v>
      </c>
      <c r="I48" s="31"/>
      <c r="J48" s="2"/>
    </row>
    <row r="49" spans="1:11" x14ac:dyDescent="0.25">
      <c r="A49" s="18"/>
      <c r="B49" s="19"/>
      <c r="C49" s="1"/>
      <c r="D49" s="1"/>
      <c r="E49" s="1"/>
      <c r="F49" s="13"/>
      <c r="G49" s="13"/>
      <c r="H49" s="13">
        <f t="shared" si="2"/>
        <v>0</v>
      </c>
      <c r="I49" s="87"/>
      <c r="J49" s="2"/>
    </row>
    <row r="50" spans="1:11" ht="15.75" thickBot="1" x14ac:dyDescent="0.3">
      <c r="A50" s="9"/>
      <c r="B50" s="10"/>
      <c r="C50" s="1"/>
      <c r="D50" s="1"/>
      <c r="E50" s="1"/>
      <c r="F50" s="13"/>
      <c r="G50" s="13"/>
      <c r="H50" s="13">
        <f t="shared" si="2"/>
        <v>0</v>
      </c>
      <c r="I50" s="31"/>
      <c r="J50" s="2"/>
    </row>
    <row r="51" spans="1:11" ht="16.5" thickTop="1" thickBot="1" x14ac:dyDescent="0.3">
      <c r="A51" s="102" t="s">
        <v>8</v>
      </c>
      <c r="B51" s="103"/>
      <c r="C51" s="103"/>
      <c r="D51" s="103"/>
      <c r="E51" s="104"/>
      <c r="F51" s="57">
        <f>SUM(F3:F50)</f>
        <v>41196.260000000009</v>
      </c>
      <c r="G51" s="57">
        <f>SUM(G3:G50)</f>
        <v>7654.5999999999995</v>
      </c>
      <c r="H51" s="57">
        <f>SUM(H3:H50)</f>
        <v>48850.860000000015</v>
      </c>
      <c r="I51" s="31"/>
      <c r="J51" s="38"/>
      <c r="K51" s="27"/>
    </row>
    <row r="52" spans="1:11" ht="15.75" thickTop="1" x14ac:dyDescent="0.25">
      <c r="A52" s="100" t="s">
        <v>17</v>
      </c>
      <c r="B52" s="101"/>
      <c r="C52" s="101"/>
      <c r="D52" s="101"/>
      <c r="E52" s="101"/>
      <c r="F52" s="101"/>
      <c r="G52" s="101"/>
      <c r="H52" s="101"/>
      <c r="I52" s="101"/>
      <c r="J52" s="101"/>
      <c r="K52" s="27"/>
    </row>
    <row r="53" spans="1:11" x14ac:dyDescent="0.25">
      <c r="A53" s="18" t="e">
        <f>#REF!</f>
        <v>#REF!</v>
      </c>
      <c r="B53" s="18" t="e">
        <f>#REF!</f>
        <v>#REF!</v>
      </c>
      <c r="C53" s="9" t="e">
        <f>#REF!</f>
        <v>#REF!</v>
      </c>
      <c r="D53" s="9" t="e">
        <f>#REF!</f>
        <v>#REF!</v>
      </c>
      <c r="E53" s="9" t="e">
        <f>#REF!</f>
        <v>#REF!</v>
      </c>
      <c r="F53" s="26" t="e">
        <f>#REF!</f>
        <v>#REF!</v>
      </c>
      <c r="G53" s="26" t="e">
        <f>#REF!</f>
        <v>#REF!</v>
      </c>
      <c r="H53" s="26" t="e">
        <f>#REF!</f>
        <v>#REF!</v>
      </c>
      <c r="I53" s="31"/>
      <c r="J53" s="9" t="e">
        <f>#REF!</f>
        <v>#REF!</v>
      </c>
      <c r="K53" s="27"/>
    </row>
    <row r="54" spans="1:11" x14ac:dyDescent="0.25">
      <c r="A54" s="9"/>
      <c r="B54" s="10"/>
      <c r="C54" s="1"/>
      <c r="D54" s="1"/>
      <c r="E54" s="1"/>
      <c r="F54" s="13"/>
      <c r="G54" s="13"/>
      <c r="H54" s="13"/>
      <c r="I54" s="34"/>
      <c r="J54" s="2"/>
    </row>
    <row r="55" spans="1:11" x14ac:dyDescent="0.25">
      <c r="A55" s="9"/>
      <c r="B55" s="10"/>
      <c r="C55" s="1"/>
      <c r="D55" s="1"/>
      <c r="E55" s="1"/>
      <c r="F55" s="13"/>
      <c r="G55" s="13"/>
      <c r="H55" s="13"/>
      <c r="I55" s="38"/>
      <c r="J55" s="2"/>
    </row>
    <row r="56" spans="1:11" x14ac:dyDescent="0.25">
      <c r="A56" s="9"/>
      <c r="B56" s="10"/>
      <c r="C56" s="1"/>
      <c r="D56" s="1"/>
      <c r="E56" s="1"/>
      <c r="F56" s="13"/>
      <c r="G56" s="13"/>
      <c r="H56" s="13"/>
      <c r="I56" s="31"/>
      <c r="J56" s="2"/>
    </row>
    <row r="57" spans="1:11" x14ac:dyDescent="0.25">
      <c r="A57" s="9"/>
      <c r="B57" s="10"/>
      <c r="C57" s="1"/>
      <c r="D57" s="1"/>
      <c r="E57" s="1"/>
      <c r="F57" s="13"/>
      <c r="G57" s="13"/>
      <c r="H57" s="13"/>
      <c r="I57" s="33" t="s">
        <v>24</v>
      </c>
      <c r="J57" s="2"/>
    </row>
    <row r="58" spans="1:11" x14ac:dyDescent="0.25">
      <c r="A58" s="9"/>
      <c r="B58" s="10"/>
      <c r="C58" s="1"/>
      <c r="D58" s="1"/>
      <c r="E58" s="1"/>
      <c r="F58" s="13"/>
      <c r="G58" s="13"/>
      <c r="H58" s="13"/>
      <c r="I58" s="33" t="s">
        <v>24</v>
      </c>
      <c r="J58" s="2"/>
    </row>
    <row r="59" spans="1:11" x14ac:dyDescent="0.25">
      <c r="A59" s="9"/>
      <c r="B59" s="10"/>
      <c r="C59" s="1"/>
      <c r="D59" s="1"/>
      <c r="E59" s="1"/>
      <c r="F59" s="13"/>
      <c r="G59" s="13"/>
      <c r="H59" s="13"/>
      <c r="I59" s="31"/>
      <c r="J59" s="2"/>
    </row>
    <row r="60" spans="1:11" x14ac:dyDescent="0.25">
      <c r="A60" s="9"/>
      <c r="B60" s="10"/>
      <c r="C60" s="1"/>
      <c r="D60" s="1"/>
      <c r="E60" s="1"/>
      <c r="F60" s="13"/>
      <c r="G60" s="13"/>
      <c r="H60" s="13"/>
      <c r="I60" s="31"/>
      <c r="J60" s="2"/>
    </row>
    <row r="61" spans="1:11" x14ac:dyDescent="0.25">
      <c r="A61" s="9"/>
      <c r="B61" s="10"/>
      <c r="C61" s="1"/>
      <c r="D61" s="1"/>
      <c r="E61" s="1"/>
      <c r="F61" s="13"/>
      <c r="G61" s="13"/>
      <c r="H61" s="13"/>
      <c r="I61" s="36"/>
      <c r="J61" s="2"/>
    </row>
    <row r="62" spans="1:11" ht="15.75" thickBot="1" x14ac:dyDescent="0.3">
      <c r="A62" s="11"/>
      <c r="B62" s="12"/>
      <c r="C62" s="4"/>
      <c r="D62" s="4"/>
      <c r="E62" s="4"/>
      <c r="F62" s="17"/>
      <c r="G62" s="17"/>
      <c r="H62" s="17"/>
      <c r="I62" s="35"/>
      <c r="J62" s="3"/>
    </row>
    <row r="63" spans="1:11" ht="16.5" thickTop="1" thickBot="1" x14ac:dyDescent="0.3">
      <c r="A63" s="97" t="s">
        <v>8</v>
      </c>
      <c r="B63" s="98"/>
      <c r="C63" s="98"/>
      <c r="D63" s="98"/>
      <c r="E63" s="99"/>
      <c r="F63" s="40" t="e">
        <f>SUM(F53:F62)</f>
        <v>#REF!</v>
      </c>
      <c r="G63" s="40" t="e">
        <f t="shared" ref="G63:H63" si="3">SUM(G53:G62)</f>
        <v>#REF!</v>
      </c>
      <c r="H63" s="40" t="e">
        <f t="shared" si="3"/>
        <v>#REF!</v>
      </c>
    </row>
  </sheetData>
  <mergeCells count="6">
    <mergeCell ref="A63:E63"/>
    <mergeCell ref="A1:J1"/>
    <mergeCell ref="S2:T2"/>
    <mergeCell ref="S3:T3"/>
    <mergeCell ref="A52:J52"/>
    <mergeCell ref="A51:E5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37"/>
  <sheetViews>
    <sheetView topLeftCell="A4" zoomScaleNormal="100" workbookViewId="0">
      <selection activeCell="D7" sqref="D7"/>
    </sheetView>
  </sheetViews>
  <sheetFormatPr baseColWidth="10" defaultRowHeight="15" x14ac:dyDescent="0.25"/>
  <cols>
    <col min="1" max="2" width="20.140625" style="27" customWidth="1"/>
    <col min="3" max="3" width="7" style="27" bestFit="1" customWidth="1"/>
    <col min="4" max="4" width="25.140625" style="27" customWidth="1"/>
    <col min="5" max="5" width="27.85546875" style="27" bestFit="1" customWidth="1"/>
    <col min="6" max="6" width="17.42578125" style="27" customWidth="1"/>
    <col min="7" max="7" width="14.42578125" style="27" customWidth="1"/>
    <col min="8" max="8" width="19.5703125" style="27" customWidth="1"/>
    <col min="9" max="9" width="5.42578125" style="27" bestFit="1" customWidth="1"/>
    <col min="10" max="10" width="12.7109375" style="27" customWidth="1"/>
    <col min="11" max="11" width="17" style="27" customWidth="1"/>
    <col min="12" max="16384" width="11.42578125" style="27"/>
  </cols>
  <sheetData>
    <row r="1" spans="1:20" ht="16.5" thickBot="1" x14ac:dyDescent="0.3">
      <c r="A1" s="95" t="s">
        <v>19</v>
      </c>
      <c r="B1" s="95"/>
      <c r="C1" s="95"/>
      <c r="D1" s="95"/>
      <c r="E1" s="95"/>
      <c r="F1" s="95"/>
      <c r="G1" s="95"/>
      <c r="H1" s="95"/>
      <c r="I1" s="95"/>
      <c r="J1" s="95"/>
      <c r="K1" s="16"/>
      <c r="L1" s="16"/>
      <c r="M1" s="16"/>
      <c r="N1" s="16"/>
      <c r="O1" s="16"/>
    </row>
    <row r="2" spans="1:20" ht="30.75" customHeight="1" thickTop="1" x14ac:dyDescent="0.25">
      <c r="A2" s="8" t="s">
        <v>4</v>
      </c>
      <c r="B2" s="7" t="s">
        <v>0</v>
      </c>
      <c r="C2" s="5" t="s">
        <v>3</v>
      </c>
      <c r="D2" s="5" t="s">
        <v>2</v>
      </c>
      <c r="E2" s="5" t="s">
        <v>9</v>
      </c>
      <c r="F2" s="5" t="s">
        <v>5</v>
      </c>
      <c r="G2" s="5" t="s">
        <v>6</v>
      </c>
      <c r="H2" s="5" t="s">
        <v>7</v>
      </c>
      <c r="I2" s="30" t="s">
        <v>22</v>
      </c>
      <c r="J2" s="6" t="s">
        <v>1</v>
      </c>
      <c r="K2" s="14" t="s">
        <v>10</v>
      </c>
      <c r="S2" s="96"/>
      <c r="T2" s="96"/>
    </row>
    <row r="3" spans="1:20" x14ac:dyDescent="0.25">
      <c r="A3" s="18">
        <v>44378</v>
      </c>
      <c r="B3" s="10">
        <v>44439</v>
      </c>
      <c r="C3" s="83" t="s">
        <v>39</v>
      </c>
      <c r="D3" s="78" t="s">
        <v>64</v>
      </c>
      <c r="E3" s="78">
        <v>2206159867</v>
      </c>
      <c r="F3" s="13">
        <v>288.26</v>
      </c>
      <c r="G3" s="13">
        <v>57.65</v>
      </c>
      <c r="H3" s="13">
        <f>F3+G3</f>
        <v>345.90999999999997</v>
      </c>
      <c r="I3" s="31"/>
      <c r="J3" s="2" t="s">
        <v>20</v>
      </c>
      <c r="S3" s="96"/>
      <c r="T3" s="96"/>
    </row>
    <row r="4" spans="1:20" x14ac:dyDescent="0.25">
      <c r="A4" s="18">
        <v>44378</v>
      </c>
      <c r="B4" s="10">
        <v>44439</v>
      </c>
      <c r="C4" s="83" t="s">
        <v>39</v>
      </c>
      <c r="D4" s="78" t="s">
        <v>64</v>
      </c>
      <c r="E4" s="78">
        <v>2206159868</v>
      </c>
      <c r="F4" s="13">
        <v>82.34</v>
      </c>
      <c r="G4" s="13">
        <v>16.47</v>
      </c>
      <c r="H4" s="13">
        <f t="shared" ref="H4:H28" si="0">F4+G4</f>
        <v>98.81</v>
      </c>
      <c r="I4" s="31"/>
      <c r="J4" s="2" t="s">
        <v>20</v>
      </c>
    </row>
    <row r="5" spans="1:20" x14ac:dyDescent="0.25">
      <c r="A5" s="18">
        <v>44386</v>
      </c>
      <c r="B5" s="10">
        <v>44386</v>
      </c>
      <c r="C5" s="83" t="s">
        <v>27</v>
      </c>
      <c r="D5" s="92" t="s">
        <v>65</v>
      </c>
      <c r="E5" s="78" t="s">
        <v>61</v>
      </c>
      <c r="F5" s="13">
        <v>194.77</v>
      </c>
      <c r="G5" s="13">
        <v>38.950000000000003</v>
      </c>
      <c r="H5" s="93">
        <f t="shared" si="0"/>
        <v>233.72000000000003</v>
      </c>
      <c r="I5" s="31"/>
      <c r="J5" s="2" t="s">
        <v>62</v>
      </c>
    </row>
    <row r="6" spans="1:20" ht="15.75" thickBot="1" x14ac:dyDescent="0.3">
      <c r="A6" s="18">
        <v>44385</v>
      </c>
      <c r="B6" s="10">
        <v>44415</v>
      </c>
      <c r="C6" s="83" t="s">
        <v>11</v>
      </c>
      <c r="D6" s="78" t="s">
        <v>67</v>
      </c>
      <c r="E6" s="78">
        <v>302513</v>
      </c>
      <c r="F6" s="13">
        <v>70</v>
      </c>
      <c r="G6" s="13">
        <v>14</v>
      </c>
      <c r="H6" s="13">
        <f t="shared" si="0"/>
        <v>84</v>
      </c>
      <c r="I6" s="31"/>
      <c r="J6" s="2" t="s">
        <v>63</v>
      </c>
    </row>
    <row r="7" spans="1:20" ht="16.5" thickTop="1" thickBot="1" x14ac:dyDescent="0.3">
      <c r="A7" s="18">
        <v>44379</v>
      </c>
      <c r="B7" s="10">
        <v>44393</v>
      </c>
      <c r="C7" s="83" t="s">
        <v>58</v>
      </c>
      <c r="D7" s="78" t="s">
        <v>66</v>
      </c>
      <c r="E7" s="94">
        <v>11553301660721</v>
      </c>
      <c r="F7" s="13">
        <v>22.49</v>
      </c>
      <c r="G7" s="13">
        <v>4.5</v>
      </c>
      <c r="H7" s="13">
        <f t="shared" si="0"/>
        <v>26.99</v>
      </c>
      <c r="I7" s="31"/>
      <c r="J7" s="2" t="s">
        <v>37</v>
      </c>
      <c r="L7" s="62" t="s">
        <v>12</v>
      </c>
      <c r="M7" s="57">
        <f>G30</f>
        <v>138.23999999999998</v>
      </c>
    </row>
    <row r="8" spans="1:20" ht="15.75" thickTop="1" x14ac:dyDescent="0.25">
      <c r="A8" s="18">
        <v>44386</v>
      </c>
      <c r="B8" s="10">
        <v>44400</v>
      </c>
      <c r="C8" s="83" t="s">
        <v>58</v>
      </c>
      <c r="D8" s="78" t="s">
        <v>66</v>
      </c>
      <c r="E8" s="94">
        <v>11605658510721</v>
      </c>
      <c r="F8" s="13">
        <v>33.32</v>
      </c>
      <c r="G8" s="13">
        <v>6.67</v>
      </c>
      <c r="H8" s="13">
        <f t="shared" si="0"/>
        <v>39.99</v>
      </c>
      <c r="I8" s="31"/>
      <c r="J8" s="2"/>
    </row>
    <row r="9" spans="1:20" x14ac:dyDescent="0.25">
      <c r="A9" s="18"/>
      <c r="B9" s="10"/>
      <c r="C9" s="83"/>
      <c r="D9" s="78"/>
      <c r="E9" s="78"/>
      <c r="F9" s="13"/>
      <c r="G9" s="13"/>
      <c r="H9" s="13">
        <f t="shared" si="0"/>
        <v>0</v>
      </c>
      <c r="I9" s="31"/>
      <c r="J9" s="2"/>
    </row>
    <row r="10" spans="1:20" x14ac:dyDescent="0.25">
      <c r="A10" s="18"/>
      <c r="B10" s="10"/>
      <c r="C10" s="83"/>
      <c r="D10" s="78"/>
      <c r="E10" s="78"/>
      <c r="F10" s="13"/>
      <c r="G10" s="13"/>
      <c r="H10" s="13">
        <f t="shared" si="0"/>
        <v>0</v>
      </c>
      <c r="I10" s="31"/>
      <c r="J10" s="2"/>
    </row>
    <row r="11" spans="1:20" x14ac:dyDescent="0.25">
      <c r="A11" s="18"/>
      <c r="B11" s="10"/>
      <c r="C11" s="83"/>
      <c r="D11" s="78"/>
      <c r="E11" s="78"/>
      <c r="F11" s="13"/>
      <c r="G11" s="13"/>
      <c r="H11" s="13">
        <f t="shared" si="0"/>
        <v>0</v>
      </c>
      <c r="I11" s="31"/>
      <c r="J11" s="2"/>
    </row>
    <row r="12" spans="1:20" x14ac:dyDescent="0.25">
      <c r="A12" s="18"/>
      <c r="B12" s="10"/>
      <c r="C12" s="83"/>
      <c r="D12" s="78"/>
      <c r="E12" s="78"/>
      <c r="F12" s="13"/>
      <c r="G12" s="13"/>
      <c r="H12" s="13">
        <f t="shared" si="0"/>
        <v>0</v>
      </c>
      <c r="I12" s="31"/>
      <c r="J12" s="2"/>
    </row>
    <row r="13" spans="1:20" x14ac:dyDescent="0.25">
      <c r="A13" s="18"/>
      <c r="B13" s="10"/>
      <c r="C13" s="83"/>
      <c r="D13" s="78"/>
      <c r="E13" s="78"/>
      <c r="F13" s="13"/>
      <c r="G13" s="13"/>
      <c r="H13" s="13">
        <f t="shared" si="0"/>
        <v>0</v>
      </c>
      <c r="I13" s="31"/>
      <c r="J13" s="2"/>
    </row>
    <row r="14" spans="1:20" x14ac:dyDescent="0.25">
      <c r="A14" s="18"/>
      <c r="B14" s="10"/>
      <c r="C14" s="83"/>
      <c r="D14" s="78"/>
      <c r="E14" s="78"/>
      <c r="F14" s="13"/>
      <c r="G14" s="13"/>
      <c r="H14" s="13">
        <f t="shared" si="0"/>
        <v>0</v>
      </c>
      <c r="I14" s="31"/>
      <c r="J14" s="2"/>
    </row>
    <row r="15" spans="1:20" x14ac:dyDescent="0.25">
      <c r="A15" s="18"/>
      <c r="B15" s="10"/>
      <c r="C15" s="83"/>
      <c r="D15" s="78"/>
      <c r="E15" s="78"/>
      <c r="F15" s="13"/>
      <c r="G15" s="13"/>
      <c r="H15" s="13">
        <f t="shared" si="0"/>
        <v>0</v>
      </c>
      <c r="I15" s="31"/>
      <c r="J15" s="2"/>
    </row>
    <row r="16" spans="1:20" x14ac:dyDescent="0.25">
      <c r="A16" s="18"/>
      <c r="B16" s="10"/>
      <c r="C16" s="83"/>
      <c r="D16" s="78"/>
      <c r="E16" s="78"/>
      <c r="F16" s="13"/>
      <c r="G16" s="13"/>
      <c r="H16" s="13">
        <f t="shared" si="0"/>
        <v>0</v>
      </c>
      <c r="I16" s="31"/>
      <c r="J16" s="2"/>
    </row>
    <row r="17" spans="1:11" x14ac:dyDescent="0.25">
      <c r="A17" s="18"/>
      <c r="B17" s="10"/>
      <c r="C17" s="83"/>
      <c r="D17" s="78"/>
      <c r="E17" s="78"/>
      <c r="F17" s="13"/>
      <c r="G17" s="13"/>
      <c r="H17" s="13">
        <f t="shared" si="0"/>
        <v>0</v>
      </c>
      <c r="I17" s="31"/>
      <c r="J17" s="2"/>
    </row>
    <row r="18" spans="1:11" x14ac:dyDescent="0.25">
      <c r="A18" s="18"/>
      <c r="B18" s="10"/>
      <c r="C18" s="83"/>
      <c r="D18" s="78"/>
      <c r="E18" s="78"/>
      <c r="F18" s="13"/>
      <c r="G18" s="13"/>
      <c r="H18" s="13">
        <f t="shared" si="0"/>
        <v>0</v>
      </c>
      <c r="I18" s="31"/>
      <c r="J18" s="2"/>
    </row>
    <row r="19" spans="1:11" x14ac:dyDescent="0.25">
      <c r="A19" s="18"/>
      <c r="B19" s="10"/>
      <c r="C19" s="83"/>
      <c r="D19" s="78"/>
      <c r="E19" s="78"/>
      <c r="F19" s="13"/>
      <c r="G19" s="13"/>
      <c r="H19" s="13">
        <f t="shared" si="0"/>
        <v>0</v>
      </c>
      <c r="I19" s="31"/>
      <c r="J19" s="2"/>
    </row>
    <row r="20" spans="1:11" x14ac:dyDescent="0.25">
      <c r="A20" s="18"/>
      <c r="B20" s="10"/>
      <c r="C20" s="83"/>
      <c r="D20" s="78"/>
      <c r="E20" s="78"/>
      <c r="F20" s="13"/>
      <c r="G20" s="13"/>
      <c r="H20" s="13">
        <f t="shared" si="0"/>
        <v>0</v>
      </c>
      <c r="I20" s="31"/>
      <c r="J20" s="29"/>
    </row>
    <row r="21" spans="1:11" x14ac:dyDescent="0.25">
      <c r="A21" s="18"/>
      <c r="B21" s="10"/>
      <c r="C21" s="91"/>
      <c r="D21" s="90"/>
      <c r="E21" s="90"/>
      <c r="F21" s="59"/>
      <c r="G21" s="59"/>
      <c r="H21" s="13">
        <f t="shared" si="0"/>
        <v>0</v>
      </c>
      <c r="I21" s="60"/>
      <c r="J21" s="61"/>
    </row>
    <row r="22" spans="1:11" x14ac:dyDescent="0.25">
      <c r="A22" s="18"/>
      <c r="B22" s="10"/>
      <c r="C22" s="83"/>
      <c r="D22" s="78"/>
      <c r="E22" s="78"/>
      <c r="F22" s="59"/>
      <c r="G22" s="59"/>
      <c r="H22" s="13">
        <f t="shared" si="0"/>
        <v>0</v>
      </c>
      <c r="I22" s="31"/>
      <c r="J22" s="29"/>
    </row>
    <row r="23" spans="1:11" x14ac:dyDescent="0.25">
      <c r="A23" s="18"/>
      <c r="B23" s="10"/>
      <c r="C23" s="83"/>
      <c r="D23" s="78"/>
      <c r="E23" s="78"/>
      <c r="F23" s="59"/>
      <c r="G23" s="59"/>
      <c r="H23" s="13">
        <f t="shared" si="0"/>
        <v>0</v>
      </c>
      <c r="I23" s="31"/>
      <c r="J23" s="29"/>
    </row>
    <row r="24" spans="1:11" x14ac:dyDescent="0.25">
      <c r="A24" s="18"/>
      <c r="B24" s="10"/>
      <c r="C24" s="83"/>
      <c r="D24" s="78"/>
      <c r="E24" s="78"/>
      <c r="F24" s="13"/>
      <c r="G24" s="13"/>
      <c r="H24" s="13">
        <f t="shared" si="0"/>
        <v>0</v>
      </c>
      <c r="I24" s="31"/>
      <c r="J24" s="2"/>
    </row>
    <row r="25" spans="1:11" x14ac:dyDescent="0.25">
      <c r="A25" s="18"/>
      <c r="B25" s="10"/>
      <c r="C25" s="83"/>
      <c r="D25" s="78"/>
      <c r="E25" s="78"/>
      <c r="F25" s="13"/>
      <c r="G25" s="13"/>
      <c r="H25" s="13">
        <f t="shared" si="0"/>
        <v>0</v>
      </c>
      <c r="I25" s="31"/>
      <c r="J25" s="2"/>
    </row>
    <row r="26" spans="1:11" x14ac:dyDescent="0.25">
      <c r="A26" s="18"/>
      <c r="B26" s="10"/>
      <c r="C26" s="83"/>
      <c r="D26" s="78"/>
      <c r="E26" s="78"/>
      <c r="F26" s="13"/>
      <c r="G26" s="13"/>
      <c r="H26" s="13">
        <f t="shared" si="0"/>
        <v>0</v>
      </c>
      <c r="I26" s="31"/>
      <c r="J26" s="2"/>
    </row>
    <row r="27" spans="1:11" x14ac:dyDescent="0.25">
      <c r="A27" s="18"/>
      <c r="B27" s="10"/>
      <c r="C27" s="83"/>
      <c r="D27" s="78"/>
      <c r="E27" s="78"/>
      <c r="F27" s="13"/>
      <c r="G27" s="13"/>
      <c r="H27" s="13">
        <f t="shared" si="0"/>
        <v>0</v>
      </c>
      <c r="I27" s="31"/>
      <c r="J27" s="2"/>
    </row>
    <row r="28" spans="1:11" x14ac:dyDescent="0.25">
      <c r="A28" s="18"/>
      <c r="B28" s="10"/>
      <c r="C28" s="1"/>
      <c r="D28" s="1"/>
      <c r="E28" s="1"/>
      <c r="F28" s="13"/>
      <c r="G28" s="13"/>
      <c r="H28" s="13">
        <f t="shared" si="0"/>
        <v>0</v>
      </c>
      <c r="I28" s="31"/>
      <c r="J28" s="2"/>
    </row>
    <row r="29" spans="1:11" ht="15.75" thickBot="1" x14ac:dyDescent="0.3">
      <c r="A29" s="20"/>
      <c r="B29" s="21"/>
      <c r="C29" s="4"/>
      <c r="D29" s="4"/>
      <c r="E29" s="4"/>
      <c r="F29" s="17"/>
      <c r="G29" s="17"/>
      <c r="H29" s="17"/>
      <c r="I29" s="34"/>
      <c r="J29" s="37"/>
    </row>
    <row r="30" spans="1:11" ht="16.5" thickTop="1" thickBot="1" x14ac:dyDescent="0.3">
      <c r="A30" s="102" t="s">
        <v>8</v>
      </c>
      <c r="B30" s="103"/>
      <c r="C30" s="103"/>
      <c r="D30" s="103"/>
      <c r="E30" s="104"/>
      <c r="F30" s="57">
        <f>SUM(F3:F29)</f>
        <v>691.18000000000006</v>
      </c>
      <c r="G30" s="57">
        <f t="shared" ref="G30:H30" si="1">SUM(G3:G29)</f>
        <v>138.23999999999998</v>
      </c>
      <c r="H30" s="57">
        <f t="shared" si="1"/>
        <v>829.42000000000007</v>
      </c>
      <c r="I30" s="38"/>
      <c r="J30" s="39"/>
    </row>
    <row r="31" spans="1:11" ht="15.75" thickTop="1" x14ac:dyDescent="0.25">
      <c r="A31" s="100" t="s">
        <v>17</v>
      </c>
      <c r="B31" s="101"/>
      <c r="C31" s="101"/>
      <c r="D31" s="101"/>
      <c r="E31" s="101"/>
      <c r="F31" s="101"/>
      <c r="G31" s="101"/>
      <c r="H31" s="101"/>
      <c r="I31" s="101"/>
      <c r="J31" s="106"/>
    </row>
    <row r="32" spans="1:11" x14ac:dyDescent="0.25">
      <c r="A32" s="18">
        <f>JUILLET!A3</f>
        <v>44378</v>
      </c>
      <c r="B32" s="18">
        <f>JUIN!B3</f>
        <v>44382</v>
      </c>
      <c r="C32" s="18" t="str">
        <f>JUIN!C3</f>
        <v>VIR</v>
      </c>
      <c r="D32" s="84">
        <f>JUIN!D3</f>
        <v>1</v>
      </c>
      <c r="E32" s="18" t="str">
        <f>JUIN!E3</f>
        <v>ECHEANCE JUIL/AOUT/SEPT</v>
      </c>
      <c r="F32" s="121">
        <f>JUIN!F3</f>
        <v>2589.46</v>
      </c>
      <c r="G32" s="121">
        <f>JUIN!G3</f>
        <v>0</v>
      </c>
      <c r="H32" s="121">
        <f>JUIN!H3</f>
        <v>2589.46</v>
      </c>
      <c r="I32" s="33" t="s">
        <v>24</v>
      </c>
      <c r="J32" s="28"/>
      <c r="K32" s="27" t="s">
        <v>25</v>
      </c>
    </row>
    <row r="33" spans="1:11" x14ac:dyDescent="0.25">
      <c r="A33" s="18">
        <f>JUILLET!A4</f>
        <v>44378</v>
      </c>
      <c r="B33" s="18">
        <f>JUIN!B4</f>
        <v>44370</v>
      </c>
      <c r="C33" s="18" t="str">
        <f>JUILLET!C4</f>
        <v>LCR</v>
      </c>
      <c r="D33" s="18">
        <f>JUIN!D4</f>
        <v>4</v>
      </c>
      <c r="E33" s="84">
        <f>JUILLET!E4</f>
        <v>2206159868</v>
      </c>
      <c r="F33" s="121">
        <f>JUIN!F4</f>
        <v>34.22</v>
      </c>
      <c r="G33" s="121">
        <f>JUILLET!G4</f>
        <v>16.47</v>
      </c>
      <c r="H33" s="121">
        <f>JUIN!H4</f>
        <v>41.06</v>
      </c>
      <c r="I33" s="33" t="s">
        <v>24</v>
      </c>
      <c r="J33" s="28"/>
      <c r="K33" s="27" t="s">
        <v>25</v>
      </c>
    </row>
    <row r="34" spans="1:11" x14ac:dyDescent="0.25">
      <c r="A34" s="9"/>
      <c r="B34" s="10"/>
      <c r="C34" s="1"/>
      <c r="D34" s="1"/>
      <c r="E34" s="1"/>
      <c r="F34" s="13"/>
      <c r="G34" s="13"/>
      <c r="H34" s="13"/>
      <c r="I34" s="31"/>
      <c r="J34" s="2"/>
    </row>
    <row r="35" spans="1:11" x14ac:dyDescent="0.25">
      <c r="A35" s="11"/>
      <c r="B35" s="12"/>
      <c r="C35" s="4"/>
      <c r="D35" s="4"/>
      <c r="E35" s="4"/>
      <c r="F35" s="17"/>
      <c r="G35" s="17"/>
      <c r="H35" s="17"/>
      <c r="I35" s="31"/>
      <c r="J35" s="2"/>
    </row>
    <row r="36" spans="1:11" x14ac:dyDescent="0.25">
      <c r="A36" s="105" t="s">
        <v>8</v>
      </c>
      <c r="B36" s="105"/>
      <c r="C36" s="105"/>
      <c r="D36" s="105"/>
      <c r="E36" s="105"/>
      <c r="F36" s="58">
        <f>SUM(F32:F35)</f>
        <v>2623.68</v>
      </c>
      <c r="G36" s="58">
        <f>SUM(G32:G35)</f>
        <v>16.47</v>
      </c>
      <c r="H36" s="58">
        <f>SUM(H32:H35)</f>
        <v>2630.52</v>
      </c>
      <c r="I36" s="36"/>
      <c r="J36" s="2"/>
    </row>
    <row r="37" spans="1:11" x14ac:dyDescent="0.25">
      <c r="I37" s="35"/>
    </row>
  </sheetData>
  <autoFilter ref="B1:B37"/>
  <mergeCells count="6">
    <mergeCell ref="A36:E36"/>
    <mergeCell ref="A1:J1"/>
    <mergeCell ref="S2:T2"/>
    <mergeCell ref="S3:T3"/>
    <mergeCell ref="A31:J31"/>
    <mergeCell ref="A30:E30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T40"/>
  <sheetViews>
    <sheetView tabSelected="1" workbookViewId="0">
      <selection activeCell="H31" sqref="H31"/>
    </sheetView>
  </sheetViews>
  <sheetFormatPr baseColWidth="10" defaultRowHeight="15" x14ac:dyDescent="0.25"/>
  <cols>
    <col min="1" max="1" width="11.85546875" style="42" bestFit="1" customWidth="1"/>
    <col min="2" max="2" width="17.140625" style="42" bestFit="1" customWidth="1"/>
    <col min="3" max="3" width="7" style="42" bestFit="1" customWidth="1"/>
    <col min="4" max="4" width="25.140625" style="42" customWidth="1"/>
    <col min="5" max="5" width="31.140625" style="42" customWidth="1"/>
    <col min="6" max="6" width="17.42578125" style="42" customWidth="1"/>
    <col min="7" max="7" width="14.42578125" style="42" customWidth="1"/>
    <col min="8" max="8" width="19.5703125" style="42" customWidth="1"/>
    <col min="9" max="9" width="5.42578125" style="27" bestFit="1" customWidth="1"/>
    <col min="10" max="10" width="12.7109375" style="42" customWidth="1"/>
    <col min="11" max="11" width="17" style="42" customWidth="1"/>
    <col min="12" max="16384" width="11.42578125" style="42"/>
  </cols>
  <sheetData>
    <row r="1" spans="1:20" ht="16.5" thickBot="1" x14ac:dyDescent="0.3">
      <c r="A1" s="112" t="s">
        <v>18</v>
      </c>
      <c r="B1" s="112"/>
      <c r="C1" s="112"/>
      <c r="D1" s="112"/>
      <c r="E1" s="112"/>
      <c r="F1" s="112"/>
      <c r="G1" s="112"/>
      <c r="H1" s="112"/>
      <c r="I1" s="112"/>
      <c r="J1" s="112"/>
      <c r="K1" s="41"/>
      <c r="L1" s="41"/>
      <c r="M1" s="41"/>
      <c r="N1" s="41"/>
      <c r="O1" s="41"/>
    </row>
    <row r="2" spans="1:20" ht="30.75" customHeight="1" thickTop="1" x14ac:dyDescent="0.25">
      <c r="A2" s="8" t="s">
        <v>4</v>
      </c>
      <c r="B2" s="7" t="s">
        <v>0</v>
      </c>
      <c r="C2" s="5" t="s">
        <v>3</v>
      </c>
      <c r="D2" s="5" t="s">
        <v>2</v>
      </c>
      <c r="E2" s="5" t="s">
        <v>9</v>
      </c>
      <c r="F2" s="5" t="s">
        <v>5</v>
      </c>
      <c r="G2" s="5" t="s">
        <v>6</v>
      </c>
      <c r="H2" s="5" t="s">
        <v>7</v>
      </c>
      <c r="I2" s="30" t="s">
        <v>22</v>
      </c>
      <c r="J2" s="6" t="s">
        <v>1</v>
      </c>
      <c r="K2" s="14" t="s">
        <v>10</v>
      </c>
      <c r="S2" s="113"/>
      <c r="T2" s="113"/>
    </row>
    <row r="3" spans="1:20" x14ac:dyDescent="0.25">
      <c r="A3" s="43"/>
      <c r="B3" s="44"/>
      <c r="C3" s="45"/>
      <c r="D3" s="45"/>
      <c r="E3" s="45"/>
      <c r="F3" s="46"/>
      <c r="G3" s="46"/>
      <c r="H3" s="46"/>
      <c r="I3" s="31"/>
      <c r="J3" s="47"/>
      <c r="S3" s="113"/>
      <c r="T3" s="113"/>
    </row>
    <row r="4" spans="1:20" x14ac:dyDescent="0.25">
      <c r="A4" s="43"/>
      <c r="B4" s="44"/>
      <c r="C4" s="45"/>
      <c r="D4" s="45"/>
      <c r="E4" s="45"/>
      <c r="F4" s="46"/>
      <c r="G4" s="46"/>
      <c r="H4" s="46"/>
      <c r="I4" s="31"/>
      <c r="J4" s="47"/>
      <c r="K4" s="67" t="s">
        <v>26</v>
      </c>
    </row>
    <row r="5" spans="1:20" s="67" customFormat="1" x14ac:dyDescent="0.25">
      <c r="A5" s="43"/>
      <c r="B5" s="44"/>
      <c r="C5" s="45"/>
      <c r="D5" s="45"/>
      <c r="E5" s="45"/>
      <c r="F5" s="46"/>
      <c r="G5" s="46"/>
      <c r="H5" s="46"/>
      <c r="I5" s="31"/>
      <c r="J5" s="47"/>
    </row>
    <row r="6" spans="1:20" ht="15.75" thickBot="1" x14ac:dyDescent="0.3">
      <c r="A6" s="43"/>
      <c r="B6" s="44"/>
      <c r="C6" s="45"/>
      <c r="D6" s="45"/>
      <c r="E6" s="45"/>
      <c r="F6" s="46"/>
      <c r="G6" s="46"/>
      <c r="H6" s="46"/>
      <c r="I6" s="32"/>
      <c r="J6" s="47"/>
    </row>
    <row r="7" spans="1:20" ht="16.5" thickTop="1" thickBot="1" x14ac:dyDescent="0.3">
      <c r="A7" s="43"/>
      <c r="B7" s="44"/>
      <c r="C7" s="45"/>
      <c r="D7" s="45"/>
      <c r="E7" s="45"/>
      <c r="F7" s="46"/>
      <c r="G7" s="46"/>
      <c r="H7" s="46"/>
      <c r="I7" s="31"/>
      <c r="J7" s="47"/>
      <c r="L7" s="62" t="s">
        <v>12</v>
      </c>
      <c r="M7" s="57">
        <f>G24</f>
        <v>0</v>
      </c>
    </row>
    <row r="8" spans="1:20" ht="15.75" thickTop="1" x14ac:dyDescent="0.25">
      <c r="A8" s="43"/>
      <c r="B8" s="44"/>
      <c r="C8" s="45"/>
      <c r="D8" s="45"/>
      <c r="E8" s="45"/>
      <c r="F8" s="46"/>
      <c r="G8" s="46"/>
      <c r="H8" s="46"/>
      <c r="I8" s="32"/>
      <c r="J8" s="47"/>
    </row>
    <row r="9" spans="1:20" x14ac:dyDescent="0.25">
      <c r="A9" s="43"/>
      <c r="B9" s="44"/>
      <c r="C9" s="45"/>
      <c r="D9" s="45"/>
      <c r="E9" s="45"/>
      <c r="F9" s="46"/>
      <c r="G9" s="46"/>
      <c r="H9" s="46"/>
      <c r="I9" s="31"/>
      <c r="J9" s="47"/>
    </row>
    <row r="10" spans="1:20" x14ac:dyDescent="0.25">
      <c r="A10" s="43"/>
      <c r="B10" s="44"/>
      <c r="C10" s="45"/>
      <c r="D10" s="45"/>
      <c r="E10" s="45"/>
      <c r="F10" s="46"/>
      <c r="G10" s="46"/>
      <c r="H10" s="46"/>
      <c r="I10" s="31"/>
      <c r="J10" s="47"/>
    </row>
    <row r="11" spans="1:20" x14ac:dyDescent="0.25">
      <c r="A11" s="43"/>
      <c r="B11" s="44"/>
      <c r="C11" s="45"/>
      <c r="D11" s="45"/>
      <c r="E11" s="45"/>
      <c r="F11" s="46"/>
      <c r="G11" s="46"/>
      <c r="H11" s="46"/>
      <c r="I11" s="31"/>
      <c r="J11" s="47"/>
    </row>
    <row r="12" spans="1:20" x14ac:dyDescent="0.25">
      <c r="A12" s="43"/>
      <c r="B12" s="44"/>
      <c r="C12" s="45"/>
      <c r="D12" s="45"/>
      <c r="E12" s="45"/>
      <c r="F12" s="46"/>
      <c r="G12" s="46"/>
      <c r="H12" s="46"/>
      <c r="I12" s="31"/>
      <c r="J12" s="47"/>
    </row>
    <row r="13" spans="1:20" x14ac:dyDescent="0.25">
      <c r="A13" s="43"/>
      <c r="B13" s="44"/>
      <c r="C13" s="45"/>
      <c r="D13" s="45"/>
      <c r="E13" s="45"/>
      <c r="F13" s="46"/>
      <c r="G13" s="46"/>
      <c r="H13" s="46"/>
      <c r="I13" s="31"/>
      <c r="J13" s="47"/>
    </row>
    <row r="14" spans="1:20" x14ac:dyDescent="0.25">
      <c r="A14" s="43"/>
      <c r="B14" s="44"/>
      <c r="C14" s="45"/>
      <c r="D14" s="45"/>
      <c r="E14" s="45"/>
      <c r="F14" s="46"/>
      <c r="G14" s="46"/>
      <c r="H14" s="46"/>
      <c r="I14" s="32"/>
      <c r="J14" s="47"/>
    </row>
    <row r="15" spans="1:20" x14ac:dyDescent="0.25">
      <c r="A15" s="43"/>
      <c r="B15" s="44"/>
      <c r="C15" s="45"/>
      <c r="D15" s="45"/>
      <c r="E15" s="45"/>
      <c r="F15" s="46"/>
      <c r="G15" s="46"/>
      <c r="H15" s="46"/>
      <c r="I15" s="31"/>
      <c r="J15" s="47"/>
    </row>
    <row r="16" spans="1:20" x14ac:dyDescent="0.25">
      <c r="A16" s="43"/>
      <c r="B16" s="44"/>
      <c r="C16" s="45"/>
      <c r="D16" s="45"/>
      <c r="E16" s="45"/>
      <c r="F16" s="46"/>
      <c r="G16" s="46"/>
      <c r="H16" s="46"/>
      <c r="I16" s="31"/>
      <c r="J16" s="47"/>
    </row>
    <row r="17" spans="1:12" x14ac:dyDescent="0.25">
      <c r="A17" s="43"/>
      <c r="B17" s="44"/>
      <c r="C17" s="45"/>
      <c r="D17" s="45"/>
      <c r="E17" s="45"/>
      <c r="F17" s="46"/>
      <c r="G17" s="46"/>
      <c r="H17" s="46"/>
      <c r="I17" s="31"/>
      <c r="J17" s="47"/>
    </row>
    <row r="18" spans="1:12" x14ac:dyDescent="0.25">
      <c r="A18" s="43"/>
      <c r="B18" s="44"/>
      <c r="C18" s="45"/>
      <c r="D18" s="45"/>
      <c r="E18" s="45"/>
      <c r="F18" s="46"/>
      <c r="G18" s="46"/>
      <c r="H18" s="46"/>
      <c r="I18" s="31"/>
      <c r="J18" s="47"/>
    </row>
    <row r="19" spans="1:12" x14ac:dyDescent="0.25">
      <c r="A19" s="43"/>
      <c r="B19" s="44"/>
      <c r="C19" s="45"/>
      <c r="D19" s="45"/>
      <c r="E19" s="45"/>
      <c r="F19" s="46"/>
      <c r="G19" s="46"/>
      <c r="H19" s="46"/>
      <c r="I19" s="31" t="s">
        <v>21</v>
      </c>
      <c r="J19" s="47"/>
    </row>
    <row r="20" spans="1:12" x14ac:dyDescent="0.25">
      <c r="A20" s="43"/>
      <c r="B20" s="44"/>
      <c r="C20" s="45"/>
      <c r="D20" s="45"/>
      <c r="E20" s="45"/>
      <c r="F20" s="46"/>
      <c r="G20" s="46"/>
      <c r="H20" s="46"/>
      <c r="I20" s="31" t="s">
        <v>21</v>
      </c>
      <c r="J20" s="47"/>
    </row>
    <row r="21" spans="1:12" x14ac:dyDescent="0.25">
      <c r="A21" s="43"/>
      <c r="B21" s="44"/>
      <c r="C21" s="45"/>
      <c r="D21" s="45"/>
      <c r="E21" s="45"/>
      <c r="F21" s="46"/>
      <c r="G21" s="46"/>
      <c r="H21" s="46"/>
      <c r="I21" s="31" t="s">
        <v>21</v>
      </c>
      <c r="J21" s="47"/>
    </row>
    <row r="22" spans="1:12" x14ac:dyDescent="0.25">
      <c r="A22" s="43"/>
      <c r="B22" s="44"/>
      <c r="C22" s="45"/>
      <c r="D22" s="45"/>
      <c r="E22" s="45"/>
      <c r="F22" s="46"/>
      <c r="G22" s="46"/>
      <c r="H22" s="46"/>
      <c r="I22" s="31"/>
      <c r="J22" s="47"/>
    </row>
    <row r="23" spans="1:12" ht="15.75" thickBot="1" x14ac:dyDescent="0.3">
      <c r="A23" s="43"/>
      <c r="B23" s="44"/>
      <c r="C23" s="45"/>
      <c r="D23" s="45"/>
      <c r="E23" s="45"/>
      <c r="F23" s="46"/>
      <c r="G23" s="46"/>
      <c r="H23" s="46"/>
      <c r="I23" s="31"/>
      <c r="J23" s="47"/>
    </row>
    <row r="24" spans="1:12" ht="16.5" thickTop="1" thickBot="1" x14ac:dyDescent="0.3">
      <c r="A24" s="117" t="s">
        <v>8</v>
      </c>
      <c r="B24" s="117"/>
      <c r="C24" s="117"/>
      <c r="D24" s="117"/>
      <c r="E24" s="65"/>
      <c r="F24" s="66">
        <f>SUM(F3:F23)</f>
        <v>0</v>
      </c>
      <c r="G24" s="66">
        <f t="shared" ref="G24:H24" si="0">SUM(G3:G23)</f>
        <v>0</v>
      </c>
      <c r="H24" s="66">
        <f t="shared" si="0"/>
        <v>0</v>
      </c>
      <c r="I24" s="31"/>
      <c r="J24" s="47"/>
    </row>
    <row r="25" spans="1:12" ht="15.75" thickTop="1" x14ac:dyDescent="0.25">
      <c r="A25" s="114" t="s">
        <v>17</v>
      </c>
      <c r="B25" s="115"/>
      <c r="C25" s="115"/>
      <c r="D25" s="115"/>
      <c r="E25" s="115"/>
      <c r="F25" s="115"/>
      <c r="G25" s="115"/>
      <c r="H25" s="115"/>
      <c r="I25" s="115"/>
      <c r="J25" s="116"/>
    </row>
    <row r="26" spans="1:12" x14ac:dyDescent="0.25">
      <c r="A26" s="43">
        <f>JUIN!A10</f>
        <v>44377</v>
      </c>
      <c r="B26" s="43">
        <f>JUIN!B10</f>
        <v>44439</v>
      </c>
      <c r="C26" s="43" t="str">
        <f>JUIN!C10</f>
        <v>VIR</v>
      </c>
      <c r="D26" s="122">
        <f>JUIN!D10</f>
        <v>10</v>
      </c>
      <c r="E26" s="122">
        <f>JUIN!E10</f>
        <v>27442568</v>
      </c>
      <c r="F26" s="123">
        <f>JUIN!F10</f>
        <v>202</v>
      </c>
      <c r="G26" s="123">
        <f>JUIN!G10</f>
        <v>40.4</v>
      </c>
      <c r="H26" s="123">
        <f>JUIN!H10</f>
        <v>242.4</v>
      </c>
      <c r="I26" s="31"/>
      <c r="J26" s="48"/>
    </row>
    <row r="27" spans="1:12" x14ac:dyDescent="0.25">
      <c r="A27" s="43">
        <f>JUIN!A11</f>
        <v>44350</v>
      </c>
      <c r="B27" s="43">
        <f>JUIN!B11</f>
        <v>44439</v>
      </c>
      <c r="C27" s="43" t="str">
        <f>JUIN!C11</f>
        <v>VIR</v>
      </c>
      <c r="D27" s="122">
        <f>JUIN!D11</f>
        <v>11</v>
      </c>
      <c r="E27" s="122">
        <f>JUIN!E11</f>
        <v>692101642</v>
      </c>
      <c r="F27" s="123">
        <f>JUIN!F11</f>
        <v>20.8</v>
      </c>
      <c r="G27" s="123">
        <f>JUIN!G11</f>
        <v>4.16</v>
      </c>
      <c r="H27" s="123">
        <f>JUIN!H11</f>
        <v>24.96</v>
      </c>
      <c r="I27" s="31"/>
      <c r="J27" s="48"/>
    </row>
    <row r="28" spans="1:12" x14ac:dyDescent="0.25">
      <c r="A28" s="43">
        <f>JUIN!A12</f>
        <v>44350</v>
      </c>
      <c r="B28" s="43">
        <f>JUIN!B12</f>
        <v>44439</v>
      </c>
      <c r="C28" s="43" t="str">
        <f>JUIN!C12</f>
        <v>VIR</v>
      </c>
      <c r="D28" s="122">
        <f>JUIN!D12</f>
        <v>12</v>
      </c>
      <c r="E28" s="122">
        <f>JUIN!E12</f>
        <v>692101643</v>
      </c>
      <c r="F28" s="123">
        <f>JUIN!F12</f>
        <v>155.52000000000001</v>
      </c>
      <c r="G28" s="123">
        <f>JUIN!G12</f>
        <v>31.1</v>
      </c>
      <c r="H28" s="123">
        <f>JUIN!H12</f>
        <v>186.62</v>
      </c>
      <c r="I28" s="31"/>
      <c r="J28" s="48"/>
    </row>
    <row r="29" spans="1:12" x14ac:dyDescent="0.25">
      <c r="A29" s="43">
        <f>JUIN!A13</f>
        <v>44363</v>
      </c>
      <c r="B29" s="43">
        <f>JUIN!B13</f>
        <v>44439</v>
      </c>
      <c r="C29" s="43" t="str">
        <f>JUIN!C13</f>
        <v>VIR</v>
      </c>
      <c r="D29" s="122">
        <f>JUIN!D13</f>
        <v>13</v>
      </c>
      <c r="E29" s="122">
        <f>JUIN!E13</f>
        <v>692101792</v>
      </c>
      <c r="F29" s="123">
        <f>JUIN!F13</f>
        <v>68.69</v>
      </c>
      <c r="G29" s="123">
        <f>JUIN!G13</f>
        <v>13.74</v>
      </c>
      <c r="H29" s="123">
        <f>JUIN!H13</f>
        <v>82.429999999999993</v>
      </c>
      <c r="I29" s="31"/>
      <c r="J29" s="48"/>
    </row>
    <row r="30" spans="1:12" x14ac:dyDescent="0.25">
      <c r="A30" s="43">
        <f>JUIN!A14</f>
        <v>44363</v>
      </c>
      <c r="B30" s="43">
        <f>JUIN!B14</f>
        <v>44439</v>
      </c>
      <c r="C30" s="43" t="str">
        <f>JUIN!C14</f>
        <v>VIR</v>
      </c>
      <c r="D30" s="122">
        <f>JUIN!D14</f>
        <v>14</v>
      </c>
      <c r="E30" s="122">
        <f>JUIN!E14</f>
        <v>692110793</v>
      </c>
      <c r="F30" s="123">
        <f>JUIN!F14</f>
        <v>62.96</v>
      </c>
      <c r="G30" s="123">
        <f>JUIN!G14</f>
        <v>12.59</v>
      </c>
      <c r="H30" s="123">
        <f>JUIN!H14</f>
        <v>75.55</v>
      </c>
      <c r="I30" s="34"/>
      <c r="J30" s="48"/>
      <c r="L30" s="50"/>
    </row>
    <row r="31" spans="1:12" x14ac:dyDescent="0.25">
      <c r="A31" s="43">
        <f>JUIN!A15</f>
        <v>44371</v>
      </c>
      <c r="B31" s="43">
        <f>JUIN!B15</f>
        <v>44439</v>
      </c>
      <c r="C31" s="43" t="str">
        <f>JUIN!C15</f>
        <v>VIR</v>
      </c>
      <c r="D31" s="122">
        <f>JUIN!D15</f>
        <v>15</v>
      </c>
      <c r="E31" s="122">
        <f>JUIN!E15</f>
        <v>69211879</v>
      </c>
      <c r="F31" s="123">
        <f>JUIN!F15</f>
        <v>46.2</v>
      </c>
      <c r="G31" s="123">
        <f>JUIN!G15</f>
        <v>9.24</v>
      </c>
      <c r="H31" s="123">
        <f>JUIN!H15</f>
        <v>55.440000000000005</v>
      </c>
      <c r="I31" s="38"/>
      <c r="J31" s="48"/>
    </row>
    <row r="32" spans="1:12" x14ac:dyDescent="0.25">
      <c r="A32" s="43">
        <f>JUIN!A16</f>
        <v>44377</v>
      </c>
      <c r="B32" s="43">
        <f>JUIN!B16</f>
        <v>44439</v>
      </c>
      <c r="C32" s="43" t="str">
        <f>JUIN!C16</f>
        <v>VIR</v>
      </c>
      <c r="D32" s="122">
        <f>JUIN!D16</f>
        <v>16</v>
      </c>
      <c r="E32" s="122">
        <f>JUIN!E16</f>
        <v>69211973</v>
      </c>
      <c r="F32" s="123">
        <f>JUIN!F16</f>
        <v>194.18</v>
      </c>
      <c r="G32" s="123">
        <f>JUIN!G16</f>
        <v>38.840000000000003</v>
      </c>
      <c r="H32" s="123">
        <f>JUIN!H16</f>
        <v>233.02</v>
      </c>
      <c r="I32" s="49"/>
      <c r="J32" s="48"/>
    </row>
    <row r="33" spans="1:10" x14ac:dyDescent="0.25">
      <c r="A33" s="43">
        <f>JUIN!A17</f>
        <v>44377</v>
      </c>
      <c r="B33" s="43">
        <f>JUIN!B17</f>
        <v>44439</v>
      </c>
      <c r="C33" s="43" t="str">
        <f>JUIN!C17</f>
        <v>VIR</v>
      </c>
      <c r="D33" s="122">
        <f>JUIN!D17</f>
        <v>17</v>
      </c>
      <c r="E33" s="122">
        <f>JUIN!E17</f>
        <v>692101972</v>
      </c>
      <c r="F33" s="123">
        <f>JUIN!F17</f>
        <v>10.49</v>
      </c>
      <c r="G33" s="123">
        <f>JUIN!G17</f>
        <v>2.1</v>
      </c>
      <c r="H33" s="123">
        <f>JUIN!H17</f>
        <v>12.59</v>
      </c>
      <c r="I33" s="33"/>
      <c r="J33" s="48"/>
    </row>
    <row r="34" spans="1:10" x14ac:dyDescent="0.25">
      <c r="A34" s="43"/>
      <c r="B34" s="43"/>
      <c r="C34" s="48"/>
      <c r="D34" s="48"/>
      <c r="E34" s="48"/>
      <c r="F34" s="123"/>
      <c r="G34" s="123"/>
      <c r="H34" s="123"/>
      <c r="I34" s="33"/>
      <c r="J34" s="48"/>
    </row>
    <row r="35" spans="1:10" x14ac:dyDescent="0.25">
      <c r="A35" s="43"/>
      <c r="B35" s="43"/>
      <c r="C35" s="48"/>
      <c r="D35" s="48"/>
      <c r="E35" s="48"/>
      <c r="F35" s="123"/>
      <c r="G35" s="123"/>
      <c r="H35" s="123"/>
      <c r="I35" s="31"/>
      <c r="J35" s="48"/>
    </row>
    <row r="36" spans="1:10" x14ac:dyDescent="0.25">
      <c r="A36" s="43"/>
      <c r="B36" s="43"/>
      <c r="C36" s="48"/>
      <c r="D36" s="48"/>
      <c r="E36" s="48"/>
      <c r="F36" s="123"/>
      <c r="G36" s="123"/>
      <c r="H36" s="123"/>
      <c r="I36" s="31"/>
      <c r="J36" s="48"/>
    </row>
    <row r="37" spans="1:10" ht="15.75" thickBot="1" x14ac:dyDescent="0.3">
      <c r="A37" s="51"/>
      <c r="B37" s="52"/>
      <c r="C37" s="53"/>
      <c r="D37" s="53"/>
      <c r="E37" s="53"/>
      <c r="F37" s="54"/>
      <c r="G37" s="54"/>
      <c r="H37" s="54"/>
      <c r="I37" s="36"/>
      <c r="J37" s="55"/>
    </row>
    <row r="38" spans="1:10" ht="16.5" thickTop="1" thickBot="1" x14ac:dyDescent="0.3">
      <c r="A38" s="118" t="s">
        <v>8</v>
      </c>
      <c r="B38" s="119"/>
      <c r="C38" s="119"/>
      <c r="D38" s="119"/>
      <c r="E38" s="120"/>
      <c r="F38" s="56">
        <f>SUM(F26:F37)</f>
        <v>760.84000000000015</v>
      </c>
      <c r="G38" s="56">
        <f t="shared" ref="G38:H38" si="1">SUM(G26:G37)</f>
        <v>152.16999999999999</v>
      </c>
      <c r="H38" s="56">
        <f t="shared" si="1"/>
        <v>913.01</v>
      </c>
      <c r="I38" s="35"/>
    </row>
    <row r="40" spans="1:10" x14ac:dyDescent="0.25">
      <c r="A40" s="107" t="s">
        <v>23</v>
      </c>
      <c r="B40" s="108"/>
      <c r="C40" s="108"/>
      <c r="D40" s="108"/>
      <c r="E40" s="108"/>
      <c r="F40" s="108"/>
      <c r="G40" s="109"/>
      <c r="H40" s="110">
        <f>SUM(H22:H31)</f>
        <v>667.4</v>
      </c>
      <c r="I40" s="111"/>
      <c r="J40" s="111"/>
    </row>
  </sheetData>
  <mergeCells count="8">
    <mergeCell ref="A40:G40"/>
    <mergeCell ref="H40:J40"/>
    <mergeCell ref="A1:J1"/>
    <mergeCell ref="S2:T2"/>
    <mergeCell ref="S3:T3"/>
    <mergeCell ref="A25:J25"/>
    <mergeCell ref="A24:D24"/>
    <mergeCell ref="A38:E38"/>
  </mergeCells>
  <pageMargins left="0.17" right="0.16" top="0.17" bottom="0.17" header="0.18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JUIN</vt:lpstr>
      <vt:lpstr>JUILLET</vt:lpstr>
      <vt:lpstr>AOUT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FERDI TAF</dc:creator>
  <cp:lastModifiedBy>Ferdi YILMAZ</cp:lastModifiedBy>
  <cp:lastPrinted>2010-08-23T06:25:00Z</cp:lastPrinted>
  <dcterms:created xsi:type="dcterms:W3CDTF">2010-08-19T05:49:44Z</dcterms:created>
  <dcterms:modified xsi:type="dcterms:W3CDTF">2021-07-12T11:58:03Z</dcterms:modified>
</cp:coreProperties>
</file>