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DCFR01.fr.sonepar.net\Sonelog\03-Chateaubourg 1A1\S2-Methodes &amp; process\Commun_Methodes &amp; Process\Hugo\Critères de standards\Excel\"/>
    </mc:Choice>
  </mc:AlternateContent>
  <xr:revisionPtr revIDLastSave="0" documentId="13_ncr:1_{FC658767-2DEA-4598-B580-8EEFF6DE4328}" xr6:coauthVersionLast="45" xr6:coauthVersionMax="45" xr10:uidLastSave="{00000000-0000-0000-0000-000000000000}"/>
  <bookViews>
    <workbookView xWindow="-120" yWindow="-120" windowWidth="29040" windowHeight="15840" tabRatio="740" xr2:uid="{00000000-000D-0000-FFFF-FFFF00000000}"/>
  </bookViews>
  <sheets>
    <sheet name="AUDIT RONDS GLOBAL" sheetId="18" r:id="rId1"/>
    <sheet name="SUIVI JOURNALIER" sheetId="25" r:id="rId2"/>
    <sheet name="CHECK LIST" sheetId="24" state="hidden" r:id="rId3"/>
  </sheets>
  <definedNames>
    <definedName name="_xlnm._FilterDatabase" localSheetId="2" hidden="1">'CHECK LIST'!$A$8:$L$8</definedName>
    <definedName name="_xlnm.Print_Area" localSheetId="0">'AUDIT RONDS GLOBAL'!$A$1:$H$66,'AUDIT RONDS GLOBAL'!$I$51:$U$66</definedName>
    <definedName name="_xlnm.Print_Area" localSheetId="2">'CHECK LIST'!$A$1:$L$12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0" i="18" l="1"/>
  <c r="F19" i="18" l="1"/>
  <c r="G19" i="18"/>
  <c r="E19" i="18"/>
  <c r="D19" i="18"/>
  <c r="G26" i="18"/>
  <c r="G33" i="18"/>
  <c r="G40" i="18"/>
  <c r="D40" i="18"/>
  <c r="D49" i="18"/>
  <c r="E33" i="18" l="1"/>
  <c r="F33" i="18"/>
  <c r="D33" i="18"/>
  <c r="G49" i="18" l="1"/>
  <c r="F49" i="18"/>
  <c r="K5" i="24" l="1"/>
  <c r="A6" i="24"/>
  <c r="A5" i="24"/>
  <c r="E26" i="18" l="1"/>
  <c r="L55" i="18" s="1"/>
  <c r="L54" i="18"/>
  <c r="K54" i="18" l="1"/>
  <c r="M54" i="18"/>
  <c r="N54" i="18"/>
  <c r="O54" i="18" l="1"/>
  <c r="P54" i="18" s="1"/>
  <c r="M58" i="18"/>
  <c r="N57" i="18" l="1"/>
  <c r="F40" i="18"/>
  <c r="M57" i="18" s="1"/>
  <c r="E40" i="18"/>
  <c r="L57" i="18" s="1"/>
  <c r="K57" i="18"/>
  <c r="O57" i="18" l="1"/>
  <c r="P57" i="18" s="1"/>
  <c r="N58" i="18"/>
  <c r="E49" i="18"/>
  <c r="L58" i="18" s="1"/>
  <c r="K58" i="18"/>
  <c r="N56" i="18"/>
  <c r="M56" i="18"/>
  <c r="L56" i="18"/>
  <c r="K56" i="18"/>
  <c r="N55" i="18"/>
  <c r="F26" i="18"/>
  <c r="M55" i="18" s="1"/>
  <c r="D26" i="18"/>
  <c r="K55" i="18" s="1"/>
  <c r="O55" i="18" l="1"/>
  <c r="P55" i="18" s="1"/>
  <c r="O58" i="18"/>
  <c r="P58" i="18" s="1"/>
  <c r="O56" i="18"/>
  <c r="P56" i="18" s="1"/>
  <c r="F50" i="18"/>
  <c r="E50" i="18"/>
  <c r="G50" i="18"/>
  <c r="B50" i="18" l="1"/>
  <c r="C51" i="18" s="1"/>
</calcChain>
</file>

<file path=xl/sharedStrings.xml><?xml version="1.0" encoding="utf-8"?>
<sst xmlns="http://schemas.openxmlformats.org/spreadsheetml/2006/main" count="168" uniqueCount="124">
  <si>
    <t>N°</t>
  </si>
  <si>
    <t>Commentaires</t>
  </si>
  <si>
    <t>RANGEMENT</t>
  </si>
  <si>
    <t>ORDRE</t>
  </si>
  <si>
    <t>NETTOYAGE</t>
  </si>
  <si>
    <t>DISCIPLINE</t>
  </si>
  <si>
    <t>SECURITE</t>
  </si>
  <si>
    <t>R10</t>
  </si>
  <si>
    <t>R20</t>
  </si>
  <si>
    <t>R30</t>
  </si>
  <si>
    <t>R40</t>
  </si>
  <si>
    <t>Sous Total</t>
  </si>
  <si>
    <t>O10</t>
  </si>
  <si>
    <t>O20</t>
  </si>
  <si>
    <t>O40</t>
  </si>
  <si>
    <t>N10</t>
  </si>
  <si>
    <t>N20</t>
  </si>
  <si>
    <t>N30</t>
  </si>
  <si>
    <t>D10</t>
  </si>
  <si>
    <t>D40</t>
  </si>
  <si>
    <t>S10</t>
  </si>
  <si>
    <t>S20</t>
  </si>
  <si>
    <t>NA</t>
  </si>
  <si>
    <t>S30</t>
  </si>
  <si>
    <t>S40</t>
  </si>
  <si>
    <t>Nombre de critères côtés :</t>
  </si>
  <si>
    <t>TOTAL</t>
  </si>
  <si>
    <t>Indice de 
conformité totale :</t>
  </si>
  <si>
    <t>Rangement</t>
  </si>
  <si>
    <t>Ordre</t>
  </si>
  <si>
    <t>Nettoyage</t>
  </si>
  <si>
    <t>Discipline</t>
  </si>
  <si>
    <t>Sécurité</t>
  </si>
  <si>
    <t>acceptable</t>
  </si>
  <si>
    <t>insatisfaisant</t>
  </si>
  <si>
    <t>Total</t>
  </si>
  <si>
    <t>satisfaisant</t>
  </si>
  <si>
    <t>Les moyens d'extinction incendie et les issues de secours sont-ils dégagés ?</t>
  </si>
  <si>
    <t>O30</t>
  </si>
  <si>
    <t>Satisfaisant (pas d'écart constaté)</t>
  </si>
  <si>
    <t>Acceptable (écart mineur)</t>
  </si>
  <si>
    <t>Insatisfaisant (écart majeur ou redondant)</t>
  </si>
  <si>
    <t>L'affichage qualité est-il à jour (audits RONDS, indicateurs, etc.) ?</t>
  </si>
  <si>
    <t>La fiche de gestion du matériel informatique est-elle bien renseignée?</t>
  </si>
  <si>
    <t>Les colis sont-ils mis sur palette (pas de colis à même le sol) ?</t>
  </si>
  <si>
    <t>Les engins de manutention sont-ils rangés en sécurité et ne gênent-ils pas l'exploitation ?</t>
  </si>
  <si>
    <t>Le port des EPI est-il respecté ?</t>
  </si>
  <si>
    <t>Les points relevés lors du dernier audit ont-ils fait l'objet d'une action corrective ? (voir check list)</t>
  </si>
  <si>
    <t xml:space="preserve">L'ordre de montage des palettes est-il respecté : poids lourds et gros volumes en bas de la palette ? </t>
  </si>
  <si>
    <t>Les quais et le sol sont-ils propres : bois, papier, films,… ?</t>
  </si>
  <si>
    <t>O50</t>
  </si>
  <si>
    <t>D50</t>
  </si>
  <si>
    <t>D60</t>
  </si>
  <si>
    <t>Les allées piétonnes sont-elles dégagées ?</t>
  </si>
  <si>
    <t>Les utilisateurs des chariots roulent-ils les fourches basses ?</t>
  </si>
  <si>
    <t>S50</t>
  </si>
  <si>
    <t>S60</t>
  </si>
  <si>
    <t>Les briefings d'équipe sont-ils réalisés ? (voir le dernier briefing de chaque service)</t>
  </si>
  <si>
    <t>Les déchets sont-ils triés correctement ?</t>
  </si>
  <si>
    <t>Les engins de manutentions et les salles de charge sont-ils propres ?</t>
  </si>
  <si>
    <t>Les produits détériorés/cassés/abîmés sont-ils retirés, identifiés et déposés en zone "anomalies" ?</t>
  </si>
  <si>
    <t>Les documents qualité utilisés ou affichés sont-ils ceux en vigueur ?</t>
  </si>
  <si>
    <t>Les utilisateurs des chariots klaxonnent-ils à chaque intersection ?</t>
  </si>
  <si>
    <t>N° POINT AUDIT</t>
  </si>
  <si>
    <t>ACTION A METTRE EN PLACE</t>
  </si>
  <si>
    <t>DATE CLOTURE PREVUE</t>
  </si>
  <si>
    <t>DATE CLOTURE REELLE</t>
  </si>
  <si>
    <t>SERVICE(S) CONCERNE(S)</t>
  </si>
  <si>
    <t>RESPONSABLE(S) DE L'ACTION</t>
  </si>
  <si>
    <t>PILOTE(S) DE L'ACTION</t>
  </si>
  <si>
    <t>CHECK LIST POINT A TRAITER
AUDIT R.O.N.D.S.</t>
  </si>
  <si>
    <t>THEME</t>
  </si>
  <si>
    <t>R50</t>
  </si>
  <si>
    <t>non applicable</t>
  </si>
  <si>
    <t>POINTS DE CONTRÔLE</t>
  </si>
  <si>
    <t>NOTE</t>
  </si>
  <si>
    <t>Taux satisfaisant</t>
  </si>
  <si>
    <t>D70</t>
  </si>
  <si>
    <t>Non Applicable</t>
  </si>
  <si>
    <t>Niveaux de conformité</t>
  </si>
  <si>
    <t>Le personnel respecte-il les consignes de sécurité suivantes : ne pas marcher sur les palettes, ne pas utiliser le téléphone ?</t>
  </si>
  <si>
    <t>AUDIT R.O.N.D.S.
Cellules</t>
  </si>
  <si>
    <t>Réf : DR/QUA/101
Version: B
MAJ: 18/01/2018
Page: 1/1</t>
  </si>
  <si>
    <t>Objectif :</t>
  </si>
  <si>
    <t>ILLUSTRATIONS</t>
  </si>
  <si>
    <t>ADRESSE</t>
  </si>
  <si>
    <t>COMMENTAIRES</t>
  </si>
  <si>
    <t>GDS</t>
  </si>
  <si>
    <t>EXPEDITION</t>
  </si>
  <si>
    <t>Ph1</t>
  </si>
  <si>
    <t>Ph2</t>
  </si>
  <si>
    <t>Ph3</t>
  </si>
  <si>
    <t>Ph4</t>
  </si>
  <si>
    <t>PREPARATION</t>
  </si>
  <si>
    <t xml:space="preserve">ACCOMPAGNANT(S) : </t>
  </si>
  <si>
    <r>
      <t xml:space="preserve">CELLULE AUDITEE :      CELLULE 1 </t>
    </r>
    <r>
      <rPr>
        <b/>
        <sz val="18"/>
        <color rgb="FFFF0000"/>
        <rFont val="Arial"/>
        <family val="2"/>
      </rPr>
      <t>X</t>
    </r>
    <r>
      <rPr>
        <b/>
        <sz val="18"/>
        <rFont val="Arial"/>
        <family val="2"/>
      </rPr>
      <t xml:space="preserve"> </t>
    </r>
    <r>
      <rPr>
        <b/>
        <sz val="12"/>
        <rFont val="Arial"/>
        <family val="2"/>
      </rPr>
      <t xml:space="preserve">     </t>
    </r>
    <r>
      <rPr>
        <b/>
        <sz val="12"/>
        <color theme="1"/>
        <rFont val="Arial"/>
        <family val="2"/>
      </rPr>
      <t xml:space="preserve"> CELLULE 2 </t>
    </r>
    <r>
      <rPr>
        <b/>
        <sz val="18"/>
        <color theme="1"/>
        <rFont val="Arial"/>
        <family val="2"/>
      </rPr>
      <t>□</t>
    </r>
    <r>
      <rPr>
        <b/>
        <sz val="12"/>
        <color theme="1"/>
        <rFont val="Arial"/>
        <family val="2"/>
      </rPr>
      <t xml:space="preserve"> </t>
    </r>
    <r>
      <rPr>
        <b/>
        <sz val="12"/>
        <rFont val="Arial"/>
        <family val="2"/>
      </rPr>
      <t xml:space="preserve">     CELLULE 3 </t>
    </r>
    <r>
      <rPr>
        <b/>
        <sz val="18"/>
        <rFont val="Arial"/>
        <family val="2"/>
      </rPr>
      <t xml:space="preserve">□  </t>
    </r>
    <r>
      <rPr>
        <b/>
        <sz val="12"/>
        <rFont val="Arial"/>
        <family val="2"/>
      </rPr>
      <t xml:space="preserve">  CELLULE 4</t>
    </r>
    <r>
      <rPr>
        <b/>
        <sz val="18"/>
        <rFont val="Arial"/>
        <family val="2"/>
      </rPr>
      <t xml:space="preserve"> □</t>
    </r>
    <r>
      <rPr>
        <b/>
        <sz val="12"/>
        <rFont val="Arial"/>
        <family val="2"/>
      </rPr>
      <t xml:space="preserve">      </t>
    </r>
  </si>
  <si>
    <t>Le nombre de deux chariots maximum et de catégorie 1 uniquement sous la mezzannine est-il respecté ?</t>
  </si>
  <si>
    <t>Les palettes hors-gabarit sont-elles bien ramenées à la porte 31 ?</t>
  </si>
  <si>
    <r>
      <t xml:space="preserve">Les palettes vides sont-elles empilées </t>
    </r>
    <r>
      <rPr>
        <sz val="10"/>
        <color rgb="FF7030A0"/>
        <rFont val="Arial"/>
        <family val="2"/>
      </rPr>
      <t xml:space="preserve">(hauteur max 1,80m) </t>
    </r>
    <r>
      <rPr>
        <sz val="10"/>
        <rFont val="Arial"/>
        <family val="2"/>
      </rPr>
      <t xml:space="preserve">
et/ou déposées en zone dédiée ?</t>
    </r>
  </si>
  <si>
    <t>S70</t>
  </si>
  <si>
    <t>R60</t>
  </si>
  <si>
    <t xml:space="preserve">AUDITEUR(S) : </t>
  </si>
  <si>
    <t>DATE :</t>
  </si>
  <si>
    <r>
      <t xml:space="preserve">CELLULE AUDITEE :      CELLULE 1 </t>
    </r>
    <r>
      <rPr>
        <b/>
        <sz val="12"/>
        <color rgb="FFFF0000"/>
        <rFont val="Arial"/>
        <family val="2"/>
      </rPr>
      <t>X</t>
    </r>
    <r>
      <rPr>
        <b/>
        <sz val="12"/>
        <rFont val="Arial"/>
        <family val="2"/>
      </rPr>
      <t xml:space="preserve">     </t>
    </r>
    <r>
      <rPr>
        <b/>
        <sz val="12"/>
        <color theme="1"/>
        <rFont val="Arial"/>
        <family val="2"/>
      </rPr>
      <t>CELLULE 2</t>
    </r>
    <r>
      <rPr>
        <b/>
        <sz val="14"/>
        <color theme="1"/>
        <rFont val="Arial"/>
        <family val="2"/>
      </rPr>
      <t xml:space="preserve"> □</t>
    </r>
    <r>
      <rPr>
        <b/>
        <sz val="12"/>
        <color rgb="FFFF0000"/>
        <rFont val="Arial"/>
        <family val="2"/>
      </rPr>
      <t xml:space="preserve">  </t>
    </r>
    <r>
      <rPr>
        <b/>
        <sz val="12"/>
        <rFont val="Arial"/>
        <family val="2"/>
      </rPr>
      <t xml:space="preserve">   CELLULE 3 □    CELLULE 4 □     </t>
    </r>
  </si>
  <si>
    <t>Date</t>
  </si>
  <si>
    <t>x</t>
  </si>
  <si>
    <t>Réf :
Version: 
MAJ: 
Page: 1/1</t>
  </si>
  <si>
    <t>N40</t>
  </si>
  <si>
    <t>N50</t>
  </si>
  <si>
    <t>Les pickings (niveau 00 et 10) sont-ils propres : boîtes/cartons vides, films, bois, bout de plastique… ?</t>
  </si>
  <si>
    <t>Les pickings (niveau 20 à 60) sont-ils propres : film,bois, bout de plastique, ... ?</t>
  </si>
  <si>
    <t>Y'a-t-il des palettes dans les zones interdites (zebras rouges) ?</t>
  </si>
  <si>
    <t>Le plein des chariots est-il effectué après utilisation (lundi) ?</t>
  </si>
  <si>
    <t>Les emplacements de chaque chariot est-il respecté ?</t>
  </si>
  <si>
    <t>Score Ordre</t>
  </si>
  <si>
    <t>% Ordre</t>
  </si>
  <si>
    <t>Score Nettoyage</t>
  </si>
  <si>
    <t>% Nettoyage</t>
  </si>
  <si>
    <t>Score Discipline</t>
  </si>
  <si>
    <t>% Discipline</t>
  </si>
  <si>
    <t>Score Sécurité</t>
  </si>
  <si>
    <t>% Sécurité</t>
  </si>
  <si>
    <t>Résultat Score Journalier</t>
  </si>
  <si>
    <t>Résultat % Journalier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</si>
</sst>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2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14"/>
      <color indexed="10"/>
      <name val="Arial"/>
      <family val="2"/>
    </font>
    <font>
      <b/>
      <u/>
      <sz val="11"/>
      <color indexed="48"/>
      <name val="Arial"/>
      <family val="2"/>
    </font>
    <font>
      <u/>
      <sz val="10"/>
      <name val="Arial"/>
      <family val="2"/>
    </font>
    <font>
      <b/>
      <sz val="14"/>
      <color indexed="16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sz val="12"/>
      <color rgb="FF00B050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12"/>
      <color rgb="FFFF0000"/>
      <name val="Arial"/>
      <family val="2"/>
    </font>
    <font>
      <sz val="10"/>
      <color rgb="FF7030A0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b/>
      <sz val="18"/>
      <color rgb="FFFF0000"/>
      <name val="Arial"/>
      <family val="2"/>
    </font>
    <font>
      <sz val="10"/>
      <color rgb="FFFF0000"/>
      <name val="Arial"/>
      <family val="2"/>
    </font>
    <font>
      <b/>
      <sz val="14"/>
      <color theme="1"/>
      <name val="Arial"/>
      <family val="2"/>
    </font>
    <font>
      <sz val="8"/>
      <name val="Arial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8" fillId="0" borderId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1" fillId="0" borderId="0"/>
  </cellStyleXfs>
  <cellXfs count="156">
    <xf numFmtId="0" fontId="0" fillId="0" borderId="0" xfId="0"/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/>
    <xf numFmtId="0" fontId="0" fillId="0" borderId="2" xfId="0" applyBorder="1"/>
    <xf numFmtId="10" fontId="0" fillId="0" borderId="2" xfId="0" applyNumberFormat="1" applyBorder="1"/>
    <xf numFmtId="0" fontId="11" fillId="0" borderId="0" xfId="0" applyFont="1"/>
    <xf numFmtId="0" fontId="12" fillId="0" borderId="0" xfId="0" applyFont="1"/>
    <xf numFmtId="0" fontId="6" fillId="0" borderId="3" xfId="0" applyFont="1" applyBorder="1" applyAlignment="1">
      <alignment horizontal="center"/>
    </xf>
    <xf numFmtId="0" fontId="7" fillId="2" borderId="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9" fontId="10" fillId="0" borderId="12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0" applyFont="1"/>
    <xf numFmtId="0" fontId="8" fillId="5" borderId="1" xfId="0" applyFont="1" applyFill="1" applyBorder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15" fillId="0" borderId="17" xfId="0" applyFont="1" applyBorder="1" applyAlignment="1">
      <alignment vertical="center" wrapText="1"/>
    </xf>
    <xf numFmtId="0" fontId="6" fillId="0" borderId="23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8" fillId="0" borderId="14" xfId="0" applyFont="1" applyFill="1" applyBorder="1" applyAlignment="1">
      <alignment horizontal="left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6"/>
    <xf numFmtId="0" fontId="8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 wrapText="1"/>
    </xf>
    <xf numFmtId="0" fontId="7" fillId="6" borderId="9" xfId="0" applyFont="1" applyFill="1" applyBorder="1" applyAlignment="1">
      <alignment horizontal="left" vertical="center"/>
    </xf>
    <xf numFmtId="0" fontId="7" fillId="6" borderId="6" xfId="0" applyFont="1" applyFill="1" applyBorder="1" applyAlignment="1">
      <alignment horizontal="left" vertical="center"/>
    </xf>
    <xf numFmtId="0" fontId="13" fillId="6" borderId="13" xfId="0" applyFont="1" applyFill="1" applyBorder="1" applyAlignment="1">
      <alignment horizontal="left" vertical="center" wrapText="1"/>
    </xf>
    <xf numFmtId="0" fontId="0" fillId="6" borderId="9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4" fillId="0" borderId="0" xfId="6" applyFont="1" applyBorder="1" applyAlignment="1">
      <alignment vertical="center"/>
    </xf>
    <xf numFmtId="0" fontId="4" fillId="0" borderId="0" xfId="6" applyFont="1" applyBorder="1" applyAlignment="1">
      <alignment horizontal="center" vertical="center" wrapText="1"/>
    </xf>
    <xf numFmtId="0" fontId="15" fillId="0" borderId="0" xfId="6" applyFont="1" applyBorder="1" applyAlignment="1">
      <alignment vertical="center" wrapText="1"/>
    </xf>
    <xf numFmtId="0" fontId="1" fillId="0" borderId="0" xfId="7"/>
    <xf numFmtId="0" fontId="19" fillId="3" borderId="1" xfId="7" applyFont="1" applyFill="1" applyBorder="1" applyAlignment="1">
      <alignment horizontal="center" vertical="center" wrapText="1"/>
    </xf>
    <xf numFmtId="0" fontId="19" fillId="3" borderId="1" xfId="6" applyFont="1" applyFill="1" applyBorder="1" applyAlignment="1">
      <alignment horizontal="center" vertical="center" wrapText="1"/>
    </xf>
    <xf numFmtId="0" fontId="19" fillId="3" borderId="1" xfId="7" quotePrefix="1" applyFont="1" applyFill="1" applyBorder="1" applyAlignment="1">
      <alignment horizontal="center" vertical="center" wrapText="1"/>
    </xf>
    <xf numFmtId="0" fontId="19" fillId="3" borderId="1" xfId="6" quotePrefix="1" applyFont="1" applyFill="1" applyBorder="1" applyAlignment="1">
      <alignment horizontal="center" vertical="center" wrapText="1"/>
    </xf>
    <xf numFmtId="0" fontId="2" fillId="0" borderId="1" xfId="7" applyFont="1" applyBorder="1" applyAlignment="1">
      <alignment horizontal="center" vertical="center"/>
    </xf>
    <xf numFmtId="0" fontId="2" fillId="0" borderId="45" xfId="7" applyFont="1" applyBorder="1" applyAlignment="1">
      <alignment horizontal="center" vertical="center"/>
    </xf>
    <xf numFmtId="0" fontId="5" fillId="0" borderId="45" xfId="7" applyFont="1" applyBorder="1" applyAlignment="1">
      <alignment horizontal="center" vertical="center"/>
    </xf>
    <xf numFmtId="0" fontId="2" fillId="0" borderId="45" xfId="7" quotePrefix="1" applyFont="1" applyBorder="1" applyAlignment="1">
      <alignment horizontal="center" vertical="center" wrapText="1"/>
    </xf>
    <xf numFmtId="14" fontId="2" fillId="0" borderId="45" xfId="7" quotePrefix="1" applyNumberFormat="1" applyFont="1" applyBorder="1" applyAlignment="1">
      <alignment horizontal="center" vertical="center" wrapText="1"/>
    </xf>
    <xf numFmtId="0" fontId="2" fillId="0" borderId="45" xfId="7" quotePrefix="1" applyFont="1" applyFill="1" applyBorder="1" applyAlignment="1">
      <alignment horizontal="center" vertical="center" wrapText="1"/>
    </xf>
    <xf numFmtId="0" fontId="2" fillId="0" borderId="46" xfId="7" quotePrefix="1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2" fillId="0" borderId="47" xfId="7" applyFont="1" applyFill="1" applyBorder="1" applyAlignment="1">
      <alignment horizontal="center" vertical="center" wrapText="1"/>
    </xf>
    <xf numFmtId="0" fontId="2" fillId="0" borderId="45" xfId="7" applyFont="1" applyBorder="1" applyAlignment="1">
      <alignment horizontal="center" vertical="center" wrapText="1"/>
    </xf>
    <xf numFmtId="0" fontId="2" fillId="0" borderId="45" xfId="7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25" fillId="0" borderId="8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5" borderId="8" xfId="1" applyFont="1" applyFill="1" applyBorder="1" applyAlignment="1">
      <alignment horizontal="left" vertical="center" wrapText="1"/>
    </xf>
    <xf numFmtId="0" fontId="21" fillId="5" borderId="1" xfId="1" applyFont="1" applyFill="1" applyBorder="1" applyAlignment="1">
      <alignment horizontal="left" vertical="center" wrapText="1"/>
    </xf>
    <xf numFmtId="0" fontId="25" fillId="5" borderId="1" xfId="1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  <xf numFmtId="14" fontId="0" fillId="0" borderId="0" xfId="0" applyNumberFormat="1"/>
    <xf numFmtId="0" fontId="5" fillId="4" borderId="26" xfId="0" applyFont="1" applyFill="1" applyBorder="1" applyAlignment="1">
      <alignment vertical="center"/>
    </xf>
    <xf numFmtId="0" fontId="5" fillId="4" borderId="33" xfId="0" applyFont="1" applyFill="1" applyBorder="1" applyAlignment="1">
      <alignment vertical="center"/>
    </xf>
    <xf numFmtId="0" fontId="5" fillId="4" borderId="34" xfId="0" applyFont="1" applyFill="1" applyBorder="1" applyAlignment="1">
      <alignment vertical="center"/>
    </xf>
    <xf numFmtId="14" fontId="5" fillId="4" borderId="27" xfId="0" applyNumberFormat="1" applyFont="1" applyFill="1" applyBorder="1" applyAlignment="1">
      <alignment horizontal="left"/>
    </xf>
    <xf numFmtId="0" fontId="1" fillId="0" borderId="0" xfId="0" applyFont="1"/>
    <xf numFmtId="0" fontId="1" fillId="0" borderId="9" xfId="0" applyFont="1" applyBorder="1" applyAlignment="1">
      <alignment horizontal="left" vertical="center" wrapText="1"/>
    </xf>
    <xf numFmtId="0" fontId="25" fillId="8" borderId="1" xfId="1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4" borderId="28" xfId="0" applyFont="1" applyFill="1" applyBorder="1" applyAlignment="1">
      <alignment horizontal="left" vertical="center"/>
    </xf>
    <xf numFmtId="0" fontId="5" fillId="4" borderId="29" xfId="0" applyFont="1" applyFill="1" applyBorder="1" applyAlignment="1">
      <alignment horizontal="left" vertical="center"/>
    </xf>
    <xf numFmtId="0" fontId="5" fillId="4" borderId="30" xfId="0" applyFont="1" applyFill="1" applyBorder="1" applyAlignment="1">
      <alignment horizontal="left" vertical="center"/>
    </xf>
    <xf numFmtId="0" fontId="5" fillId="4" borderId="31" xfId="0" applyFont="1" applyFill="1" applyBorder="1" applyAlignment="1">
      <alignment horizontal="left" vertical="center"/>
    </xf>
    <xf numFmtId="0" fontId="5" fillId="4" borderId="32" xfId="0" applyFont="1" applyFill="1" applyBorder="1" applyAlignment="1">
      <alignment horizontal="left" vertical="center"/>
    </xf>
    <xf numFmtId="0" fontId="7" fillId="6" borderId="37" xfId="0" applyFont="1" applyFill="1" applyBorder="1" applyAlignment="1">
      <alignment horizontal="right" vertical="center"/>
    </xf>
    <xf numFmtId="0" fontId="7" fillId="6" borderId="38" xfId="0" applyFont="1" applyFill="1" applyBorder="1" applyAlignment="1">
      <alignment horizontal="right" vertical="center"/>
    </xf>
    <xf numFmtId="0" fontId="7" fillId="6" borderId="39" xfId="0" applyFont="1" applyFill="1" applyBorder="1" applyAlignment="1">
      <alignment horizontal="right" vertical="center"/>
    </xf>
    <xf numFmtId="0" fontId="19" fillId="2" borderId="19" xfId="0" applyFont="1" applyFill="1" applyBorder="1" applyAlignment="1">
      <alignment horizontal="center" vertical="center" textRotation="90"/>
    </xf>
    <xf numFmtId="0" fontId="7" fillId="6" borderId="18" xfId="0" applyFont="1" applyFill="1" applyBorder="1" applyAlignment="1">
      <alignment horizontal="right" vertical="center"/>
    </xf>
    <xf numFmtId="0" fontId="7" fillId="6" borderId="8" xfId="0" applyFont="1" applyFill="1" applyBorder="1" applyAlignment="1">
      <alignment horizontal="right" vertical="center"/>
    </xf>
    <xf numFmtId="0" fontId="2" fillId="0" borderId="23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5" fillId="0" borderId="25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textRotation="90"/>
    </xf>
    <xf numFmtId="0" fontId="19" fillId="2" borderId="20" xfId="0" applyFont="1" applyFill="1" applyBorder="1" applyAlignment="1">
      <alignment horizontal="center" vertical="center" textRotation="90"/>
    </xf>
    <xf numFmtId="0" fontId="19" fillId="2" borderId="48" xfId="0" applyFont="1" applyFill="1" applyBorder="1" applyAlignment="1">
      <alignment horizontal="center" vertical="center" textRotation="90"/>
    </xf>
    <xf numFmtId="0" fontId="2" fillId="0" borderId="5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0" fillId="0" borderId="14" xfId="0" applyBorder="1" applyAlignment="1">
      <alignment horizontal="center"/>
    </xf>
    <xf numFmtId="0" fontId="17" fillId="0" borderId="25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9" fontId="17" fillId="0" borderId="21" xfId="0" applyNumberFormat="1" applyFont="1" applyBorder="1" applyAlignment="1">
      <alignment horizontal="center" vertical="center"/>
    </xf>
    <xf numFmtId="0" fontId="0" fillId="0" borderId="38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9" fillId="7" borderId="15" xfId="0" applyFont="1" applyFill="1" applyBorder="1" applyAlignment="1">
      <alignment horizontal="center" wrapText="1"/>
    </xf>
    <xf numFmtId="0" fontId="9" fillId="7" borderId="17" xfId="0" applyFont="1" applyFill="1" applyBorder="1" applyAlignment="1">
      <alignment horizontal="center" wrapText="1"/>
    </xf>
    <xf numFmtId="0" fontId="19" fillId="3" borderId="44" xfId="7" applyFont="1" applyFill="1" applyBorder="1" applyAlignment="1">
      <alignment horizontal="center" vertical="center" wrapText="1"/>
    </xf>
    <xf numFmtId="0" fontId="19" fillId="3" borderId="2" xfId="7" applyFont="1" applyFill="1" applyBorder="1" applyAlignment="1">
      <alignment horizontal="center" vertical="center" wrapText="1"/>
    </xf>
    <xf numFmtId="0" fontId="19" fillId="3" borderId="45" xfId="7" quotePrefix="1" applyFont="1" applyFill="1" applyBorder="1" applyAlignment="1">
      <alignment horizontal="center" vertical="center" wrapText="1"/>
    </xf>
    <xf numFmtId="0" fontId="19" fillId="3" borderId="46" xfId="7" quotePrefix="1" applyFont="1" applyFill="1" applyBorder="1" applyAlignment="1">
      <alignment horizontal="center" vertical="center" wrapText="1"/>
    </xf>
    <xf numFmtId="0" fontId="2" fillId="0" borderId="45" xfId="7" quotePrefix="1" applyFont="1" applyFill="1" applyBorder="1" applyAlignment="1">
      <alignment horizontal="center" vertical="center" wrapText="1"/>
    </xf>
    <xf numFmtId="0" fontId="2" fillId="0" borderId="46" xfId="7" quotePrefix="1" applyFont="1" applyFill="1" applyBorder="1" applyAlignment="1">
      <alignment horizontal="center" vertical="center" wrapText="1"/>
    </xf>
    <xf numFmtId="0" fontId="4" fillId="0" borderId="15" xfId="6" applyFont="1" applyBorder="1" applyAlignment="1">
      <alignment horizontal="center" vertical="center"/>
    </xf>
    <xf numFmtId="0" fontId="4" fillId="0" borderId="17" xfId="6" applyFont="1" applyBorder="1" applyAlignment="1">
      <alignment horizontal="center" vertical="center"/>
    </xf>
    <xf numFmtId="0" fontId="4" fillId="0" borderId="15" xfId="6" applyFont="1" applyBorder="1" applyAlignment="1">
      <alignment horizontal="center" vertical="center" wrapText="1"/>
    </xf>
    <xf numFmtId="0" fontId="4" fillId="0" borderId="16" xfId="6" applyFont="1" applyBorder="1" applyAlignment="1">
      <alignment horizontal="center" vertical="center" wrapText="1"/>
    </xf>
    <xf numFmtId="0" fontId="4" fillId="0" borderId="17" xfId="6" applyFont="1" applyBorder="1" applyAlignment="1">
      <alignment horizontal="center" vertical="center" wrapText="1"/>
    </xf>
    <xf numFmtId="0" fontId="1" fillId="0" borderId="15" xfId="6" applyFont="1" applyBorder="1" applyAlignment="1">
      <alignment horizontal="left" vertical="center" wrapText="1"/>
    </xf>
    <xf numFmtId="0" fontId="1" fillId="0" borderId="17" xfId="6" applyFont="1" applyBorder="1" applyAlignment="1">
      <alignment horizontal="left" vertical="center" wrapText="1"/>
    </xf>
    <xf numFmtId="0" fontId="5" fillId="0" borderId="15" xfId="6" applyFont="1" applyBorder="1" applyAlignment="1">
      <alignment horizontal="left" vertical="center"/>
    </xf>
    <xf numFmtId="0" fontId="5" fillId="0" borderId="16" xfId="6" applyFont="1" applyBorder="1" applyAlignment="1">
      <alignment horizontal="left" vertical="center"/>
    </xf>
    <xf numFmtId="0" fontId="5" fillId="0" borderId="17" xfId="6" applyFont="1" applyBorder="1" applyAlignment="1">
      <alignment horizontal="left" vertical="center"/>
    </xf>
    <xf numFmtId="0" fontId="5" fillId="4" borderId="25" xfId="6" applyFont="1" applyFill="1" applyBorder="1" applyAlignment="1">
      <alignment horizontal="left" vertical="center"/>
    </xf>
    <xf numFmtId="0" fontId="5" fillId="4" borderId="21" xfId="6" applyFont="1" applyFill="1" applyBorder="1" applyAlignment="1">
      <alignment horizontal="left" vertical="center"/>
    </xf>
    <xf numFmtId="0" fontId="5" fillId="4" borderId="25" xfId="6" applyFont="1" applyFill="1" applyBorder="1" applyAlignment="1">
      <alignment horizontal="center" vertical="center"/>
    </xf>
    <xf numFmtId="0" fontId="5" fillId="4" borderId="27" xfId="6" applyFont="1" applyFill="1" applyBorder="1" applyAlignment="1">
      <alignment horizontal="center" vertical="center"/>
    </xf>
    <xf numFmtId="0" fontId="5" fillId="4" borderId="35" xfId="6" applyFont="1" applyFill="1" applyBorder="1" applyAlignment="1">
      <alignment horizontal="center" vertical="center"/>
    </xf>
    <xf numFmtId="0" fontId="5" fillId="4" borderId="34" xfId="6" applyFont="1" applyFill="1" applyBorder="1" applyAlignment="1">
      <alignment horizontal="center" vertical="center"/>
    </xf>
    <xf numFmtId="0" fontId="5" fillId="4" borderId="35" xfId="6" applyFont="1" applyFill="1" applyBorder="1" applyAlignment="1">
      <alignment horizontal="left" vertical="center"/>
    </xf>
    <xf numFmtId="0" fontId="5" fillId="4" borderId="36" xfId="6" applyFont="1" applyFill="1" applyBorder="1" applyAlignment="1">
      <alignment horizontal="left" vertical="center"/>
    </xf>
    <xf numFmtId="0" fontId="29" fillId="9" borderId="1" xfId="0" applyFont="1" applyFill="1" applyBorder="1" applyAlignment="1">
      <alignment horizontal="center"/>
    </xf>
    <xf numFmtId="0" fontId="28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1" fillId="10" borderId="0" xfId="0" applyFont="1" applyFill="1"/>
    <xf numFmtId="10" fontId="1" fillId="10" borderId="1" xfId="0" applyNumberFormat="1" applyFont="1" applyFill="1" applyBorder="1" applyAlignment="1">
      <alignment horizontal="center"/>
    </xf>
    <xf numFmtId="9" fontId="1" fillId="10" borderId="1" xfId="2" applyFont="1" applyFill="1" applyBorder="1" applyAlignment="1" applyProtection="1">
      <alignment horizontal="center" vertical="center"/>
    </xf>
  </cellXfs>
  <cellStyles count="8">
    <cellStyle name="Normal" xfId="0" builtinId="0"/>
    <cellStyle name="Normal 2" xfId="1" xr:uid="{00000000-0005-0000-0000-000001000000}"/>
    <cellStyle name="Normal 2 2" xfId="7" xr:uid="{00000000-0005-0000-0000-000002000000}"/>
    <cellStyle name="Normal 3" xfId="6" xr:uid="{00000000-0005-0000-0000-000003000000}"/>
    <cellStyle name="Pourcentage" xfId="2" builtinId="5"/>
    <cellStyle name="Pourcentage 2" xfId="3" xr:uid="{00000000-0005-0000-0000-000005000000}"/>
    <cellStyle name="Pourcentage 2 2" xfId="4" xr:uid="{00000000-0005-0000-0000-000006000000}"/>
    <cellStyle name="Pourcentage 3" xfId="5" xr:uid="{00000000-0005-0000-0000-000007000000}"/>
  </cellStyles>
  <dxfs count="4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>
                <a:latin typeface="Arial" pitchFamily="34" charset="0"/>
                <a:cs typeface="Arial" pitchFamily="34" charset="0"/>
              </a:defRPr>
            </a:pPr>
            <a:r>
              <a:rPr lang="fr-FR" sz="1400" b="1" cap="small" baseline="0">
                <a:latin typeface="Arial" pitchFamily="34" charset="0"/>
                <a:cs typeface="Arial" pitchFamily="34" charset="0"/>
              </a:rPr>
              <a:t>Indice de conformité par thème</a:t>
            </a:r>
          </a:p>
        </c:rich>
      </c:tx>
      <c:layout>
        <c:manualLayout>
          <c:xMode val="edge"/>
          <c:yMode val="edge"/>
          <c:x val="0.2501585295492485"/>
          <c:y val="1.82926807311454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1548629351418794"/>
          <c:y val="0.23409301972188643"/>
          <c:w val="0.3931486856286594"/>
          <c:h val="0.70838658195859161"/>
        </c:manualLayout>
      </c:layout>
      <c:radarChart>
        <c:radarStyle val="filled"/>
        <c:varyColors val="0"/>
        <c:ser>
          <c:idx val="0"/>
          <c:order val="0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'AUDIT RONDS GLOBAL'!$J$54:$J$58</c:f>
              <c:strCache>
                <c:ptCount val="5"/>
                <c:pt idx="0">
                  <c:v>Rangement</c:v>
                </c:pt>
                <c:pt idx="1">
                  <c:v>Ordre</c:v>
                </c:pt>
                <c:pt idx="2">
                  <c:v>Nettoyage</c:v>
                </c:pt>
                <c:pt idx="3">
                  <c:v>Discipline</c:v>
                </c:pt>
                <c:pt idx="4">
                  <c:v>Sécurité</c:v>
                </c:pt>
              </c:strCache>
            </c:strRef>
          </c:cat>
          <c:val>
            <c:numRef>
              <c:f>'AUDIT RONDS GLOBAL'!$U$54:$U$58</c:f>
              <c:numCache>
                <c:formatCode>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33-4474-BA8E-78BFB96B294C}"/>
            </c:ext>
          </c:extLst>
        </c:ser>
        <c:ser>
          <c:idx val="1"/>
          <c:order val="1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'AUDIT RONDS GLOBAL'!$J$54:$J$58</c:f>
              <c:strCache>
                <c:ptCount val="5"/>
                <c:pt idx="0">
                  <c:v>Rangement</c:v>
                </c:pt>
                <c:pt idx="1">
                  <c:v>Ordre</c:v>
                </c:pt>
                <c:pt idx="2">
                  <c:v>Nettoyage</c:v>
                </c:pt>
                <c:pt idx="3">
                  <c:v>Discipline</c:v>
                </c:pt>
                <c:pt idx="4">
                  <c:v>Sécurité</c:v>
                </c:pt>
              </c:strCache>
            </c:strRef>
          </c:cat>
          <c:val>
            <c:numRef>
              <c:f>'AUDIT RONDS GLOBAL'!$T$54:$T$58</c:f>
              <c:numCache>
                <c:formatCode>0%</c:formatCode>
                <c:ptCount val="5"/>
                <c:pt idx="0">
                  <c:v>0.8</c:v>
                </c:pt>
                <c:pt idx="1">
                  <c:v>0.8</c:v>
                </c:pt>
                <c:pt idx="2">
                  <c:v>0.8</c:v>
                </c:pt>
                <c:pt idx="3">
                  <c:v>0.8</c:v>
                </c:pt>
                <c:pt idx="4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433-4474-BA8E-78BFB96B294C}"/>
            </c:ext>
          </c:extLst>
        </c:ser>
        <c:ser>
          <c:idx val="2"/>
          <c:order val="2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'AUDIT RONDS GLOBAL'!$J$54:$J$58</c:f>
              <c:strCache>
                <c:ptCount val="5"/>
                <c:pt idx="0">
                  <c:v>Rangement</c:v>
                </c:pt>
                <c:pt idx="1">
                  <c:v>Ordre</c:v>
                </c:pt>
                <c:pt idx="2">
                  <c:v>Nettoyage</c:v>
                </c:pt>
                <c:pt idx="3">
                  <c:v>Discipline</c:v>
                </c:pt>
                <c:pt idx="4">
                  <c:v>Sécurité</c:v>
                </c:pt>
              </c:strCache>
            </c:strRef>
          </c:cat>
          <c:val>
            <c:numRef>
              <c:f>'AUDIT RONDS GLOBAL'!$S$54:$S$58</c:f>
              <c:numCache>
                <c:formatCode>0%</c:formatCode>
                <c:ptCount val="5"/>
                <c:pt idx="0">
                  <c:v>0.6</c:v>
                </c:pt>
                <c:pt idx="1">
                  <c:v>0.6</c:v>
                </c:pt>
                <c:pt idx="2">
                  <c:v>0.6</c:v>
                </c:pt>
                <c:pt idx="3">
                  <c:v>0.6</c:v>
                </c:pt>
                <c:pt idx="4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33-4474-BA8E-78BFB96B294C}"/>
            </c:ext>
          </c:extLst>
        </c:ser>
        <c:ser>
          <c:idx val="3"/>
          <c:order val="3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'AUDIT RONDS GLOBAL'!$J$54:$J$58</c:f>
              <c:strCache>
                <c:ptCount val="5"/>
                <c:pt idx="0">
                  <c:v>Rangement</c:v>
                </c:pt>
                <c:pt idx="1">
                  <c:v>Ordre</c:v>
                </c:pt>
                <c:pt idx="2">
                  <c:v>Nettoyage</c:v>
                </c:pt>
                <c:pt idx="3">
                  <c:v>Discipline</c:v>
                </c:pt>
                <c:pt idx="4">
                  <c:v>Sécurité</c:v>
                </c:pt>
              </c:strCache>
            </c:strRef>
          </c:cat>
          <c:val>
            <c:numRef>
              <c:f>'AUDIT RONDS GLOBAL'!$R$54:$R$58</c:f>
              <c:numCache>
                <c:formatCode>0%</c:formatCode>
                <c:ptCount val="5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433-4474-BA8E-78BFB96B294C}"/>
            </c:ext>
          </c:extLst>
        </c:ser>
        <c:ser>
          <c:idx val="4"/>
          <c:order val="4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'AUDIT RONDS GLOBAL'!$J$54:$J$58</c:f>
              <c:strCache>
                <c:ptCount val="5"/>
                <c:pt idx="0">
                  <c:v>Rangement</c:v>
                </c:pt>
                <c:pt idx="1">
                  <c:v>Ordre</c:v>
                </c:pt>
                <c:pt idx="2">
                  <c:v>Nettoyage</c:v>
                </c:pt>
                <c:pt idx="3">
                  <c:v>Discipline</c:v>
                </c:pt>
                <c:pt idx="4">
                  <c:v>Sécurité</c:v>
                </c:pt>
              </c:strCache>
            </c:strRef>
          </c:cat>
          <c:val>
            <c:numRef>
              <c:f>'AUDIT RONDS GLOBAL'!$Q$54:$Q$58</c:f>
              <c:numCache>
                <c:formatCode>0%</c:formatCode>
                <c:ptCount val="5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433-4474-BA8E-78BFB96B294C}"/>
            </c:ext>
          </c:extLst>
        </c:ser>
        <c:ser>
          <c:idx val="5"/>
          <c:order val="5"/>
          <c:spPr>
            <a:solidFill>
              <a:srgbClr val="008000"/>
            </a:solidFill>
            <a:ln w="25400">
              <a:solidFill>
                <a:srgbClr val="000000"/>
              </a:solidFill>
              <a:prstDash val="solid"/>
            </a:ln>
          </c:spPr>
          <c:val>
            <c:numRef>
              <c:f>'AUDIT RONDS GLOBAL'!$P$54:$P$58</c:f>
              <c:numCache>
                <c:formatCode>0.00%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0.75</c:v>
                </c:pt>
                <c:pt idx="3">
                  <c:v>1</c:v>
                </c:pt>
                <c:pt idx="4">
                  <c:v>0.5714285714285714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433-4474-BA8E-78BFB96B29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6255440"/>
        <c:axId val="556254264"/>
      </c:radarChart>
      <c:catAx>
        <c:axId val="55625544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1" i="0" u="none" strike="noStrike" baseline="0">
                <a:solidFill>
                  <a:srgbClr val="3366FF"/>
                </a:solidFill>
                <a:latin typeface="Arial" pitchFamily="34" charset="0"/>
                <a:ea typeface="Arial"/>
                <a:cs typeface="Arial" pitchFamily="34" charset="0"/>
              </a:defRPr>
            </a:pPr>
            <a:endParaRPr lang="fr-FR"/>
          </a:p>
        </c:txPr>
        <c:crossAx val="556254264"/>
        <c:crosses val="autoZero"/>
        <c:auto val="0"/>
        <c:lblAlgn val="ctr"/>
        <c:lblOffset val="100"/>
        <c:noMultiLvlLbl val="0"/>
      </c:catAx>
      <c:valAx>
        <c:axId val="55625426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 pitchFamily="34" charset="0"/>
                <a:ea typeface="Arial"/>
                <a:cs typeface="Arial" pitchFamily="34" charset="0"/>
              </a:defRPr>
            </a:pPr>
            <a:endParaRPr lang="fr-FR"/>
          </a:p>
        </c:txPr>
        <c:crossAx val="556255440"/>
        <c:crosses val="autoZero"/>
        <c:crossBetween val="between"/>
        <c:minorUnit val="4.0000000000000008E-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116417</xdr:colOff>
      <xdr:row>50</xdr:row>
      <xdr:rowOff>91016</xdr:rowOff>
    </xdr:from>
    <xdr:to>
      <xdr:col>7</xdr:col>
      <xdr:colOff>5096933</xdr:colOff>
      <xdr:row>65</xdr:row>
      <xdr:rowOff>71967</xdr:rowOff>
    </xdr:to>
    <xdr:graphicFrame macro="">
      <xdr:nvGraphicFramePr>
        <xdr:cNvPr id="2" name="Graphiqu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175260</xdr:colOff>
      <xdr:row>0</xdr:row>
      <xdr:rowOff>198120</xdr:rowOff>
    </xdr:from>
    <xdr:to>
      <xdr:col>1</xdr:col>
      <xdr:colOff>121920</xdr:colOff>
      <xdr:row>0</xdr:row>
      <xdr:rowOff>236220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" y="198120"/>
          <a:ext cx="83248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310096</xdr:colOff>
      <xdr:row>0</xdr:row>
      <xdr:rowOff>67235</xdr:rowOff>
    </xdr:from>
    <xdr:to>
      <xdr:col>1</xdr:col>
      <xdr:colOff>661146</xdr:colOff>
      <xdr:row>0</xdr:row>
      <xdr:rowOff>1064558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096" y="67235"/>
          <a:ext cx="1236875" cy="997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3D65E0-3F90-4403-85B3-046F554F7C81}" name="Tableau1" displayName="Tableau1" ref="A1:J457" totalsRowShown="0">
  <autoFilter ref="A1:J457" xr:uid="{F9E95949-EBE4-4668-B7CA-E82B50A3D76D}"/>
  <tableColumns count="10">
    <tableColumn id="1" xr3:uid="{B1CDCFF7-4A91-4540-A519-5C4B4E8A31E5}" name="Date" dataDxfId="3"/>
    <tableColumn id="2" xr3:uid="{D3A438F6-64DC-4D3C-A2E9-02FDD32BFC64}" name="Rangement" dataDxfId="2">
      <calculatedColumnFormula array="1">recherc</calculatedColumnFormula>
    </tableColumn>
    <tableColumn id="3" xr3:uid="{18471DEB-357E-4DB8-A6ED-9BFC36C511DC}" name="Score Ordre"/>
    <tableColumn id="11" xr3:uid="{B5965F5B-5780-4DD1-91DC-2B68182BE959}" name="% Ordre"/>
    <tableColumn id="4" xr3:uid="{96C73719-77CC-4C7E-ADF0-321B984C74C2}" name="Score Nettoyage"/>
    <tableColumn id="7" xr3:uid="{30B4490D-D1CA-4C79-9F91-AA5AF6FBAD4B}" name="% Nettoyage"/>
    <tableColumn id="5" xr3:uid="{B4B3C1B5-3CD8-4E1D-A18C-E9720A1CCDA2}" name="Score Discipline"/>
    <tableColumn id="8" xr3:uid="{5E833917-2766-44D9-8C5E-072674E86A1E}" name="% Discipline"/>
    <tableColumn id="6" xr3:uid="{0407368C-05F5-4E16-A37D-A2A869161C0C}" name="Score Sécurité"/>
    <tableColumn id="9" xr3:uid="{0C06D2ED-DF62-402C-99D2-ECCD2F543FE1}" name="% Sécurité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5F43D6-B70B-44E2-8959-49F52E4E5C4D}" name="Tableau2" displayName="Tableau2" ref="L1:M1048576" totalsRowShown="0">
  <autoFilter ref="L1:M1048576" xr:uid="{36DCBC18-864E-45D8-A709-3C1FAA7B7B80}"/>
  <tableColumns count="2">
    <tableColumn id="1" xr3:uid="{89965480-2AB8-4E50-AA2D-A5B9FA8978C9}" name="Résultat Score Journalier"/>
    <tableColumn id="2" xr3:uid="{371250B9-76E6-4B35-B209-2B20A1B48ADC}" name="Résultat % Journalier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U59"/>
  <sheetViews>
    <sheetView tabSelected="1" view="pageBreakPreview" zoomScaleNormal="90" zoomScaleSheetLayoutView="100" workbookViewId="0">
      <selection activeCell="K5" sqref="K5"/>
    </sheetView>
  </sheetViews>
  <sheetFormatPr baseColWidth="10" defaultRowHeight="12.75" x14ac:dyDescent="0.2"/>
  <cols>
    <col min="1" max="1" width="16.85546875" customWidth="1"/>
    <col min="2" max="2" width="10" customWidth="1"/>
    <col min="3" max="3" width="59.140625" customWidth="1"/>
    <col min="4" max="6" width="5.5703125" customWidth="1"/>
    <col min="7" max="7" width="8.7109375" customWidth="1"/>
    <col min="8" max="8" width="75.7109375" bestFit="1" customWidth="1"/>
    <col min="9" max="9" width="20.5703125" customWidth="1"/>
    <col min="11" max="11" width="13.28515625" customWidth="1"/>
    <col min="12" max="13" width="14.28515625" bestFit="1" customWidth="1"/>
    <col min="14" max="14" width="12" customWidth="1"/>
    <col min="15" max="15" width="14.28515625" bestFit="1" customWidth="1"/>
    <col min="16" max="16" width="15.42578125" customWidth="1"/>
    <col min="17" max="18" width="9.85546875" customWidth="1"/>
    <col min="19" max="21" width="10.28515625" customWidth="1"/>
  </cols>
  <sheetData>
    <row r="1" spans="1:8" ht="70.5" customHeight="1" thickBot="1" x14ac:dyDescent="0.25">
      <c r="A1" s="16"/>
      <c r="B1" s="17"/>
      <c r="C1" s="78" t="s">
        <v>81</v>
      </c>
      <c r="D1" s="79"/>
      <c r="E1" s="79"/>
      <c r="F1" s="79"/>
      <c r="G1" s="80"/>
      <c r="H1" s="18" t="s">
        <v>106</v>
      </c>
    </row>
    <row r="2" spans="1:8" ht="13.5" thickBot="1" x14ac:dyDescent="0.25">
      <c r="A2" s="81"/>
      <c r="B2" s="81"/>
      <c r="C2" s="81"/>
      <c r="D2" s="81"/>
      <c r="E2" s="81"/>
      <c r="F2" s="81"/>
      <c r="G2" s="81"/>
      <c r="H2" s="81"/>
    </row>
    <row r="3" spans="1:8" ht="24" thickBot="1" x14ac:dyDescent="0.25">
      <c r="A3" s="82" t="s">
        <v>95</v>
      </c>
      <c r="B3" s="83"/>
      <c r="C3" s="83"/>
      <c r="D3" s="83"/>
      <c r="E3" s="83"/>
      <c r="F3" s="83"/>
      <c r="G3" s="83"/>
      <c r="H3" s="84"/>
    </row>
    <row r="4" spans="1:8" ht="13.5" thickBot="1" x14ac:dyDescent="0.25">
      <c r="A4" s="20"/>
      <c r="B4" s="20"/>
      <c r="C4" s="20"/>
      <c r="D4" s="20"/>
      <c r="E4" s="20"/>
      <c r="F4" s="20"/>
      <c r="G4" s="20"/>
      <c r="H4" s="20"/>
    </row>
    <row r="5" spans="1:8" ht="22.5" customHeight="1" x14ac:dyDescent="0.25">
      <c r="A5" s="85" t="s">
        <v>101</v>
      </c>
      <c r="B5" s="86"/>
      <c r="C5" s="86"/>
      <c r="D5" s="86"/>
      <c r="E5" s="86"/>
      <c r="F5" s="86"/>
      <c r="G5" s="71" t="s">
        <v>102</v>
      </c>
      <c r="H5" s="74">
        <v>44361</v>
      </c>
    </row>
    <row r="6" spans="1:8" ht="20.100000000000001" customHeight="1" thickBot="1" x14ac:dyDescent="0.25">
      <c r="A6" s="87" t="s">
        <v>94</v>
      </c>
      <c r="B6" s="88"/>
      <c r="C6" s="88"/>
      <c r="D6" s="88"/>
      <c r="E6" s="88"/>
      <c r="F6" s="89"/>
      <c r="G6" s="72"/>
      <c r="H6" s="73"/>
    </row>
    <row r="7" spans="1:8" ht="15" customHeight="1" x14ac:dyDescent="0.2">
      <c r="A7" s="99" t="s">
        <v>79</v>
      </c>
      <c r="B7" s="100"/>
      <c r="C7" s="42" t="s">
        <v>22</v>
      </c>
      <c r="D7" s="108" t="s">
        <v>78</v>
      </c>
      <c r="E7" s="109"/>
      <c r="F7" s="109"/>
      <c r="G7" s="109"/>
      <c r="H7" s="110"/>
    </row>
    <row r="8" spans="1:8" ht="15" customHeight="1" x14ac:dyDescent="0.2">
      <c r="A8" s="101"/>
      <c r="B8" s="102"/>
      <c r="C8" s="19">
        <v>0</v>
      </c>
      <c r="D8" s="96" t="s">
        <v>39</v>
      </c>
      <c r="E8" s="97"/>
      <c r="F8" s="97"/>
      <c r="G8" s="97"/>
      <c r="H8" s="98"/>
    </row>
    <row r="9" spans="1:8" ht="15" customHeight="1" x14ac:dyDescent="0.2">
      <c r="A9" s="101"/>
      <c r="B9" s="102"/>
      <c r="C9" s="2">
        <v>1</v>
      </c>
      <c r="D9" s="111" t="s">
        <v>40</v>
      </c>
      <c r="E9" s="112"/>
      <c r="F9" s="112"/>
      <c r="G9" s="112"/>
      <c r="H9" s="113"/>
    </row>
    <row r="10" spans="1:8" ht="15" customHeight="1" thickBot="1" x14ac:dyDescent="0.25">
      <c r="A10" s="103"/>
      <c r="B10" s="104"/>
      <c r="C10" s="8">
        <v>2</v>
      </c>
      <c r="D10" s="114" t="s">
        <v>41</v>
      </c>
      <c r="E10" s="115"/>
      <c r="F10" s="115"/>
      <c r="G10" s="115"/>
      <c r="H10" s="116"/>
    </row>
    <row r="11" spans="1:8" ht="13.5" thickBot="1" x14ac:dyDescent="0.25">
      <c r="A11" s="117"/>
      <c r="B11" s="117"/>
      <c r="C11" s="117"/>
      <c r="D11" s="117"/>
      <c r="E11" s="117"/>
      <c r="F11" s="117"/>
      <c r="G11" s="117"/>
      <c r="H11" s="117"/>
    </row>
    <row r="12" spans="1:8" ht="20.100000000000001" customHeight="1" x14ac:dyDescent="0.2">
      <c r="A12" s="23" t="s">
        <v>71</v>
      </c>
      <c r="B12" s="25" t="s">
        <v>0</v>
      </c>
      <c r="C12" s="24" t="s">
        <v>74</v>
      </c>
      <c r="D12" s="24" t="s">
        <v>22</v>
      </c>
      <c r="E12" s="25">
        <v>0</v>
      </c>
      <c r="F12" s="25">
        <v>1</v>
      </c>
      <c r="G12" s="25">
        <v>2</v>
      </c>
      <c r="H12" s="26" t="s">
        <v>1</v>
      </c>
    </row>
    <row r="13" spans="1:8" ht="12.75" customHeight="1" x14ac:dyDescent="0.2">
      <c r="A13" s="105" t="s">
        <v>2</v>
      </c>
      <c r="B13" s="1" t="s">
        <v>7</v>
      </c>
      <c r="C13" s="40"/>
      <c r="D13" s="28"/>
      <c r="E13" s="28" t="s">
        <v>105</v>
      </c>
      <c r="F13" s="28"/>
      <c r="G13" s="28"/>
      <c r="H13" s="33"/>
    </row>
    <row r="14" spans="1:8" ht="25.5" x14ac:dyDescent="0.2">
      <c r="A14" s="106"/>
      <c r="B14" s="13" t="s">
        <v>8</v>
      </c>
      <c r="C14" s="41" t="s">
        <v>98</v>
      </c>
      <c r="D14" s="28"/>
      <c r="E14" s="28" t="s">
        <v>105</v>
      </c>
      <c r="F14" s="28"/>
      <c r="G14" s="28"/>
      <c r="H14" s="33"/>
    </row>
    <row r="15" spans="1:8" ht="30.6" customHeight="1" x14ac:dyDescent="0.2">
      <c r="A15" s="106"/>
      <c r="B15" s="1" t="s">
        <v>9</v>
      </c>
      <c r="C15" s="41" t="s">
        <v>45</v>
      </c>
      <c r="D15" s="28"/>
      <c r="E15" s="28" t="s">
        <v>105</v>
      </c>
      <c r="F15" s="28"/>
      <c r="G15" s="28"/>
      <c r="H15" s="31"/>
    </row>
    <row r="16" spans="1:8" ht="30.6" customHeight="1" x14ac:dyDescent="0.2">
      <c r="A16" s="106"/>
      <c r="B16" s="13" t="s">
        <v>10</v>
      </c>
      <c r="C16" s="62" t="s">
        <v>60</v>
      </c>
      <c r="D16" s="28"/>
      <c r="E16" s="28" t="s">
        <v>105</v>
      </c>
      <c r="F16" s="28"/>
      <c r="G16" s="28"/>
      <c r="H16" s="32"/>
    </row>
    <row r="17" spans="1:8" ht="30.6" customHeight="1" x14ac:dyDescent="0.2">
      <c r="A17" s="106"/>
      <c r="B17" s="29" t="s">
        <v>72</v>
      </c>
      <c r="C17" s="64" t="s">
        <v>111</v>
      </c>
      <c r="D17" s="29"/>
      <c r="E17" s="29" t="s">
        <v>105</v>
      </c>
      <c r="F17" s="29"/>
      <c r="G17" s="29"/>
      <c r="H17" s="63"/>
    </row>
    <row r="18" spans="1:8" ht="30.6" customHeight="1" x14ac:dyDescent="0.2">
      <c r="A18" s="107"/>
      <c r="B18" s="29" t="s">
        <v>100</v>
      </c>
      <c r="C18" s="64" t="s">
        <v>97</v>
      </c>
      <c r="D18" s="29"/>
      <c r="E18" s="29" t="s">
        <v>105</v>
      </c>
      <c r="F18" s="29"/>
      <c r="G18" s="29"/>
      <c r="H18" s="63"/>
    </row>
    <row r="19" spans="1:8" ht="20.100000000000001" customHeight="1" thickBot="1" x14ac:dyDescent="0.25">
      <c r="A19" s="94" t="s">
        <v>11</v>
      </c>
      <c r="B19" s="95"/>
      <c r="C19" s="95"/>
      <c r="D19" s="9">
        <f>COUNTA(D13:D18)</f>
        <v>0</v>
      </c>
      <c r="E19" s="9">
        <f>COUNTA(E13:E18)</f>
        <v>6</v>
      </c>
      <c r="F19" s="9">
        <f>COUNTA(F13:F18)</f>
        <v>0</v>
      </c>
      <c r="G19" s="9">
        <f t="shared" ref="G19" si="0">COUNTA(G13:G18)</f>
        <v>0</v>
      </c>
      <c r="H19" s="34"/>
    </row>
    <row r="20" spans="1:8" ht="20.100000000000001" customHeight="1" x14ac:dyDescent="0.2">
      <c r="A20" s="90" t="s">
        <v>75</v>
      </c>
      <c r="B20" s="91"/>
      <c r="C20" s="92"/>
      <c r="D20" s="24" t="s">
        <v>22</v>
      </c>
      <c r="E20" s="25" t="s">
        <v>105</v>
      </c>
      <c r="F20" s="25">
        <v>1</v>
      </c>
      <c r="G20" s="25">
        <v>2</v>
      </c>
      <c r="H20" s="35"/>
    </row>
    <row r="21" spans="1:8" ht="25.5" x14ac:dyDescent="0.2">
      <c r="A21" s="93" t="s">
        <v>3</v>
      </c>
      <c r="B21" s="1" t="s">
        <v>12</v>
      </c>
      <c r="C21" s="12" t="s">
        <v>47</v>
      </c>
      <c r="D21" s="28"/>
      <c r="E21" s="28" t="s">
        <v>105</v>
      </c>
      <c r="F21" s="28"/>
      <c r="G21" s="28"/>
      <c r="H21" s="58"/>
    </row>
    <row r="22" spans="1:8" ht="25.15" customHeight="1" x14ac:dyDescent="0.2">
      <c r="A22" s="93"/>
      <c r="B22" s="13" t="s">
        <v>13</v>
      </c>
      <c r="C22" s="69" t="s">
        <v>42</v>
      </c>
      <c r="D22" s="28"/>
      <c r="E22" s="28" t="s">
        <v>105</v>
      </c>
      <c r="F22" s="28"/>
      <c r="G22" s="28"/>
      <c r="H22" s="33"/>
    </row>
    <row r="23" spans="1:8" ht="22.15" customHeight="1" x14ac:dyDescent="0.2">
      <c r="A23" s="93"/>
      <c r="B23" s="1" t="s">
        <v>38</v>
      </c>
      <c r="C23" s="69" t="s">
        <v>43</v>
      </c>
      <c r="D23" s="28"/>
      <c r="E23" s="28" t="s">
        <v>105</v>
      </c>
      <c r="F23" s="28"/>
      <c r="G23" s="28"/>
      <c r="H23" s="31"/>
    </row>
    <row r="24" spans="1:8" ht="24" customHeight="1" x14ac:dyDescent="0.2">
      <c r="A24" s="93"/>
      <c r="B24" s="13" t="s">
        <v>14</v>
      </c>
      <c r="C24" s="15" t="s">
        <v>61</v>
      </c>
      <c r="D24" s="28"/>
      <c r="E24" s="28" t="s">
        <v>105</v>
      </c>
      <c r="F24" s="28"/>
      <c r="G24" s="28"/>
      <c r="H24" s="33"/>
    </row>
    <row r="25" spans="1:8" ht="25.5" x14ac:dyDescent="0.2">
      <c r="A25" s="93"/>
      <c r="B25" s="1" t="s">
        <v>50</v>
      </c>
      <c r="C25" s="21" t="s">
        <v>57</v>
      </c>
      <c r="D25" s="28"/>
      <c r="E25" s="28" t="s">
        <v>105</v>
      </c>
      <c r="F25" s="28"/>
      <c r="G25" s="28"/>
      <c r="H25" s="33"/>
    </row>
    <row r="26" spans="1:8" ht="20.100000000000001" customHeight="1" thickBot="1" x14ac:dyDescent="0.25">
      <c r="A26" s="94" t="s">
        <v>11</v>
      </c>
      <c r="B26" s="95"/>
      <c r="C26" s="95"/>
      <c r="D26" s="9">
        <f>COUNTA(D21:D25)</f>
        <v>0</v>
      </c>
      <c r="E26" s="9">
        <f>COUNTA(E21:E25)</f>
        <v>5</v>
      </c>
      <c r="F26" s="9">
        <f>COUNTA(F21:F25)</f>
        <v>0</v>
      </c>
      <c r="G26" s="9">
        <f>COUNTA(G21:G25)</f>
        <v>0</v>
      </c>
      <c r="H26" s="34"/>
    </row>
    <row r="27" spans="1:8" ht="20.100000000000001" customHeight="1" x14ac:dyDescent="0.2">
      <c r="A27" s="90" t="s">
        <v>75</v>
      </c>
      <c r="B27" s="121"/>
      <c r="C27" s="122"/>
      <c r="D27" s="24" t="s">
        <v>22</v>
      </c>
      <c r="E27" s="25">
        <v>0</v>
      </c>
      <c r="F27" s="25">
        <v>1</v>
      </c>
      <c r="G27" s="25">
        <v>2</v>
      </c>
      <c r="H27" s="35"/>
    </row>
    <row r="28" spans="1:8" ht="24" customHeight="1" x14ac:dyDescent="0.2">
      <c r="A28" s="105" t="s">
        <v>4</v>
      </c>
      <c r="B28" s="1" t="s">
        <v>15</v>
      </c>
      <c r="C28" s="12" t="s">
        <v>58</v>
      </c>
      <c r="D28" s="28"/>
      <c r="E28" s="28" t="s">
        <v>105</v>
      </c>
      <c r="F28" s="28"/>
      <c r="G28" s="28"/>
      <c r="H28" s="32"/>
    </row>
    <row r="29" spans="1:8" ht="16.5" customHeight="1" x14ac:dyDescent="0.2">
      <c r="A29" s="106"/>
      <c r="B29" s="1" t="s">
        <v>16</v>
      </c>
      <c r="C29" s="12" t="s">
        <v>49</v>
      </c>
      <c r="D29" s="28"/>
      <c r="E29" s="28"/>
      <c r="F29" s="28" t="s">
        <v>105</v>
      </c>
      <c r="G29" s="28"/>
      <c r="H29" s="33"/>
    </row>
    <row r="30" spans="1:8" ht="22.9" customHeight="1" x14ac:dyDescent="0.2">
      <c r="A30" s="106"/>
      <c r="B30" s="1" t="s">
        <v>17</v>
      </c>
      <c r="C30" s="12" t="s">
        <v>59</v>
      </c>
      <c r="D30" s="28"/>
      <c r="E30" s="28" t="s">
        <v>105</v>
      </c>
      <c r="F30" s="28"/>
      <c r="G30" s="28"/>
      <c r="H30" s="32"/>
    </row>
    <row r="31" spans="1:8" ht="24" customHeight="1" x14ac:dyDescent="0.2">
      <c r="A31" s="106"/>
      <c r="B31" s="28" t="s">
        <v>107</v>
      </c>
      <c r="C31" s="62" t="s">
        <v>109</v>
      </c>
      <c r="D31" s="28"/>
      <c r="E31" s="28" t="s">
        <v>105</v>
      </c>
      <c r="F31" s="28"/>
      <c r="G31" s="28"/>
      <c r="H31" s="33"/>
    </row>
    <row r="32" spans="1:8" ht="25.5" customHeight="1" x14ac:dyDescent="0.2">
      <c r="A32" s="107"/>
      <c r="B32" s="29" t="s">
        <v>108</v>
      </c>
      <c r="C32" s="62" t="s">
        <v>110</v>
      </c>
      <c r="D32" s="29"/>
      <c r="E32" s="29"/>
      <c r="F32" s="29"/>
      <c r="G32" s="29"/>
      <c r="H32" s="76"/>
    </row>
    <row r="33" spans="1:12" ht="20.100000000000001" customHeight="1" thickBot="1" x14ac:dyDescent="0.25">
      <c r="A33" s="94"/>
      <c r="B33" s="95"/>
      <c r="C33" s="95"/>
      <c r="D33" s="9">
        <f>COUNTA(D28:D32)</f>
        <v>0</v>
      </c>
      <c r="E33" s="9">
        <f t="shared" ref="E33:F33" si="1">COUNTA(E28:E32)</f>
        <v>3</v>
      </c>
      <c r="F33" s="9">
        <f t="shared" si="1"/>
        <v>1</v>
      </c>
      <c r="G33" s="9">
        <f>COUNTA(G28:G32)</f>
        <v>0</v>
      </c>
      <c r="H33" s="37"/>
    </row>
    <row r="34" spans="1:12" ht="20.100000000000001" customHeight="1" x14ac:dyDescent="0.2">
      <c r="A34" s="90" t="s">
        <v>75</v>
      </c>
      <c r="B34" s="121"/>
      <c r="C34" s="122"/>
      <c r="D34" s="24" t="s">
        <v>22</v>
      </c>
      <c r="E34" s="25">
        <v>0</v>
      </c>
      <c r="F34" s="25">
        <v>1</v>
      </c>
      <c r="G34" s="25">
        <v>2</v>
      </c>
      <c r="H34" s="38"/>
    </row>
    <row r="35" spans="1:12" ht="32.25" customHeight="1" x14ac:dyDescent="0.2">
      <c r="A35" s="105" t="s">
        <v>5</v>
      </c>
      <c r="B35" s="1" t="s">
        <v>18</v>
      </c>
      <c r="C35" s="12" t="s">
        <v>44</v>
      </c>
      <c r="D35" s="28"/>
      <c r="E35" s="28" t="s">
        <v>105</v>
      </c>
      <c r="F35" s="28"/>
      <c r="G35" s="28"/>
      <c r="H35" s="33"/>
    </row>
    <row r="36" spans="1:12" ht="27.95" customHeight="1" x14ac:dyDescent="0.2">
      <c r="A36" s="106"/>
      <c r="B36" s="1" t="s">
        <v>19</v>
      </c>
      <c r="C36" s="68" t="s">
        <v>112</v>
      </c>
      <c r="D36" s="28"/>
      <c r="E36" s="28" t="s">
        <v>105</v>
      </c>
      <c r="F36" s="28"/>
      <c r="G36" s="28"/>
      <c r="H36" s="31"/>
    </row>
    <row r="37" spans="1:12" ht="32.450000000000003" customHeight="1" x14ac:dyDescent="0.2">
      <c r="A37" s="106"/>
      <c r="B37" s="1" t="s">
        <v>51</v>
      </c>
      <c r="C37" s="77"/>
      <c r="D37" s="28"/>
      <c r="E37" s="28" t="s">
        <v>105</v>
      </c>
      <c r="F37" s="28"/>
      <c r="G37" s="28"/>
      <c r="H37" s="32"/>
    </row>
    <row r="38" spans="1:12" ht="32.450000000000003" customHeight="1" x14ac:dyDescent="0.2">
      <c r="A38" s="106"/>
      <c r="B38" s="1" t="s">
        <v>52</v>
      </c>
      <c r="C38" s="67" t="s">
        <v>48</v>
      </c>
      <c r="D38" s="28"/>
      <c r="E38" s="28" t="s">
        <v>105</v>
      </c>
      <c r="F38" s="28"/>
      <c r="G38" s="28"/>
      <c r="H38" s="32"/>
    </row>
    <row r="39" spans="1:12" ht="24.6" customHeight="1" x14ac:dyDescent="0.2">
      <c r="A39" s="107"/>
      <c r="B39" s="1" t="s">
        <v>77</v>
      </c>
      <c r="C39" s="66" t="s">
        <v>113</v>
      </c>
      <c r="D39" s="29"/>
      <c r="E39" s="29" t="s">
        <v>105</v>
      </c>
      <c r="F39" s="29"/>
      <c r="G39" s="29"/>
      <c r="H39" s="39"/>
    </row>
    <row r="40" spans="1:12" ht="20.100000000000001" customHeight="1" thickBot="1" x14ac:dyDescent="0.25">
      <c r="A40" s="94" t="s">
        <v>11</v>
      </c>
      <c r="B40" s="95"/>
      <c r="C40" s="95"/>
      <c r="D40" s="9">
        <f>COUNTA(D35:D39)</f>
        <v>0</v>
      </c>
      <c r="E40" s="9">
        <f>COUNTA(E35:E39)</f>
        <v>5</v>
      </c>
      <c r="F40" s="9">
        <f>COUNTA(F35:F39)</f>
        <v>0</v>
      </c>
      <c r="G40" s="9">
        <f>COUNTA(G35:G39)</f>
        <v>0</v>
      </c>
      <c r="H40" s="37"/>
    </row>
    <row r="41" spans="1:12" ht="20.100000000000001" customHeight="1" x14ac:dyDescent="0.2">
      <c r="A41" s="90" t="s">
        <v>75</v>
      </c>
      <c r="B41" s="121"/>
      <c r="C41" s="122"/>
      <c r="D41" s="24" t="s">
        <v>22</v>
      </c>
      <c r="E41" s="25">
        <v>0</v>
      </c>
      <c r="F41" s="25">
        <v>1</v>
      </c>
      <c r="G41" s="25">
        <v>2</v>
      </c>
      <c r="H41" s="38"/>
    </row>
    <row r="42" spans="1:12" ht="33.6" customHeight="1" x14ac:dyDescent="0.2">
      <c r="A42" s="105" t="s">
        <v>6</v>
      </c>
      <c r="B42" s="13" t="s">
        <v>20</v>
      </c>
      <c r="C42" s="12" t="s">
        <v>37</v>
      </c>
      <c r="D42" s="28"/>
      <c r="E42" s="28"/>
      <c r="F42" s="28" t="s">
        <v>105</v>
      </c>
      <c r="G42" s="28"/>
      <c r="H42" s="32"/>
    </row>
    <row r="43" spans="1:12" ht="31.9" customHeight="1" x14ac:dyDescent="0.2">
      <c r="A43" s="106"/>
      <c r="B43" s="13" t="s">
        <v>21</v>
      </c>
      <c r="C43" s="12" t="s">
        <v>80</v>
      </c>
      <c r="D43" s="28"/>
      <c r="E43" s="28" t="s">
        <v>105</v>
      </c>
      <c r="F43" s="28"/>
      <c r="G43" s="28"/>
      <c r="H43" s="31"/>
      <c r="L43" s="27"/>
    </row>
    <row r="44" spans="1:12" ht="23.45" customHeight="1" x14ac:dyDescent="0.2">
      <c r="A44" s="106"/>
      <c r="B44" s="13" t="s">
        <v>23</v>
      </c>
      <c r="C44" s="12" t="s">
        <v>53</v>
      </c>
      <c r="D44" s="28"/>
      <c r="E44" s="28"/>
      <c r="F44" s="28" t="s">
        <v>105</v>
      </c>
      <c r="G44" s="28"/>
      <c r="H44" s="31"/>
      <c r="L44" s="27"/>
    </row>
    <row r="45" spans="1:12" ht="23.45" customHeight="1" x14ac:dyDescent="0.2">
      <c r="A45" s="106"/>
      <c r="B45" s="13" t="s">
        <v>24</v>
      </c>
      <c r="C45" s="12" t="s">
        <v>54</v>
      </c>
      <c r="D45" s="28"/>
      <c r="E45" s="28" t="s">
        <v>105</v>
      </c>
      <c r="F45" s="28"/>
      <c r="G45" s="28"/>
      <c r="H45" s="31"/>
      <c r="L45" s="27"/>
    </row>
    <row r="46" spans="1:12" ht="23.45" customHeight="1" x14ac:dyDescent="0.2">
      <c r="A46" s="106"/>
      <c r="B46" s="13" t="s">
        <v>55</v>
      </c>
      <c r="C46" s="12" t="s">
        <v>62</v>
      </c>
      <c r="D46" s="28"/>
      <c r="E46" s="28"/>
      <c r="F46" s="28" t="s">
        <v>105</v>
      </c>
      <c r="G46" s="28"/>
      <c r="H46" s="31"/>
      <c r="L46" s="27"/>
    </row>
    <row r="47" spans="1:12" ht="32.25" customHeight="1" x14ac:dyDescent="0.2">
      <c r="A47" s="106"/>
      <c r="B47" s="28" t="s">
        <v>56</v>
      </c>
      <c r="C47" s="65" t="s">
        <v>96</v>
      </c>
      <c r="D47" s="28"/>
      <c r="E47" s="28" t="s">
        <v>105</v>
      </c>
      <c r="F47" s="28"/>
      <c r="G47" s="28"/>
      <c r="H47" s="31"/>
      <c r="L47" s="27"/>
    </row>
    <row r="48" spans="1:12" ht="23.45" customHeight="1" x14ac:dyDescent="0.2">
      <c r="A48" s="106"/>
      <c r="B48" s="28" t="s">
        <v>99</v>
      </c>
      <c r="C48" s="12" t="s">
        <v>46</v>
      </c>
      <c r="D48" s="28"/>
      <c r="E48" s="28" t="s">
        <v>105</v>
      </c>
      <c r="F48" s="28"/>
      <c r="G48" s="28"/>
      <c r="H48" s="31"/>
      <c r="L48" s="27"/>
    </row>
    <row r="49" spans="1:21" ht="20.100000000000001" customHeight="1" thickBot="1" x14ac:dyDescent="0.25">
      <c r="A49" s="94" t="s">
        <v>11</v>
      </c>
      <c r="B49" s="95"/>
      <c r="C49" s="95"/>
      <c r="D49" s="9">
        <f>COUNTA(D42:D48)</f>
        <v>0</v>
      </c>
      <c r="E49" s="9">
        <f>COUNTA(E42:E48)</f>
        <v>4</v>
      </c>
      <c r="F49" s="9">
        <f>COUNTA(F42:F48)</f>
        <v>3</v>
      </c>
      <c r="G49" s="9">
        <f>COUNTA(G42:G48)</f>
        <v>0</v>
      </c>
      <c r="H49" s="37"/>
    </row>
    <row r="50" spans="1:21" s="3" customFormat="1" ht="30.75" thickBot="1" x14ac:dyDescent="0.3">
      <c r="A50" s="22" t="s">
        <v>25</v>
      </c>
      <c r="B50" s="10">
        <f>E50+F50+G50</f>
        <v>27</v>
      </c>
      <c r="C50" s="10" t="s">
        <v>26</v>
      </c>
      <c r="D50" s="10">
        <f>D19+D26+D33+D40+D49</f>
        <v>0</v>
      </c>
      <c r="E50" s="10">
        <f>E19+E26+E33+E40+E49</f>
        <v>23</v>
      </c>
      <c r="F50" s="10">
        <f>(F19+F26+F33+F40+F49)</f>
        <v>4</v>
      </c>
      <c r="G50" s="10">
        <f>G19+G26+G33+G40+G49</f>
        <v>0</v>
      </c>
      <c r="H50" s="36"/>
    </row>
    <row r="51" spans="1:21" ht="33" customHeight="1" thickBot="1" x14ac:dyDescent="0.3">
      <c r="A51" s="123" t="s">
        <v>27</v>
      </c>
      <c r="B51" s="124"/>
      <c r="C51" s="11">
        <f>IFERROR(SUM((E50+(F50*0.5))/$B50),"")</f>
        <v>0.92592592592592593</v>
      </c>
      <c r="D51" s="118" t="s">
        <v>83</v>
      </c>
      <c r="E51" s="119"/>
      <c r="F51" s="120">
        <v>0.9</v>
      </c>
      <c r="G51" s="120"/>
    </row>
    <row r="53" spans="1:21" ht="15" x14ac:dyDescent="0.25">
      <c r="A53" s="6"/>
      <c r="B53" s="7"/>
      <c r="C53" s="7"/>
      <c r="J53" s="151"/>
      <c r="K53" s="152" t="s">
        <v>73</v>
      </c>
      <c r="L53" s="152" t="s">
        <v>36</v>
      </c>
      <c r="M53" s="152" t="s">
        <v>33</v>
      </c>
      <c r="N53" s="150" t="s">
        <v>34</v>
      </c>
      <c r="O53" s="150" t="s">
        <v>35</v>
      </c>
      <c r="P53" s="152" t="s">
        <v>76</v>
      </c>
      <c r="Q53" s="153"/>
      <c r="R53" s="153"/>
      <c r="S53" s="153"/>
      <c r="T53" s="153"/>
      <c r="U53" s="153"/>
    </row>
    <row r="54" spans="1:21" x14ac:dyDescent="0.2">
      <c r="J54" s="151" t="s">
        <v>28</v>
      </c>
      <c r="K54" s="151">
        <f>D19</f>
        <v>0</v>
      </c>
      <c r="L54" s="151">
        <f>E19</f>
        <v>6</v>
      </c>
      <c r="M54" s="151">
        <f>F19</f>
        <v>0</v>
      </c>
      <c r="N54" s="149">
        <f>G19</f>
        <v>0</v>
      </c>
      <c r="O54" s="149">
        <f>SUM(L54:N54)</f>
        <v>6</v>
      </c>
      <c r="P54" s="154">
        <f>IF(O54=0,"",L54/O54)</f>
        <v>1</v>
      </c>
      <c r="Q54" s="155">
        <v>0.2</v>
      </c>
      <c r="R54" s="155">
        <v>0.4</v>
      </c>
      <c r="S54" s="155">
        <v>0.6</v>
      </c>
      <c r="T54" s="155">
        <v>0.8</v>
      </c>
      <c r="U54" s="155">
        <v>1</v>
      </c>
    </row>
    <row r="55" spans="1:21" x14ac:dyDescent="0.2">
      <c r="J55" s="151" t="s">
        <v>29</v>
      </c>
      <c r="K55" s="151">
        <f>D26</f>
        <v>0</v>
      </c>
      <c r="L55" s="151">
        <f>E26</f>
        <v>5</v>
      </c>
      <c r="M55" s="151">
        <f>F26</f>
        <v>0</v>
      </c>
      <c r="N55" s="149">
        <f>G26</f>
        <v>0</v>
      </c>
      <c r="O55" s="149">
        <f>SUM(L55:N55)</f>
        <v>5</v>
      </c>
      <c r="P55" s="154">
        <f t="shared" ref="P55:P58" si="2">IF(O55=0,"",L55/O55)</f>
        <v>1</v>
      </c>
      <c r="Q55" s="155">
        <v>0.2</v>
      </c>
      <c r="R55" s="155">
        <v>0.4</v>
      </c>
      <c r="S55" s="155">
        <v>0.6</v>
      </c>
      <c r="T55" s="155">
        <v>0.8</v>
      </c>
      <c r="U55" s="155">
        <v>1</v>
      </c>
    </row>
    <row r="56" spans="1:21" x14ac:dyDescent="0.2">
      <c r="J56" s="151" t="s">
        <v>30</v>
      </c>
      <c r="K56" s="151">
        <f>D33</f>
        <v>0</v>
      </c>
      <c r="L56" s="151">
        <f>E33</f>
        <v>3</v>
      </c>
      <c r="M56" s="151">
        <f>F33</f>
        <v>1</v>
      </c>
      <c r="N56" s="149">
        <f>G33</f>
        <v>0</v>
      </c>
      <c r="O56" s="149">
        <f>SUM(L56:N56)</f>
        <v>4</v>
      </c>
      <c r="P56" s="154">
        <f t="shared" si="2"/>
        <v>0.75</v>
      </c>
      <c r="Q56" s="155">
        <v>0.2</v>
      </c>
      <c r="R56" s="155">
        <v>0.4</v>
      </c>
      <c r="S56" s="155">
        <v>0.6</v>
      </c>
      <c r="T56" s="155">
        <v>0.8</v>
      </c>
      <c r="U56" s="155">
        <v>1</v>
      </c>
    </row>
    <row r="57" spans="1:21" x14ac:dyDescent="0.2">
      <c r="A57" s="14"/>
      <c r="J57" s="151" t="s">
        <v>31</v>
      </c>
      <c r="K57" s="151">
        <f>D40</f>
        <v>0</v>
      </c>
      <c r="L57" s="151">
        <f>E40</f>
        <v>5</v>
      </c>
      <c r="M57" s="151">
        <f>F40</f>
        <v>0</v>
      </c>
      <c r="N57" s="149">
        <f>G40</f>
        <v>0</v>
      </c>
      <c r="O57" s="149">
        <f>SUM(L57:N57)</f>
        <v>5</v>
      </c>
      <c r="P57" s="154">
        <f>IF(O57=0,"",L57/O57)</f>
        <v>1</v>
      </c>
      <c r="Q57" s="155">
        <v>0.2</v>
      </c>
      <c r="R57" s="155">
        <v>0.4</v>
      </c>
      <c r="S57" s="155">
        <v>0.6</v>
      </c>
      <c r="T57" s="155">
        <v>0.8</v>
      </c>
      <c r="U57" s="155">
        <v>1</v>
      </c>
    </row>
    <row r="58" spans="1:21" x14ac:dyDescent="0.2">
      <c r="J58" s="151" t="s">
        <v>32</v>
      </c>
      <c r="K58" s="151">
        <f>D49</f>
        <v>0</v>
      </c>
      <c r="L58" s="151">
        <f>E49</f>
        <v>4</v>
      </c>
      <c r="M58" s="151">
        <f>F49</f>
        <v>3</v>
      </c>
      <c r="N58" s="149">
        <f>G49</f>
        <v>0</v>
      </c>
      <c r="O58" s="149">
        <f>SUM(L58:N58)</f>
        <v>7</v>
      </c>
      <c r="P58" s="154">
        <f t="shared" si="2"/>
        <v>0.5714285714285714</v>
      </c>
      <c r="Q58" s="155">
        <v>0.2</v>
      </c>
      <c r="R58" s="155">
        <v>0.4</v>
      </c>
      <c r="S58" s="155">
        <v>0.6</v>
      </c>
      <c r="T58" s="155">
        <v>0.8</v>
      </c>
      <c r="U58" s="155">
        <v>1</v>
      </c>
    </row>
    <row r="59" spans="1:21" x14ac:dyDescent="0.2">
      <c r="J59" s="4"/>
      <c r="K59" s="4"/>
      <c r="L59" s="4"/>
      <c r="M59" s="4"/>
      <c r="N59" s="4"/>
      <c r="O59" s="4"/>
      <c r="P59" s="5"/>
    </row>
  </sheetData>
  <mergeCells count="28">
    <mergeCell ref="A28:A32"/>
    <mergeCell ref="A35:A39"/>
    <mergeCell ref="D51:E51"/>
    <mergeCell ref="F51:G51"/>
    <mergeCell ref="A27:C27"/>
    <mergeCell ref="A42:A48"/>
    <mergeCell ref="A49:C49"/>
    <mergeCell ref="A51:B51"/>
    <mergeCell ref="A33:C33"/>
    <mergeCell ref="A34:C34"/>
    <mergeCell ref="A40:C40"/>
    <mergeCell ref="A41:C41"/>
    <mergeCell ref="A20:C20"/>
    <mergeCell ref="A21:A25"/>
    <mergeCell ref="A26:C26"/>
    <mergeCell ref="D8:H8"/>
    <mergeCell ref="A7:B10"/>
    <mergeCell ref="A13:A18"/>
    <mergeCell ref="D7:H7"/>
    <mergeCell ref="D9:H9"/>
    <mergeCell ref="D10:H10"/>
    <mergeCell ref="A11:H11"/>
    <mergeCell ref="A19:C19"/>
    <mergeCell ref="C1:G1"/>
    <mergeCell ref="A2:H2"/>
    <mergeCell ref="A3:H3"/>
    <mergeCell ref="A5:F5"/>
    <mergeCell ref="A6:F6"/>
  </mergeCells>
  <conditionalFormatting sqref="C51">
    <cfRule type="cellIs" dxfId="1" priority="1" operator="lessThanOrEqual">
      <formula>$F$51</formula>
    </cfRule>
    <cfRule type="cellIs" dxfId="0" priority="2" operator="greaterThanOrEqual">
      <formula>$F$51</formula>
    </cfRule>
  </conditionalFormatting>
  <printOptions horizontalCentered="1" verticalCentered="1"/>
  <pageMargins left="0.19685039370078741" right="0.19685039370078741" top="0.19685039370078741" bottom="0" header="0" footer="0.19685039370078741"/>
  <pageSetup paperSize="9" scale="54" orientation="portrait" r:id="rId1"/>
  <headerFooter alignWithMargins="0">
    <oddHeader>&amp;C&amp;P&amp;P&amp;P&amp;P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9F195-FBB2-4C6B-8049-DB4C59768190}">
  <dimension ref="A1:M457"/>
  <sheetViews>
    <sheetView workbookViewId="0">
      <selection activeCell="C1" sqref="C1"/>
    </sheetView>
  </sheetViews>
  <sheetFormatPr baseColWidth="10" defaultRowHeight="12.75" x14ac:dyDescent="0.2"/>
  <cols>
    <col min="2" max="2" width="15.7109375" customWidth="1"/>
    <col min="3" max="3" width="16.5703125" customWidth="1"/>
    <col min="4" max="4" width="17.42578125" customWidth="1"/>
    <col min="5" max="5" width="18.28515625" customWidth="1"/>
    <col min="6" max="6" width="16.140625" customWidth="1"/>
    <col min="7" max="7" width="18.140625" customWidth="1"/>
    <col min="8" max="8" width="13.28515625" customWidth="1"/>
    <col min="9" max="9" width="19.28515625" customWidth="1"/>
    <col min="10" max="10" width="13.28515625" customWidth="1"/>
    <col min="12" max="12" width="23.42578125" customWidth="1"/>
    <col min="13" max="13" width="21.85546875" customWidth="1"/>
  </cols>
  <sheetData>
    <row r="1" spans="1:13" x14ac:dyDescent="0.2">
      <c r="A1" s="75" t="s">
        <v>104</v>
      </c>
      <c r="B1" t="s">
        <v>28</v>
      </c>
      <c r="C1" t="s">
        <v>114</v>
      </c>
      <c r="D1" t="s">
        <v>115</v>
      </c>
      <c r="E1" t="s">
        <v>116</v>
      </c>
      <c r="F1" t="s">
        <v>117</v>
      </c>
      <c r="G1" t="s">
        <v>118</v>
      </c>
      <c r="H1" t="s">
        <v>119</v>
      </c>
      <c r="I1" t="s">
        <v>120</v>
      </c>
      <c r="J1" t="s">
        <v>121</v>
      </c>
      <c r="L1" t="s">
        <v>122</v>
      </c>
      <c r="M1" t="s">
        <v>123</v>
      </c>
    </row>
    <row r="2" spans="1:13" x14ac:dyDescent="0.2">
      <c r="A2" s="70">
        <v>44361</v>
      </c>
    </row>
    <row r="3" spans="1:13" x14ac:dyDescent="0.2">
      <c r="A3" s="70">
        <v>44362</v>
      </c>
    </row>
    <row r="4" spans="1:13" x14ac:dyDescent="0.2">
      <c r="A4" s="70">
        <v>44363</v>
      </c>
    </row>
    <row r="5" spans="1:13" x14ac:dyDescent="0.2">
      <c r="A5" s="70">
        <v>44364</v>
      </c>
    </row>
    <row r="6" spans="1:13" x14ac:dyDescent="0.2">
      <c r="A6" s="70">
        <v>44365</v>
      </c>
    </row>
    <row r="7" spans="1:13" x14ac:dyDescent="0.2">
      <c r="A7" s="70">
        <v>44366</v>
      </c>
    </row>
    <row r="8" spans="1:13" x14ac:dyDescent="0.2">
      <c r="A8" s="70">
        <v>44367</v>
      </c>
    </row>
    <row r="9" spans="1:13" x14ac:dyDescent="0.2">
      <c r="A9" s="70">
        <v>44368</v>
      </c>
    </row>
    <row r="10" spans="1:13" x14ac:dyDescent="0.2">
      <c r="A10" s="70">
        <v>44369</v>
      </c>
    </row>
    <row r="11" spans="1:13" x14ac:dyDescent="0.2">
      <c r="A11" s="70">
        <v>44370</v>
      </c>
    </row>
    <row r="12" spans="1:13" x14ac:dyDescent="0.2">
      <c r="A12" s="70">
        <v>44371</v>
      </c>
    </row>
    <row r="13" spans="1:13" x14ac:dyDescent="0.2">
      <c r="A13" s="70">
        <v>44372</v>
      </c>
    </row>
    <row r="14" spans="1:13" x14ac:dyDescent="0.2">
      <c r="A14" s="70">
        <v>44373</v>
      </c>
    </row>
    <row r="15" spans="1:13" x14ac:dyDescent="0.2">
      <c r="A15" s="70">
        <v>44374</v>
      </c>
    </row>
    <row r="16" spans="1:13" x14ac:dyDescent="0.2">
      <c r="A16" s="70">
        <v>44375</v>
      </c>
    </row>
    <row r="17" spans="1:1" x14ac:dyDescent="0.2">
      <c r="A17" s="70">
        <v>44376</v>
      </c>
    </row>
    <row r="18" spans="1:1" x14ac:dyDescent="0.2">
      <c r="A18" s="70">
        <v>44377</v>
      </c>
    </row>
    <row r="19" spans="1:1" x14ac:dyDescent="0.2">
      <c r="A19" s="70">
        <v>44378</v>
      </c>
    </row>
    <row r="20" spans="1:1" x14ac:dyDescent="0.2">
      <c r="A20" s="70">
        <v>44379</v>
      </c>
    </row>
    <row r="21" spans="1:1" x14ac:dyDescent="0.2">
      <c r="A21" s="70">
        <v>44380</v>
      </c>
    </row>
    <row r="22" spans="1:1" x14ac:dyDescent="0.2">
      <c r="A22" s="70">
        <v>44381</v>
      </c>
    </row>
    <row r="23" spans="1:1" x14ac:dyDescent="0.2">
      <c r="A23" s="70">
        <v>44382</v>
      </c>
    </row>
    <row r="24" spans="1:1" x14ac:dyDescent="0.2">
      <c r="A24" s="70">
        <v>44383</v>
      </c>
    </row>
    <row r="25" spans="1:1" x14ac:dyDescent="0.2">
      <c r="A25" s="70">
        <v>44384</v>
      </c>
    </row>
    <row r="26" spans="1:1" x14ac:dyDescent="0.2">
      <c r="A26" s="70">
        <v>44385</v>
      </c>
    </row>
    <row r="27" spans="1:1" x14ac:dyDescent="0.2">
      <c r="A27" s="70">
        <v>44386</v>
      </c>
    </row>
    <row r="28" spans="1:1" x14ac:dyDescent="0.2">
      <c r="A28" s="70">
        <v>44387</v>
      </c>
    </row>
    <row r="29" spans="1:1" x14ac:dyDescent="0.2">
      <c r="A29" s="70">
        <v>44388</v>
      </c>
    </row>
    <row r="30" spans="1:1" x14ac:dyDescent="0.2">
      <c r="A30" s="70">
        <v>44389</v>
      </c>
    </row>
    <row r="31" spans="1:1" x14ac:dyDescent="0.2">
      <c r="A31" s="70">
        <v>44390</v>
      </c>
    </row>
    <row r="32" spans="1:1" x14ac:dyDescent="0.2">
      <c r="A32" s="70">
        <v>44391</v>
      </c>
    </row>
    <row r="33" spans="1:1" x14ac:dyDescent="0.2">
      <c r="A33" s="70">
        <v>44392</v>
      </c>
    </row>
    <row r="34" spans="1:1" x14ac:dyDescent="0.2">
      <c r="A34" s="70">
        <v>44393</v>
      </c>
    </row>
    <row r="35" spans="1:1" x14ac:dyDescent="0.2">
      <c r="A35" s="70">
        <v>44394</v>
      </c>
    </row>
    <row r="36" spans="1:1" x14ac:dyDescent="0.2">
      <c r="A36" s="70">
        <v>44395</v>
      </c>
    </row>
    <row r="37" spans="1:1" x14ac:dyDescent="0.2">
      <c r="A37" s="70">
        <v>44396</v>
      </c>
    </row>
    <row r="38" spans="1:1" x14ac:dyDescent="0.2">
      <c r="A38" s="70">
        <v>44397</v>
      </c>
    </row>
    <row r="39" spans="1:1" x14ac:dyDescent="0.2">
      <c r="A39" s="70">
        <v>44398</v>
      </c>
    </row>
    <row r="40" spans="1:1" x14ac:dyDescent="0.2">
      <c r="A40" s="70">
        <v>44399</v>
      </c>
    </row>
    <row r="41" spans="1:1" x14ac:dyDescent="0.2">
      <c r="A41" s="70">
        <v>44400</v>
      </c>
    </row>
    <row r="42" spans="1:1" x14ac:dyDescent="0.2">
      <c r="A42" s="70">
        <v>44401</v>
      </c>
    </row>
    <row r="43" spans="1:1" x14ac:dyDescent="0.2">
      <c r="A43" s="70">
        <v>44402</v>
      </c>
    </row>
    <row r="44" spans="1:1" x14ac:dyDescent="0.2">
      <c r="A44" s="70">
        <v>44403</v>
      </c>
    </row>
    <row r="45" spans="1:1" x14ac:dyDescent="0.2">
      <c r="A45" s="70">
        <v>44404</v>
      </c>
    </row>
    <row r="46" spans="1:1" x14ac:dyDescent="0.2">
      <c r="A46" s="70">
        <v>44405</v>
      </c>
    </row>
    <row r="47" spans="1:1" x14ac:dyDescent="0.2">
      <c r="A47" s="70">
        <v>44406</v>
      </c>
    </row>
    <row r="48" spans="1:1" x14ac:dyDescent="0.2">
      <c r="A48" s="70">
        <v>44407</v>
      </c>
    </row>
    <row r="49" spans="1:1" x14ac:dyDescent="0.2">
      <c r="A49" s="70">
        <v>44408</v>
      </c>
    </row>
    <row r="50" spans="1:1" x14ac:dyDescent="0.2">
      <c r="A50" s="70">
        <v>44409</v>
      </c>
    </row>
    <row r="51" spans="1:1" x14ac:dyDescent="0.2">
      <c r="A51" s="70">
        <v>44410</v>
      </c>
    </row>
    <row r="52" spans="1:1" x14ac:dyDescent="0.2">
      <c r="A52" s="70">
        <v>44411</v>
      </c>
    </row>
    <row r="53" spans="1:1" x14ac:dyDescent="0.2">
      <c r="A53" s="70">
        <v>44412</v>
      </c>
    </row>
    <row r="54" spans="1:1" x14ac:dyDescent="0.2">
      <c r="A54" s="70">
        <v>44413</v>
      </c>
    </row>
    <row r="55" spans="1:1" x14ac:dyDescent="0.2">
      <c r="A55" s="70">
        <v>44414</v>
      </c>
    </row>
    <row r="56" spans="1:1" x14ac:dyDescent="0.2">
      <c r="A56" s="70">
        <v>44415</v>
      </c>
    </row>
    <row r="57" spans="1:1" x14ac:dyDescent="0.2">
      <c r="A57" s="70">
        <v>44416</v>
      </c>
    </row>
    <row r="58" spans="1:1" x14ac:dyDescent="0.2">
      <c r="A58" s="70">
        <v>44417</v>
      </c>
    </row>
    <row r="59" spans="1:1" x14ac:dyDescent="0.2">
      <c r="A59" s="70">
        <v>44418</v>
      </c>
    </row>
    <row r="60" spans="1:1" x14ac:dyDescent="0.2">
      <c r="A60" s="70">
        <v>44419</v>
      </c>
    </row>
    <row r="61" spans="1:1" x14ac:dyDescent="0.2">
      <c r="A61" s="70">
        <v>44420</v>
      </c>
    </row>
    <row r="62" spans="1:1" x14ac:dyDescent="0.2">
      <c r="A62" s="70">
        <v>44421</v>
      </c>
    </row>
    <row r="63" spans="1:1" x14ac:dyDescent="0.2">
      <c r="A63" s="70">
        <v>44422</v>
      </c>
    </row>
    <row r="64" spans="1:1" x14ac:dyDescent="0.2">
      <c r="A64" s="70">
        <v>44423</v>
      </c>
    </row>
    <row r="65" spans="1:1" x14ac:dyDescent="0.2">
      <c r="A65" s="70">
        <v>44424</v>
      </c>
    </row>
    <row r="66" spans="1:1" x14ac:dyDescent="0.2">
      <c r="A66" s="70">
        <v>44425</v>
      </c>
    </row>
    <row r="67" spans="1:1" x14ac:dyDescent="0.2">
      <c r="A67" s="70">
        <v>44426</v>
      </c>
    </row>
    <row r="68" spans="1:1" x14ac:dyDescent="0.2">
      <c r="A68" s="70">
        <v>44427</v>
      </c>
    </row>
    <row r="69" spans="1:1" x14ac:dyDescent="0.2">
      <c r="A69" s="70">
        <v>44428</v>
      </c>
    </row>
    <row r="70" spans="1:1" x14ac:dyDescent="0.2">
      <c r="A70" s="70">
        <v>44429</v>
      </c>
    </row>
    <row r="71" spans="1:1" x14ac:dyDescent="0.2">
      <c r="A71" s="70">
        <v>44430</v>
      </c>
    </row>
    <row r="72" spans="1:1" x14ac:dyDescent="0.2">
      <c r="A72" s="70">
        <v>44431</v>
      </c>
    </row>
    <row r="73" spans="1:1" x14ac:dyDescent="0.2">
      <c r="A73" s="70">
        <v>44432</v>
      </c>
    </row>
    <row r="74" spans="1:1" x14ac:dyDescent="0.2">
      <c r="A74" s="70">
        <v>44433</v>
      </c>
    </row>
    <row r="75" spans="1:1" x14ac:dyDescent="0.2">
      <c r="A75" s="70">
        <v>44434</v>
      </c>
    </row>
    <row r="76" spans="1:1" x14ac:dyDescent="0.2">
      <c r="A76" s="70">
        <v>44435</v>
      </c>
    </row>
    <row r="77" spans="1:1" x14ac:dyDescent="0.2">
      <c r="A77" s="70">
        <v>44436</v>
      </c>
    </row>
    <row r="78" spans="1:1" x14ac:dyDescent="0.2">
      <c r="A78" s="70">
        <v>44437</v>
      </c>
    </row>
    <row r="79" spans="1:1" x14ac:dyDescent="0.2">
      <c r="A79" s="70">
        <v>44438</v>
      </c>
    </row>
    <row r="80" spans="1:1" x14ac:dyDescent="0.2">
      <c r="A80" s="70">
        <v>44439</v>
      </c>
    </row>
    <row r="81" spans="1:1" x14ac:dyDescent="0.2">
      <c r="A81" s="70">
        <v>44440</v>
      </c>
    </row>
    <row r="82" spans="1:1" x14ac:dyDescent="0.2">
      <c r="A82" s="70">
        <v>44441</v>
      </c>
    </row>
    <row r="83" spans="1:1" x14ac:dyDescent="0.2">
      <c r="A83" s="70">
        <v>44442</v>
      </c>
    </row>
    <row r="84" spans="1:1" x14ac:dyDescent="0.2">
      <c r="A84" s="70">
        <v>44443</v>
      </c>
    </row>
    <row r="85" spans="1:1" x14ac:dyDescent="0.2">
      <c r="A85" s="70">
        <v>44444</v>
      </c>
    </row>
    <row r="86" spans="1:1" x14ac:dyDescent="0.2">
      <c r="A86" s="70">
        <v>44445</v>
      </c>
    </row>
    <row r="87" spans="1:1" x14ac:dyDescent="0.2">
      <c r="A87" s="70">
        <v>44446</v>
      </c>
    </row>
    <row r="88" spans="1:1" x14ac:dyDescent="0.2">
      <c r="A88" s="70">
        <v>44447</v>
      </c>
    </row>
    <row r="89" spans="1:1" x14ac:dyDescent="0.2">
      <c r="A89" s="70">
        <v>44448</v>
      </c>
    </row>
    <row r="90" spans="1:1" x14ac:dyDescent="0.2">
      <c r="A90" s="70">
        <v>44449</v>
      </c>
    </row>
    <row r="91" spans="1:1" x14ac:dyDescent="0.2">
      <c r="A91" s="70">
        <v>44450</v>
      </c>
    </row>
    <row r="92" spans="1:1" x14ac:dyDescent="0.2">
      <c r="A92" s="70">
        <v>44451</v>
      </c>
    </row>
    <row r="93" spans="1:1" x14ac:dyDescent="0.2">
      <c r="A93" s="70">
        <v>44452</v>
      </c>
    </row>
    <row r="94" spans="1:1" x14ac:dyDescent="0.2">
      <c r="A94" s="70">
        <v>44453</v>
      </c>
    </row>
    <row r="95" spans="1:1" x14ac:dyDescent="0.2">
      <c r="A95" s="70">
        <v>44454</v>
      </c>
    </row>
    <row r="96" spans="1:1" x14ac:dyDescent="0.2">
      <c r="A96" s="70">
        <v>44455</v>
      </c>
    </row>
    <row r="97" spans="1:1" x14ac:dyDescent="0.2">
      <c r="A97" s="70">
        <v>44456</v>
      </c>
    </row>
    <row r="98" spans="1:1" x14ac:dyDescent="0.2">
      <c r="A98" s="70">
        <v>44457</v>
      </c>
    </row>
    <row r="99" spans="1:1" x14ac:dyDescent="0.2">
      <c r="A99" s="70">
        <v>44458</v>
      </c>
    </row>
    <row r="100" spans="1:1" x14ac:dyDescent="0.2">
      <c r="A100" s="70">
        <v>44459</v>
      </c>
    </row>
    <row r="101" spans="1:1" x14ac:dyDescent="0.2">
      <c r="A101" s="70">
        <v>44460</v>
      </c>
    </row>
    <row r="102" spans="1:1" x14ac:dyDescent="0.2">
      <c r="A102" s="70">
        <v>44461</v>
      </c>
    </row>
    <row r="103" spans="1:1" x14ac:dyDescent="0.2">
      <c r="A103" s="70">
        <v>44462</v>
      </c>
    </row>
    <row r="104" spans="1:1" x14ac:dyDescent="0.2">
      <c r="A104" s="70">
        <v>44463</v>
      </c>
    </row>
    <row r="105" spans="1:1" x14ac:dyDescent="0.2">
      <c r="A105" s="70">
        <v>44464</v>
      </c>
    </row>
    <row r="106" spans="1:1" x14ac:dyDescent="0.2">
      <c r="A106" s="70">
        <v>44465</v>
      </c>
    </row>
    <row r="107" spans="1:1" x14ac:dyDescent="0.2">
      <c r="A107" s="70">
        <v>44466</v>
      </c>
    </row>
    <row r="108" spans="1:1" x14ac:dyDescent="0.2">
      <c r="A108" s="70">
        <v>44467</v>
      </c>
    </row>
    <row r="109" spans="1:1" x14ac:dyDescent="0.2">
      <c r="A109" s="70">
        <v>44468</v>
      </c>
    </row>
    <row r="110" spans="1:1" x14ac:dyDescent="0.2">
      <c r="A110" s="70">
        <v>44469</v>
      </c>
    </row>
    <row r="111" spans="1:1" x14ac:dyDescent="0.2">
      <c r="A111" s="70">
        <v>44470</v>
      </c>
    </row>
    <row r="112" spans="1:1" x14ac:dyDescent="0.2">
      <c r="A112" s="70">
        <v>44471</v>
      </c>
    </row>
    <row r="113" spans="1:1" x14ac:dyDescent="0.2">
      <c r="A113" s="70">
        <v>44472</v>
      </c>
    </row>
    <row r="114" spans="1:1" x14ac:dyDescent="0.2">
      <c r="A114" s="70">
        <v>44473</v>
      </c>
    </row>
    <row r="115" spans="1:1" x14ac:dyDescent="0.2">
      <c r="A115" s="70">
        <v>44474</v>
      </c>
    </row>
    <row r="116" spans="1:1" x14ac:dyDescent="0.2">
      <c r="A116" s="70">
        <v>44475</v>
      </c>
    </row>
    <row r="117" spans="1:1" x14ac:dyDescent="0.2">
      <c r="A117" s="70">
        <v>44476</v>
      </c>
    </row>
    <row r="118" spans="1:1" x14ac:dyDescent="0.2">
      <c r="A118" s="70">
        <v>44477</v>
      </c>
    </row>
    <row r="119" spans="1:1" x14ac:dyDescent="0.2">
      <c r="A119" s="70">
        <v>44478</v>
      </c>
    </row>
    <row r="120" spans="1:1" x14ac:dyDescent="0.2">
      <c r="A120" s="70">
        <v>44479</v>
      </c>
    </row>
    <row r="121" spans="1:1" x14ac:dyDescent="0.2">
      <c r="A121" s="70">
        <v>44480</v>
      </c>
    </row>
    <row r="122" spans="1:1" x14ac:dyDescent="0.2">
      <c r="A122" s="70">
        <v>44481</v>
      </c>
    </row>
    <row r="123" spans="1:1" x14ac:dyDescent="0.2">
      <c r="A123" s="70">
        <v>44482</v>
      </c>
    </row>
    <row r="124" spans="1:1" x14ac:dyDescent="0.2">
      <c r="A124" s="70">
        <v>44483</v>
      </c>
    </row>
    <row r="125" spans="1:1" x14ac:dyDescent="0.2">
      <c r="A125" s="70">
        <v>44484</v>
      </c>
    </row>
    <row r="126" spans="1:1" x14ac:dyDescent="0.2">
      <c r="A126" s="70">
        <v>44485</v>
      </c>
    </row>
    <row r="127" spans="1:1" x14ac:dyDescent="0.2">
      <c r="A127" s="70">
        <v>44486</v>
      </c>
    </row>
    <row r="128" spans="1:1" x14ac:dyDescent="0.2">
      <c r="A128" s="70">
        <v>44487</v>
      </c>
    </row>
    <row r="129" spans="1:1" x14ac:dyDescent="0.2">
      <c r="A129" s="70">
        <v>44488</v>
      </c>
    </row>
    <row r="130" spans="1:1" x14ac:dyDescent="0.2">
      <c r="A130" s="70">
        <v>44489</v>
      </c>
    </row>
    <row r="131" spans="1:1" x14ac:dyDescent="0.2">
      <c r="A131" s="70">
        <v>44490</v>
      </c>
    </row>
    <row r="132" spans="1:1" x14ac:dyDescent="0.2">
      <c r="A132" s="70">
        <v>44491</v>
      </c>
    </row>
    <row r="133" spans="1:1" x14ac:dyDescent="0.2">
      <c r="A133" s="70">
        <v>44492</v>
      </c>
    </row>
    <row r="134" spans="1:1" x14ac:dyDescent="0.2">
      <c r="A134" s="70">
        <v>44493</v>
      </c>
    </row>
    <row r="135" spans="1:1" x14ac:dyDescent="0.2">
      <c r="A135" s="70">
        <v>44494</v>
      </c>
    </row>
    <row r="136" spans="1:1" x14ac:dyDescent="0.2">
      <c r="A136" s="70">
        <v>44495</v>
      </c>
    </row>
    <row r="137" spans="1:1" x14ac:dyDescent="0.2">
      <c r="A137" s="70">
        <v>44496</v>
      </c>
    </row>
    <row r="138" spans="1:1" x14ac:dyDescent="0.2">
      <c r="A138" s="70">
        <v>44497</v>
      </c>
    </row>
    <row r="139" spans="1:1" x14ac:dyDescent="0.2">
      <c r="A139" s="70">
        <v>44498</v>
      </c>
    </row>
    <row r="140" spans="1:1" x14ac:dyDescent="0.2">
      <c r="A140" s="70">
        <v>44499</v>
      </c>
    </row>
    <row r="141" spans="1:1" x14ac:dyDescent="0.2">
      <c r="A141" s="70">
        <v>44500</v>
      </c>
    </row>
    <row r="142" spans="1:1" x14ac:dyDescent="0.2">
      <c r="A142" s="70">
        <v>44501</v>
      </c>
    </row>
    <row r="143" spans="1:1" x14ac:dyDescent="0.2">
      <c r="A143" s="70">
        <v>44502</v>
      </c>
    </row>
    <row r="144" spans="1:1" x14ac:dyDescent="0.2">
      <c r="A144" s="70">
        <v>44503</v>
      </c>
    </row>
    <row r="145" spans="1:1" x14ac:dyDescent="0.2">
      <c r="A145" s="70">
        <v>44504</v>
      </c>
    </row>
    <row r="146" spans="1:1" x14ac:dyDescent="0.2">
      <c r="A146" s="70">
        <v>44505</v>
      </c>
    </row>
    <row r="147" spans="1:1" x14ac:dyDescent="0.2">
      <c r="A147" s="70">
        <v>44506</v>
      </c>
    </row>
    <row r="148" spans="1:1" x14ac:dyDescent="0.2">
      <c r="A148" s="70">
        <v>44507</v>
      </c>
    </row>
    <row r="149" spans="1:1" x14ac:dyDescent="0.2">
      <c r="A149" s="70">
        <v>44508</v>
      </c>
    </row>
    <row r="150" spans="1:1" x14ac:dyDescent="0.2">
      <c r="A150" s="70">
        <v>44509</v>
      </c>
    </row>
    <row r="151" spans="1:1" x14ac:dyDescent="0.2">
      <c r="A151" s="70">
        <v>44510</v>
      </c>
    </row>
    <row r="152" spans="1:1" x14ac:dyDescent="0.2">
      <c r="A152" s="70">
        <v>44511</v>
      </c>
    </row>
    <row r="153" spans="1:1" x14ac:dyDescent="0.2">
      <c r="A153" s="70">
        <v>44512</v>
      </c>
    </row>
    <row r="154" spans="1:1" x14ac:dyDescent="0.2">
      <c r="A154" s="70">
        <v>44513</v>
      </c>
    </row>
    <row r="155" spans="1:1" x14ac:dyDescent="0.2">
      <c r="A155" s="70">
        <v>44514</v>
      </c>
    </row>
    <row r="156" spans="1:1" x14ac:dyDescent="0.2">
      <c r="A156" s="70">
        <v>44515</v>
      </c>
    </row>
    <row r="157" spans="1:1" x14ac:dyDescent="0.2">
      <c r="A157" s="70">
        <v>44516</v>
      </c>
    </row>
    <row r="158" spans="1:1" x14ac:dyDescent="0.2">
      <c r="A158" s="70">
        <v>44517</v>
      </c>
    </row>
    <row r="159" spans="1:1" x14ac:dyDescent="0.2">
      <c r="A159" s="70">
        <v>44518</v>
      </c>
    </row>
    <row r="160" spans="1:1" x14ac:dyDescent="0.2">
      <c r="A160" s="70">
        <v>44519</v>
      </c>
    </row>
    <row r="161" spans="1:1" x14ac:dyDescent="0.2">
      <c r="A161" s="70">
        <v>44520</v>
      </c>
    </row>
    <row r="162" spans="1:1" x14ac:dyDescent="0.2">
      <c r="A162" s="70">
        <v>44521</v>
      </c>
    </row>
    <row r="163" spans="1:1" x14ac:dyDescent="0.2">
      <c r="A163" s="70">
        <v>44522</v>
      </c>
    </row>
    <row r="164" spans="1:1" x14ac:dyDescent="0.2">
      <c r="A164" s="70">
        <v>44523</v>
      </c>
    </row>
    <row r="165" spans="1:1" x14ac:dyDescent="0.2">
      <c r="A165" s="70">
        <v>44524</v>
      </c>
    </row>
    <row r="166" spans="1:1" x14ac:dyDescent="0.2">
      <c r="A166" s="70">
        <v>44525</v>
      </c>
    </row>
    <row r="167" spans="1:1" x14ac:dyDescent="0.2">
      <c r="A167" s="70">
        <v>44526</v>
      </c>
    </row>
    <row r="168" spans="1:1" x14ac:dyDescent="0.2">
      <c r="A168" s="70">
        <v>44527</v>
      </c>
    </row>
    <row r="169" spans="1:1" x14ac:dyDescent="0.2">
      <c r="A169" s="70">
        <v>44528</v>
      </c>
    </row>
    <row r="170" spans="1:1" x14ac:dyDescent="0.2">
      <c r="A170" s="70">
        <v>44529</v>
      </c>
    </row>
    <row r="171" spans="1:1" x14ac:dyDescent="0.2">
      <c r="A171" s="70">
        <v>44530</v>
      </c>
    </row>
    <row r="172" spans="1:1" x14ac:dyDescent="0.2">
      <c r="A172" s="70">
        <v>44531</v>
      </c>
    </row>
    <row r="173" spans="1:1" x14ac:dyDescent="0.2">
      <c r="A173" s="70">
        <v>44532</v>
      </c>
    </row>
    <row r="174" spans="1:1" x14ac:dyDescent="0.2">
      <c r="A174" s="70">
        <v>44533</v>
      </c>
    </row>
    <row r="175" spans="1:1" x14ac:dyDescent="0.2">
      <c r="A175" s="70">
        <v>44534</v>
      </c>
    </row>
    <row r="176" spans="1:1" x14ac:dyDescent="0.2">
      <c r="A176" s="70">
        <v>44535</v>
      </c>
    </row>
    <row r="177" spans="1:1" x14ac:dyDescent="0.2">
      <c r="A177" s="70">
        <v>44536</v>
      </c>
    </row>
    <row r="178" spans="1:1" x14ac:dyDescent="0.2">
      <c r="A178" s="70">
        <v>44537</v>
      </c>
    </row>
    <row r="179" spans="1:1" x14ac:dyDescent="0.2">
      <c r="A179" s="70">
        <v>44538</v>
      </c>
    </row>
    <row r="180" spans="1:1" x14ac:dyDescent="0.2">
      <c r="A180" s="70">
        <v>44539</v>
      </c>
    </row>
    <row r="181" spans="1:1" x14ac:dyDescent="0.2">
      <c r="A181" s="70">
        <v>44540</v>
      </c>
    </row>
    <row r="182" spans="1:1" x14ac:dyDescent="0.2">
      <c r="A182" s="70">
        <v>44541</v>
      </c>
    </row>
    <row r="183" spans="1:1" x14ac:dyDescent="0.2">
      <c r="A183" s="70">
        <v>44542</v>
      </c>
    </row>
    <row r="184" spans="1:1" x14ac:dyDescent="0.2">
      <c r="A184" s="70">
        <v>44543</v>
      </c>
    </row>
    <row r="185" spans="1:1" x14ac:dyDescent="0.2">
      <c r="A185" s="70">
        <v>44544</v>
      </c>
    </row>
    <row r="186" spans="1:1" x14ac:dyDescent="0.2">
      <c r="A186" s="70">
        <v>44545</v>
      </c>
    </row>
    <row r="187" spans="1:1" x14ac:dyDescent="0.2">
      <c r="A187" s="70">
        <v>44546</v>
      </c>
    </row>
    <row r="188" spans="1:1" x14ac:dyDescent="0.2">
      <c r="A188" s="70">
        <v>44547</v>
      </c>
    </row>
    <row r="189" spans="1:1" x14ac:dyDescent="0.2">
      <c r="A189" s="70">
        <v>44548</v>
      </c>
    </row>
    <row r="190" spans="1:1" x14ac:dyDescent="0.2">
      <c r="A190" s="70">
        <v>44549</v>
      </c>
    </row>
    <row r="191" spans="1:1" x14ac:dyDescent="0.2">
      <c r="A191" s="70">
        <v>44550</v>
      </c>
    </row>
    <row r="192" spans="1:1" x14ac:dyDescent="0.2">
      <c r="A192" s="70">
        <v>44551</v>
      </c>
    </row>
    <row r="193" spans="1:1" x14ac:dyDescent="0.2">
      <c r="A193" s="70">
        <v>44552</v>
      </c>
    </row>
    <row r="194" spans="1:1" x14ac:dyDescent="0.2">
      <c r="A194" s="70">
        <v>44553</v>
      </c>
    </row>
    <row r="195" spans="1:1" x14ac:dyDescent="0.2">
      <c r="A195" s="70">
        <v>44554</v>
      </c>
    </row>
    <row r="196" spans="1:1" x14ac:dyDescent="0.2">
      <c r="A196" s="70">
        <v>44555</v>
      </c>
    </row>
    <row r="197" spans="1:1" x14ac:dyDescent="0.2">
      <c r="A197" s="70">
        <v>44556</v>
      </c>
    </row>
    <row r="198" spans="1:1" x14ac:dyDescent="0.2">
      <c r="A198" s="70">
        <v>44557</v>
      </c>
    </row>
    <row r="199" spans="1:1" x14ac:dyDescent="0.2">
      <c r="A199" s="70">
        <v>44558</v>
      </c>
    </row>
    <row r="200" spans="1:1" x14ac:dyDescent="0.2">
      <c r="A200" s="70">
        <v>44559</v>
      </c>
    </row>
    <row r="201" spans="1:1" x14ac:dyDescent="0.2">
      <c r="A201" s="70">
        <v>44560</v>
      </c>
    </row>
    <row r="202" spans="1:1" x14ac:dyDescent="0.2">
      <c r="A202" s="70">
        <v>44561</v>
      </c>
    </row>
    <row r="203" spans="1:1" x14ac:dyDescent="0.2">
      <c r="A203" s="70">
        <v>44562</v>
      </c>
    </row>
    <row r="204" spans="1:1" x14ac:dyDescent="0.2">
      <c r="A204" s="70">
        <v>44563</v>
      </c>
    </row>
    <row r="205" spans="1:1" x14ac:dyDescent="0.2">
      <c r="A205" s="70">
        <v>44564</v>
      </c>
    </row>
    <row r="206" spans="1:1" x14ac:dyDescent="0.2">
      <c r="A206" s="70">
        <v>44565</v>
      </c>
    </row>
    <row r="207" spans="1:1" x14ac:dyDescent="0.2">
      <c r="A207" s="70">
        <v>44566</v>
      </c>
    </row>
    <row r="208" spans="1:1" x14ac:dyDescent="0.2">
      <c r="A208" s="70">
        <v>44567</v>
      </c>
    </row>
    <row r="209" spans="1:1" x14ac:dyDescent="0.2">
      <c r="A209" s="70">
        <v>44568</v>
      </c>
    </row>
    <row r="210" spans="1:1" x14ac:dyDescent="0.2">
      <c r="A210" s="70">
        <v>44569</v>
      </c>
    </row>
    <row r="211" spans="1:1" x14ac:dyDescent="0.2">
      <c r="A211" s="70">
        <v>44570</v>
      </c>
    </row>
    <row r="212" spans="1:1" x14ac:dyDescent="0.2">
      <c r="A212" s="70">
        <v>44571</v>
      </c>
    </row>
    <row r="213" spans="1:1" x14ac:dyDescent="0.2">
      <c r="A213" s="70">
        <v>44572</v>
      </c>
    </row>
    <row r="214" spans="1:1" x14ac:dyDescent="0.2">
      <c r="A214" s="70">
        <v>44573</v>
      </c>
    </row>
    <row r="215" spans="1:1" x14ac:dyDescent="0.2">
      <c r="A215" s="70">
        <v>44574</v>
      </c>
    </row>
    <row r="216" spans="1:1" x14ac:dyDescent="0.2">
      <c r="A216" s="70">
        <v>44575</v>
      </c>
    </row>
    <row r="217" spans="1:1" x14ac:dyDescent="0.2">
      <c r="A217" s="70">
        <v>44576</v>
      </c>
    </row>
    <row r="218" spans="1:1" x14ac:dyDescent="0.2">
      <c r="A218" s="70">
        <v>44577</v>
      </c>
    </row>
    <row r="219" spans="1:1" x14ac:dyDescent="0.2">
      <c r="A219" s="70">
        <v>44578</v>
      </c>
    </row>
    <row r="220" spans="1:1" x14ac:dyDescent="0.2">
      <c r="A220" s="70">
        <v>44579</v>
      </c>
    </row>
    <row r="221" spans="1:1" x14ac:dyDescent="0.2">
      <c r="A221" s="70">
        <v>44580</v>
      </c>
    </row>
    <row r="222" spans="1:1" x14ac:dyDescent="0.2">
      <c r="A222" s="70">
        <v>44581</v>
      </c>
    </row>
    <row r="223" spans="1:1" x14ac:dyDescent="0.2">
      <c r="A223" s="70">
        <v>44582</v>
      </c>
    </row>
    <row r="224" spans="1:1" x14ac:dyDescent="0.2">
      <c r="A224" s="70">
        <v>44583</v>
      </c>
    </row>
    <row r="225" spans="1:1" x14ac:dyDescent="0.2">
      <c r="A225" s="70">
        <v>44584</v>
      </c>
    </row>
    <row r="226" spans="1:1" x14ac:dyDescent="0.2">
      <c r="A226" s="70">
        <v>44585</v>
      </c>
    </row>
    <row r="227" spans="1:1" x14ac:dyDescent="0.2">
      <c r="A227" s="70">
        <v>44586</v>
      </c>
    </row>
    <row r="228" spans="1:1" x14ac:dyDescent="0.2">
      <c r="A228" s="70">
        <v>44587</v>
      </c>
    </row>
    <row r="229" spans="1:1" x14ac:dyDescent="0.2">
      <c r="A229" s="70">
        <v>44588</v>
      </c>
    </row>
    <row r="230" spans="1:1" x14ac:dyDescent="0.2">
      <c r="A230" s="70">
        <v>44589</v>
      </c>
    </row>
    <row r="231" spans="1:1" x14ac:dyDescent="0.2">
      <c r="A231" s="70">
        <v>44590</v>
      </c>
    </row>
    <row r="232" spans="1:1" x14ac:dyDescent="0.2">
      <c r="A232" s="70">
        <v>44591</v>
      </c>
    </row>
    <row r="233" spans="1:1" x14ac:dyDescent="0.2">
      <c r="A233" s="70">
        <v>44592</v>
      </c>
    </row>
    <row r="234" spans="1:1" x14ac:dyDescent="0.2">
      <c r="A234" s="70">
        <v>44593</v>
      </c>
    </row>
    <row r="235" spans="1:1" x14ac:dyDescent="0.2">
      <c r="A235" s="70">
        <v>44594</v>
      </c>
    </row>
    <row r="236" spans="1:1" x14ac:dyDescent="0.2">
      <c r="A236" s="70">
        <v>44595</v>
      </c>
    </row>
    <row r="237" spans="1:1" x14ac:dyDescent="0.2">
      <c r="A237" s="70">
        <v>44596</v>
      </c>
    </row>
    <row r="238" spans="1:1" x14ac:dyDescent="0.2">
      <c r="A238" s="70">
        <v>44597</v>
      </c>
    </row>
    <row r="239" spans="1:1" x14ac:dyDescent="0.2">
      <c r="A239" s="70">
        <v>44598</v>
      </c>
    </row>
    <row r="240" spans="1:1" x14ac:dyDescent="0.2">
      <c r="A240" s="70">
        <v>44599</v>
      </c>
    </row>
    <row r="241" spans="1:1" x14ac:dyDescent="0.2">
      <c r="A241" s="70">
        <v>44600</v>
      </c>
    </row>
    <row r="242" spans="1:1" x14ac:dyDescent="0.2">
      <c r="A242" s="70">
        <v>44601</v>
      </c>
    </row>
    <row r="243" spans="1:1" x14ac:dyDescent="0.2">
      <c r="A243" s="70">
        <v>44602</v>
      </c>
    </row>
    <row r="244" spans="1:1" x14ac:dyDescent="0.2">
      <c r="A244" s="70">
        <v>44603</v>
      </c>
    </row>
    <row r="245" spans="1:1" x14ac:dyDescent="0.2">
      <c r="A245" s="70">
        <v>44604</v>
      </c>
    </row>
    <row r="246" spans="1:1" x14ac:dyDescent="0.2">
      <c r="A246" s="70">
        <v>44605</v>
      </c>
    </row>
    <row r="247" spans="1:1" x14ac:dyDescent="0.2">
      <c r="A247" s="70">
        <v>44606</v>
      </c>
    </row>
    <row r="248" spans="1:1" x14ac:dyDescent="0.2">
      <c r="A248" s="70">
        <v>44607</v>
      </c>
    </row>
    <row r="249" spans="1:1" x14ac:dyDescent="0.2">
      <c r="A249" s="70">
        <v>44608</v>
      </c>
    </row>
    <row r="250" spans="1:1" x14ac:dyDescent="0.2">
      <c r="A250" s="70">
        <v>44609</v>
      </c>
    </row>
    <row r="251" spans="1:1" x14ac:dyDescent="0.2">
      <c r="A251" s="70">
        <v>44610</v>
      </c>
    </row>
    <row r="252" spans="1:1" x14ac:dyDescent="0.2">
      <c r="A252" s="70">
        <v>44611</v>
      </c>
    </row>
    <row r="253" spans="1:1" x14ac:dyDescent="0.2">
      <c r="A253" s="70">
        <v>44612</v>
      </c>
    </row>
    <row r="254" spans="1:1" x14ac:dyDescent="0.2">
      <c r="A254" s="70">
        <v>44613</v>
      </c>
    </row>
    <row r="255" spans="1:1" x14ac:dyDescent="0.2">
      <c r="A255" s="70">
        <v>44614</v>
      </c>
    </row>
    <row r="256" spans="1:1" x14ac:dyDescent="0.2">
      <c r="A256" s="70">
        <v>44615</v>
      </c>
    </row>
    <row r="257" spans="1:1" x14ac:dyDescent="0.2">
      <c r="A257" s="70">
        <v>44616</v>
      </c>
    </row>
    <row r="258" spans="1:1" x14ac:dyDescent="0.2">
      <c r="A258" s="70">
        <v>44617</v>
      </c>
    </row>
    <row r="259" spans="1:1" x14ac:dyDescent="0.2">
      <c r="A259" s="70">
        <v>44618</v>
      </c>
    </row>
    <row r="260" spans="1:1" x14ac:dyDescent="0.2">
      <c r="A260" s="70">
        <v>44619</v>
      </c>
    </row>
    <row r="261" spans="1:1" x14ac:dyDescent="0.2">
      <c r="A261" s="70">
        <v>44620</v>
      </c>
    </row>
    <row r="262" spans="1:1" x14ac:dyDescent="0.2">
      <c r="A262" s="70">
        <v>44621</v>
      </c>
    </row>
    <row r="263" spans="1:1" x14ac:dyDescent="0.2">
      <c r="A263" s="70">
        <v>44622</v>
      </c>
    </row>
    <row r="264" spans="1:1" x14ac:dyDescent="0.2">
      <c r="A264" s="70">
        <v>44623</v>
      </c>
    </row>
    <row r="265" spans="1:1" x14ac:dyDescent="0.2">
      <c r="A265" s="70">
        <v>44624</v>
      </c>
    </row>
    <row r="266" spans="1:1" x14ac:dyDescent="0.2">
      <c r="A266" s="70">
        <v>44625</v>
      </c>
    </row>
    <row r="267" spans="1:1" x14ac:dyDescent="0.2">
      <c r="A267" s="70">
        <v>44626</v>
      </c>
    </row>
    <row r="268" spans="1:1" x14ac:dyDescent="0.2">
      <c r="A268" s="70">
        <v>44627</v>
      </c>
    </row>
    <row r="269" spans="1:1" x14ac:dyDescent="0.2">
      <c r="A269" s="70">
        <v>44628</v>
      </c>
    </row>
    <row r="270" spans="1:1" x14ac:dyDescent="0.2">
      <c r="A270" s="70">
        <v>44629</v>
      </c>
    </row>
    <row r="271" spans="1:1" x14ac:dyDescent="0.2">
      <c r="A271" s="70">
        <v>44630</v>
      </c>
    </row>
    <row r="272" spans="1:1" x14ac:dyDescent="0.2">
      <c r="A272" s="70">
        <v>44631</v>
      </c>
    </row>
    <row r="273" spans="1:1" x14ac:dyDescent="0.2">
      <c r="A273" s="70">
        <v>44632</v>
      </c>
    </row>
    <row r="274" spans="1:1" x14ac:dyDescent="0.2">
      <c r="A274" s="70">
        <v>44633</v>
      </c>
    </row>
    <row r="275" spans="1:1" x14ac:dyDescent="0.2">
      <c r="A275" s="70">
        <v>44634</v>
      </c>
    </row>
    <row r="276" spans="1:1" x14ac:dyDescent="0.2">
      <c r="A276" s="70">
        <v>44635</v>
      </c>
    </row>
    <row r="277" spans="1:1" x14ac:dyDescent="0.2">
      <c r="A277" s="70">
        <v>44636</v>
      </c>
    </row>
    <row r="278" spans="1:1" x14ac:dyDescent="0.2">
      <c r="A278" s="70">
        <v>44637</v>
      </c>
    </row>
    <row r="279" spans="1:1" x14ac:dyDescent="0.2">
      <c r="A279" s="70">
        <v>44638</v>
      </c>
    </row>
    <row r="280" spans="1:1" x14ac:dyDescent="0.2">
      <c r="A280" s="70">
        <v>44639</v>
      </c>
    </row>
    <row r="281" spans="1:1" x14ac:dyDescent="0.2">
      <c r="A281" s="70">
        <v>44640</v>
      </c>
    </row>
    <row r="282" spans="1:1" x14ac:dyDescent="0.2">
      <c r="A282" s="70">
        <v>44641</v>
      </c>
    </row>
    <row r="283" spans="1:1" x14ac:dyDescent="0.2">
      <c r="A283" s="70">
        <v>44642</v>
      </c>
    </row>
    <row r="284" spans="1:1" x14ac:dyDescent="0.2">
      <c r="A284" s="70">
        <v>44643</v>
      </c>
    </row>
    <row r="285" spans="1:1" x14ac:dyDescent="0.2">
      <c r="A285" s="70">
        <v>44644</v>
      </c>
    </row>
    <row r="286" spans="1:1" x14ac:dyDescent="0.2">
      <c r="A286" s="70">
        <v>44645</v>
      </c>
    </row>
    <row r="287" spans="1:1" x14ac:dyDescent="0.2">
      <c r="A287" s="70">
        <v>44646</v>
      </c>
    </row>
    <row r="288" spans="1:1" x14ac:dyDescent="0.2">
      <c r="A288" s="70">
        <v>44647</v>
      </c>
    </row>
    <row r="289" spans="1:1" x14ac:dyDescent="0.2">
      <c r="A289" s="70">
        <v>44648</v>
      </c>
    </row>
    <row r="290" spans="1:1" x14ac:dyDescent="0.2">
      <c r="A290" s="70">
        <v>44649</v>
      </c>
    </row>
    <row r="291" spans="1:1" x14ac:dyDescent="0.2">
      <c r="A291" s="70">
        <v>44650</v>
      </c>
    </row>
    <row r="292" spans="1:1" x14ac:dyDescent="0.2">
      <c r="A292" s="70">
        <v>44651</v>
      </c>
    </row>
    <row r="293" spans="1:1" x14ac:dyDescent="0.2">
      <c r="A293" s="70">
        <v>44652</v>
      </c>
    </row>
    <row r="294" spans="1:1" x14ac:dyDescent="0.2">
      <c r="A294" s="70">
        <v>44653</v>
      </c>
    </row>
    <row r="295" spans="1:1" x14ac:dyDescent="0.2">
      <c r="A295" s="70">
        <v>44654</v>
      </c>
    </row>
    <row r="296" spans="1:1" x14ac:dyDescent="0.2">
      <c r="A296" s="70">
        <v>44655</v>
      </c>
    </row>
    <row r="297" spans="1:1" x14ac:dyDescent="0.2">
      <c r="A297" s="70">
        <v>44656</v>
      </c>
    </row>
    <row r="298" spans="1:1" x14ac:dyDescent="0.2">
      <c r="A298" s="70">
        <v>44657</v>
      </c>
    </row>
    <row r="299" spans="1:1" x14ac:dyDescent="0.2">
      <c r="A299" s="70">
        <v>44658</v>
      </c>
    </row>
    <row r="300" spans="1:1" x14ac:dyDescent="0.2">
      <c r="A300" s="70">
        <v>44659</v>
      </c>
    </row>
    <row r="301" spans="1:1" x14ac:dyDescent="0.2">
      <c r="A301" s="70">
        <v>44660</v>
      </c>
    </row>
    <row r="302" spans="1:1" x14ac:dyDescent="0.2">
      <c r="A302" s="70">
        <v>44661</v>
      </c>
    </row>
    <row r="303" spans="1:1" x14ac:dyDescent="0.2">
      <c r="A303" s="70">
        <v>44662</v>
      </c>
    </row>
    <row r="304" spans="1:1" x14ac:dyDescent="0.2">
      <c r="A304" s="70">
        <v>44663</v>
      </c>
    </row>
    <row r="305" spans="1:1" x14ac:dyDescent="0.2">
      <c r="A305" s="70">
        <v>44664</v>
      </c>
    </row>
    <row r="306" spans="1:1" x14ac:dyDescent="0.2">
      <c r="A306" s="70">
        <v>44665</v>
      </c>
    </row>
    <row r="307" spans="1:1" x14ac:dyDescent="0.2">
      <c r="A307" s="70">
        <v>44666</v>
      </c>
    </row>
    <row r="308" spans="1:1" x14ac:dyDescent="0.2">
      <c r="A308" s="70">
        <v>44667</v>
      </c>
    </row>
    <row r="309" spans="1:1" x14ac:dyDescent="0.2">
      <c r="A309" s="70">
        <v>44668</v>
      </c>
    </row>
    <row r="310" spans="1:1" x14ac:dyDescent="0.2">
      <c r="A310" s="70">
        <v>44669</v>
      </c>
    </row>
    <row r="311" spans="1:1" x14ac:dyDescent="0.2">
      <c r="A311" s="70">
        <v>44670</v>
      </c>
    </row>
    <row r="312" spans="1:1" x14ac:dyDescent="0.2">
      <c r="A312" s="70">
        <v>44671</v>
      </c>
    </row>
    <row r="313" spans="1:1" x14ac:dyDescent="0.2">
      <c r="A313" s="70">
        <v>44672</v>
      </c>
    </row>
    <row r="314" spans="1:1" x14ac:dyDescent="0.2">
      <c r="A314" s="70">
        <v>44673</v>
      </c>
    </row>
    <row r="315" spans="1:1" x14ac:dyDescent="0.2">
      <c r="A315" s="70">
        <v>44674</v>
      </c>
    </row>
    <row r="316" spans="1:1" x14ac:dyDescent="0.2">
      <c r="A316" s="70">
        <v>44675</v>
      </c>
    </row>
    <row r="317" spans="1:1" x14ac:dyDescent="0.2">
      <c r="A317" s="70">
        <v>44676</v>
      </c>
    </row>
    <row r="318" spans="1:1" x14ac:dyDescent="0.2">
      <c r="A318" s="70">
        <v>44677</v>
      </c>
    </row>
    <row r="319" spans="1:1" x14ac:dyDescent="0.2">
      <c r="A319" s="70">
        <v>44678</v>
      </c>
    </row>
    <row r="320" spans="1:1" x14ac:dyDescent="0.2">
      <c r="A320" s="70">
        <v>44679</v>
      </c>
    </row>
    <row r="321" spans="1:1" x14ac:dyDescent="0.2">
      <c r="A321" s="70">
        <v>44680</v>
      </c>
    </row>
    <row r="322" spans="1:1" x14ac:dyDescent="0.2">
      <c r="A322" s="70">
        <v>44681</v>
      </c>
    </row>
    <row r="323" spans="1:1" x14ac:dyDescent="0.2">
      <c r="A323" s="70">
        <v>44682</v>
      </c>
    </row>
    <row r="324" spans="1:1" x14ac:dyDescent="0.2">
      <c r="A324" s="70">
        <v>44683</v>
      </c>
    </row>
    <row r="325" spans="1:1" x14ac:dyDescent="0.2">
      <c r="A325" s="70">
        <v>44684</v>
      </c>
    </row>
    <row r="326" spans="1:1" x14ac:dyDescent="0.2">
      <c r="A326" s="70">
        <v>44685</v>
      </c>
    </row>
    <row r="327" spans="1:1" x14ac:dyDescent="0.2">
      <c r="A327" s="70">
        <v>44686</v>
      </c>
    </row>
    <row r="328" spans="1:1" x14ac:dyDescent="0.2">
      <c r="A328" s="70">
        <v>44687</v>
      </c>
    </row>
    <row r="329" spans="1:1" x14ac:dyDescent="0.2">
      <c r="A329" s="70">
        <v>44688</v>
      </c>
    </row>
    <row r="330" spans="1:1" x14ac:dyDescent="0.2">
      <c r="A330" s="70">
        <v>44689</v>
      </c>
    </row>
    <row r="331" spans="1:1" x14ac:dyDescent="0.2">
      <c r="A331" s="70">
        <v>44690</v>
      </c>
    </row>
    <row r="332" spans="1:1" x14ac:dyDescent="0.2">
      <c r="A332" s="70">
        <v>44691</v>
      </c>
    </row>
    <row r="333" spans="1:1" x14ac:dyDescent="0.2">
      <c r="A333" s="70">
        <v>44692</v>
      </c>
    </row>
    <row r="334" spans="1:1" x14ac:dyDescent="0.2">
      <c r="A334" s="70">
        <v>44693</v>
      </c>
    </row>
    <row r="335" spans="1:1" x14ac:dyDescent="0.2">
      <c r="A335" s="70">
        <v>44694</v>
      </c>
    </row>
    <row r="336" spans="1:1" x14ac:dyDescent="0.2">
      <c r="A336" s="70">
        <v>44695</v>
      </c>
    </row>
    <row r="337" spans="1:1" x14ac:dyDescent="0.2">
      <c r="A337" s="70">
        <v>44696</v>
      </c>
    </row>
    <row r="338" spans="1:1" x14ac:dyDescent="0.2">
      <c r="A338" s="70">
        <v>44697</v>
      </c>
    </row>
    <row r="339" spans="1:1" x14ac:dyDescent="0.2">
      <c r="A339" s="70">
        <v>44698</v>
      </c>
    </row>
    <row r="340" spans="1:1" x14ac:dyDescent="0.2">
      <c r="A340" s="70">
        <v>44699</v>
      </c>
    </row>
    <row r="341" spans="1:1" x14ac:dyDescent="0.2">
      <c r="A341" s="70">
        <v>44700</v>
      </c>
    </row>
    <row r="342" spans="1:1" x14ac:dyDescent="0.2">
      <c r="A342" s="70">
        <v>44701</v>
      </c>
    </row>
    <row r="343" spans="1:1" x14ac:dyDescent="0.2">
      <c r="A343" s="70">
        <v>44702</v>
      </c>
    </row>
    <row r="344" spans="1:1" x14ac:dyDescent="0.2">
      <c r="A344" s="70">
        <v>44703</v>
      </c>
    </row>
    <row r="345" spans="1:1" x14ac:dyDescent="0.2">
      <c r="A345" s="70">
        <v>44704</v>
      </c>
    </row>
    <row r="346" spans="1:1" x14ac:dyDescent="0.2">
      <c r="A346" s="70">
        <v>44705</v>
      </c>
    </row>
    <row r="347" spans="1:1" x14ac:dyDescent="0.2">
      <c r="A347" s="70">
        <v>44706</v>
      </c>
    </row>
    <row r="348" spans="1:1" x14ac:dyDescent="0.2">
      <c r="A348" s="70">
        <v>44707</v>
      </c>
    </row>
    <row r="349" spans="1:1" x14ac:dyDescent="0.2">
      <c r="A349" s="70">
        <v>44708</v>
      </c>
    </row>
    <row r="350" spans="1:1" x14ac:dyDescent="0.2">
      <c r="A350" s="70">
        <v>44709</v>
      </c>
    </row>
    <row r="351" spans="1:1" x14ac:dyDescent="0.2">
      <c r="A351" s="70">
        <v>44710</v>
      </c>
    </row>
    <row r="352" spans="1:1" x14ac:dyDescent="0.2">
      <c r="A352" s="70">
        <v>44711</v>
      </c>
    </row>
    <row r="353" spans="1:1" x14ac:dyDescent="0.2">
      <c r="A353" s="70">
        <v>44712</v>
      </c>
    </row>
    <row r="354" spans="1:1" x14ac:dyDescent="0.2">
      <c r="A354" s="70">
        <v>44713</v>
      </c>
    </row>
    <row r="355" spans="1:1" x14ac:dyDescent="0.2">
      <c r="A355" s="70">
        <v>44714</v>
      </c>
    </row>
    <row r="356" spans="1:1" x14ac:dyDescent="0.2">
      <c r="A356" s="70">
        <v>44715</v>
      </c>
    </row>
    <row r="357" spans="1:1" x14ac:dyDescent="0.2">
      <c r="A357" s="70">
        <v>44716</v>
      </c>
    </row>
    <row r="358" spans="1:1" x14ac:dyDescent="0.2">
      <c r="A358" s="70">
        <v>44717</v>
      </c>
    </row>
    <row r="359" spans="1:1" x14ac:dyDescent="0.2">
      <c r="A359" s="70">
        <v>44718</v>
      </c>
    </row>
    <row r="360" spans="1:1" x14ac:dyDescent="0.2">
      <c r="A360" s="70">
        <v>44719</v>
      </c>
    </row>
    <row r="361" spans="1:1" x14ac:dyDescent="0.2">
      <c r="A361" s="70">
        <v>44720</v>
      </c>
    </row>
    <row r="362" spans="1:1" x14ac:dyDescent="0.2">
      <c r="A362" s="70">
        <v>44721</v>
      </c>
    </row>
    <row r="363" spans="1:1" x14ac:dyDescent="0.2">
      <c r="A363" s="70">
        <v>44722</v>
      </c>
    </row>
    <row r="364" spans="1:1" x14ac:dyDescent="0.2">
      <c r="A364" s="70">
        <v>44723</v>
      </c>
    </row>
    <row r="365" spans="1:1" x14ac:dyDescent="0.2">
      <c r="A365" s="70">
        <v>44724</v>
      </c>
    </row>
    <row r="366" spans="1:1" x14ac:dyDescent="0.2">
      <c r="A366" s="70">
        <v>44725</v>
      </c>
    </row>
    <row r="367" spans="1:1" x14ac:dyDescent="0.2">
      <c r="A367" s="70">
        <v>44726</v>
      </c>
    </row>
    <row r="368" spans="1:1" x14ac:dyDescent="0.2">
      <c r="A368" s="70">
        <v>44727</v>
      </c>
    </row>
    <row r="369" spans="1:1" x14ac:dyDescent="0.2">
      <c r="A369" s="70">
        <v>44728</v>
      </c>
    </row>
    <row r="370" spans="1:1" x14ac:dyDescent="0.2">
      <c r="A370" s="70">
        <v>44729</v>
      </c>
    </row>
    <row r="371" spans="1:1" x14ac:dyDescent="0.2">
      <c r="A371" s="70">
        <v>44730</v>
      </c>
    </row>
    <row r="372" spans="1:1" x14ac:dyDescent="0.2">
      <c r="A372" s="70">
        <v>44731</v>
      </c>
    </row>
    <row r="373" spans="1:1" x14ac:dyDescent="0.2">
      <c r="A373" s="70">
        <v>44732</v>
      </c>
    </row>
    <row r="374" spans="1:1" x14ac:dyDescent="0.2">
      <c r="A374" s="70">
        <v>44733</v>
      </c>
    </row>
    <row r="375" spans="1:1" x14ac:dyDescent="0.2">
      <c r="A375" s="70">
        <v>44734</v>
      </c>
    </row>
    <row r="376" spans="1:1" x14ac:dyDescent="0.2">
      <c r="A376" s="70">
        <v>44735</v>
      </c>
    </row>
    <row r="377" spans="1:1" x14ac:dyDescent="0.2">
      <c r="A377" s="70">
        <v>44736</v>
      </c>
    </row>
    <row r="378" spans="1:1" x14ac:dyDescent="0.2">
      <c r="A378" s="70">
        <v>44737</v>
      </c>
    </row>
    <row r="379" spans="1:1" x14ac:dyDescent="0.2">
      <c r="A379" s="70">
        <v>44738</v>
      </c>
    </row>
    <row r="380" spans="1:1" x14ac:dyDescent="0.2">
      <c r="A380" s="70">
        <v>44739</v>
      </c>
    </row>
    <row r="381" spans="1:1" x14ac:dyDescent="0.2">
      <c r="A381" s="70">
        <v>44740</v>
      </c>
    </row>
    <row r="382" spans="1:1" x14ac:dyDescent="0.2">
      <c r="A382" s="70">
        <v>44741</v>
      </c>
    </row>
    <row r="383" spans="1:1" x14ac:dyDescent="0.2">
      <c r="A383" s="70">
        <v>44742</v>
      </c>
    </row>
    <row r="384" spans="1:1" x14ac:dyDescent="0.2">
      <c r="A384" s="70">
        <v>44743</v>
      </c>
    </row>
    <row r="385" spans="1:1" x14ac:dyDescent="0.2">
      <c r="A385" s="70">
        <v>44744</v>
      </c>
    </row>
    <row r="386" spans="1:1" x14ac:dyDescent="0.2">
      <c r="A386" s="70">
        <v>44745</v>
      </c>
    </row>
    <row r="387" spans="1:1" x14ac:dyDescent="0.2">
      <c r="A387" s="70">
        <v>44746</v>
      </c>
    </row>
    <row r="388" spans="1:1" x14ac:dyDescent="0.2">
      <c r="A388" s="70">
        <v>44747</v>
      </c>
    </row>
    <row r="389" spans="1:1" x14ac:dyDescent="0.2">
      <c r="A389" s="70">
        <v>44748</v>
      </c>
    </row>
    <row r="390" spans="1:1" x14ac:dyDescent="0.2">
      <c r="A390" s="70">
        <v>44749</v>
      </c>
    </row>
    <row r="391" spans="1:1" x14ac:dyDescent="0.2">
      <c r="A391" s="70">
        <v>44750</v>
      </c>
    </row>
    <row r="392" spans="1:1" x14ac:dyDescent="0.2">
      <c r="A392" s="70">
        <v>44751</v>
      </c>
    </row>
    <row r="393" spans="1:1" x14ac:dyDescent="0.2">
      <c r="A393" s="70">
        <v>44752</v>
      </c>
    </row>
    <row r="394" spans="1:1" x14ac:dyDescent="0.2">
      <c r="A394" s="70">
        <v>44753</v>
      </c>
    </row>
    <row r="395" spans="1:1" x14ac:dyDescent="0.2">
      <c r="A395" s="70">
        <v>44754</v>
      </c>
    </row>
    <row r="396" spans="1:1" x14ac:dyDescent="0.2">
      <c r="A396" s="70">
        <v>44755</v>
      </c>
    </row>
    <row r="397" spans="1:1" x14ac:dyDescent="0.2">
      <c r="A397" s="70">
        <v>44756</v>
      </c>
    </row>
    <row r="398" spans="1:1" x14ac:dyDescent="0.2">
      <c r="A398" s="70">
        <v>44757</v>
      </c>
    </row>
    <row r="399" spans="1:1" x14ac:dyDescent="0.2">
      <c r="A399" s="70">
        <v>44758</v>
      </c>
    </row>
    <row r="400" spans="1:1" x14ac:dyDescent="0.2">
      <c r="A400" s="70">
        <v>44759</v>
      </c>
    </row>
    <row r="401" spans="1:1" x14ac:dyDescent="0.2">
      <c r="A401" s="70">
        <v>44760</v>
      </c>
    </row>
    <row r="402" spans="1:1" x14ac:dyDescent="0.2">
      <c r="A402" s="70">
        <v>44761</v>
      </c>
    </row>
    <row r="403" spans="1:1" x14ac:dyDescent="0.2">
      <c r="A403" s="70">
        <v>44762</v>
      </c>
    </row>
    <row r="404" spans="1:1" x14ac:dyDescent="0.2">
      <c r="A404" s="70">
        <v>44763</v>
      </c>
    </row>
    <row r="405" spans="1:1" x14ac:dyDescent="0.2">
      <c r="A405" s="70">
        <v>44764</v>
      </c>
    </row>
    <row r="406" spans="1:1" x14ac:dyDescent="0.2">
      <c r="A406" s="70">
        <v>44765</v>
      </c>
    </row>
    <row r="407" spans="1:1" x14ac:dyDescent="0.2">
      <c r="A407" s="70">
        <v>44766</v>
      </c>
    </row>
    <row r="408" spans="1:1" x14ac:dyDescent="0.2">
      <c r="A408" s="70">
        <v>44767</v>
      </c>
    </row>
    <row r="409" spans="1:1" x14ac:dyDescent="0.2">
      <c r="A409" s="70">
        <v>44768</v>
      </c>
    </row>
    <row r="410" spans="1:1" x14ac:dyDescent="0.2">
      <c r="A410" s="70">
        <v>44769</v>
      </c>
    </row>
    <row r="411" spans="1:1" x14ac:dyDescent="0.2">
      <c r="A411" s="70">
        <v>44770</v>
      </c>
    </row>
    <row r="412" spans="1:1" x14ac:dyDescent="0.2">
      <c r="A412" s="70">
        <v>44771</v>
      </c>
    </row>
    <row r="413" spans="1:1" x14ac:dyDescent="0.2">
      <c r="A413" s="70">
        <v>44772</v>
      </c>
    </row>
    <row r="414" spans="1:1" x14ac:dyDescent="0.2">
      <c r="A414" s="70">
        <v>44773</v>
      </c>
    </row>
    <row r="415" spans="1:1" x14ac:dyDescent="0.2">
      <c r="A415" s="70">
        <v>44774</v>
      </c>
    </row>
    <row r="416" spans="1:1" x14ac:dyDescent="0.2">
      <c r="A416" s="70">
        <v>44775</v>
      </c>
    </row>
    <row r="417" spans="1:1" x14ac:dyDescent="0.2">
      <c r="A417" s="70">
        <v>44776</v>
      </c>
    </row>
    <row r="418" spans="1:1" x14ac:dyDescent="0.2">
      <c r="A418" s="70">
        <v>44777</v>
      </c>
    </row>
    <row r="419" spans="1:1" x14ac:dyDescent="0.2">
      <c r="A419" s="70">
        <v>44778</v>
      </c>
    </row>
    <row r="420" spans="1:1" x14ac:dyDescent="0.2">
      <c r="A420" s="70">
        <v>44779</v>
      </c>
    </row>
    <row r="421" spans="1:1" x14ac:dyDescent="0.2">
      <c r="A421" s="70">
        <v>44780</v>
      </c>
    </row>
    <row r="422" spans="1:1" x14ac:dyDescent="0.2">
      <c r="A422" s="70">
        <v>44781</v>
      </c>
    </row>
    <row r="423" spans="1:1" x14ac:dyDescent="0.2">
      <c r="A423" s="70">
        <v>44782</v>
      </c>
    </row>
    <row r="424" spans="1:1" x14ac:dyDescent="0.2">
      <c r="A424" s="70">
        <v>44783</v>
      </c>
    </row>
    <row r="425" spans="1:1" x14ac:dyDescent="0.2">
      <c r="A425" s="70">
        <v>44784</v>
      </c>
    </row>
    <row r="426" spans="1:1" x14ac:dyDescent="0.2">
      <c r="A426" s="70">
        <v>44785</v>
      </c>
    </row>
    <row r="427" spans="1:1" x14ac:dyDescent="0.2">
      <c r="A427" s="70">
        <v>44786</v>
      </c>
    </row>
    <row r="428" spans="1:1" x14ac:dyDescent="0.2">
      <c r="A428" s="70">
        <v>44787</v>
      </c>
    </row>
    <row r="429" spans="1:1" x14ac:dyDescent="0.2">
      <c r="A429" s="70">
        <v>44788</v>
      </c>
    </row>
    <row r="430" spans="1:1" x14ac:dyDescent="0.2">
      <c r="A430" s="70">
        <v>44789</v>
      </c>
    </row>
    <row r="431" spans="1:1" x14ac:dyDescent="0.2">
      <c r="A431" s="70">
        <v>44790</v>
      </c>
    </row>
    <row r="432" spans="1:1" x14ac:dyDescent="0.2">
      <c r="A432" s="70">
        <v>44791</v>
      </c>
    </row>
    <row r="433" spans="1:1" x14ac:dyDescent="0.2">
      <c r="A433" s="70">
        <v>44792</v>
      </c>
    </row>
    <row r="434" spans="1:1" x14ac:dyDescent="0.2">
      <c r="A434" s="70">
        <v>44793</v>
      </c>
    </row>
    <row r="435" spans="1:1" x14ac:dyDescent="0.2">
      <c r="A435" s="70">
        <v>44794</v>
      </c>
    </row>
    <row r="436" spans="1:1" x14ac:dyDescent="0.2">
      <c r="A436" s="70">
        <v>44795</v>
      </c>
    </row>
    <row r="437" spans="1:1" x14ac:dyDescent="0.2">
      <c r="A437" s="70">
        <v>44796</v>
      </c>
    </row>
    <row r="438" spans="1:1" x14ac:dyDescent="0.2">
      <c r="A438" s="70">
        <v>44797</v>
      </c>
    </row>
    <row r="439" spans="1:1" x14ac:dyDescent="0.2">
      <c r="A439" s="70">
        <v>44798</v>
      </c>
    </row>
    <row r="440" spans="1:1" x14ac:dyDescent="0.2">
      <c r="A440" s="70">
        <v>44799</v>
      </c>
    </row>
    <row r="441" spans="1:1" x14ac:dyDescent="0.2">
      <c r="A441" s="70">
        <v>44800</v>
      </c>
    </row>
    <row r="442" spans="1:1" x14ac:dyDescent="0.2">
      <c r="A442" s="70">
        <v>44801</v>
      </c>
    </row>
    <row r="443" spans="1:1" x14ac:dyDescent="0.2">
      <c r="A443" s="70">
        <v>44802</v>
      </c>
    </row>
    <row r="444" spans="1:1" x14ac:dyDescent="0.2">
      <c r="A444" s="70">
        <v>44803</v>
      </c>
    </row>
    <row r="445" spans="1:1" x14ac:dyDescent="0.2">
      <c r="A445" s="70">
        <v>44804</v>
      </c>
    </row>
    <row r="446" spans="1:1" x14ac:dyDescent="0.2">
      <c r="A446" s="70">
        <v>44805</v>
      </c>
    </row>
    <row r="447" spans="1:1" x14ac:dyDescent="0.2">
      <c r="A447" s="70">
        <v>44806</v>
      </c>
    </row>
    <row r="448" spans="1:1" x14ac:dyDescent="0.2">
      <c r="A448" s="70">
        <v>44807</v>
      </c>
    </row>
    <row r="449" spans="1:1" x14ac:dyDescent="0.2">
      <c r="A449" s="70">
        <v>44808</v>
      </c>
    </row>
    <row r="450" spans="1:1" x14ac:dyDescent="0.2">
      <c r="A450" s="70">
        <v>44809</v>
      </c>
    </row>
    <row r="451" spans="1:1" x14ac:dyDescent="0.2">
      <c r="A451" s="70">
        <v>44810</v>
      </c>
    </row>
    <row r="452" spans="1:1" x14ac:dyDescent="0.2">
      <c r="A452" s="70">
        <v>44811</v>
      </c>
    </row>
    <row r="453" spans="1:1" x14ac:dyDescent="0.2">
      <c r="A453" s="70">
        <v>44812</v>
      </c>
    </row>
    <row r="454" spans="1:1" x14ac:dyDescent="0.2">
      <c r="A454" s="70">
        <v>44813</v>
      </c>
    </row>
    <row r="455" spans="1:1" x14ac:dyDescent="0.2">
      <c r="A455" s="70">
        <v>44814</v>
      </c>
    </row>
    <row r="456" spans="1:1" x14ac:dyDescent="0.2">
      <c r="A456" s="70">
        <v>44815</v>
      </c>
    </row>
    <row r="457" spans="1:1" x14ac:dyDescent="0.2">
      <c r="A457" s="70">
        <v>44816</v>
      </c>
    </row>
  </sheetData>
  <phoneticPr fontId="27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  <pageSetUpPr fitToPage="1"/>
  </sheetPr>
  <dimension ref="A1:N12"/>
  <sheetViews>
    <sheetView showGridLines="0" view="pageBreakPreview" zoomScale="70" zoomScaleNormal="70" zoomScaleSheetLayoutView="70" workbookViewId="0">
      <selection activeCell="D10" sqref="D10"/>
    </sheetView>
  </sheetViews>
  <sheetFormatPr baseColWidth="10" defaultColWidth="11.5703125" defaultRowHeight="12.75" x14ac:dyDescent="0.2"/>
  <cols>
    <col min="1" max="1" width="13.28515625" style="46" customWidth="1"/>
    <col min="2" max="2" width="21" style="46" customWidth="1"/>
    <col min="3" max="3" width="15.5703125" style="46" customWidth="1"/>
    <col min="4" max="4" width="109.7109375" style="46" customWidth="1"/>
    <col min="5" max="5" width="27.5703125" style="46" bestFit="1" customWidth="1"/>
    <col min="6" max="6" width="26.7109375" style="46" bestFit="1" customWidth="1"/>
    <col min="7" max="7" width="25.7109375" style="46" bestFit="1" customWidth="1"/>
    <col min="8" max="8" width="28.140625" style="46" bestFit="1" customWidth="1"/>
    <col min="9" max="10" width="19.5703125" style="46" customWidth="1"/>
    <col min="11" max="12" width="15.140625" style="46" customWidth="1"/>
    <col min="13" max="16384" width="11.5703125" style="46"/>
  </cols>
  <sheetData>
    <row r="1" spans="1:14" s="30" customFormat="1" ht="85.9" customHeight="1" thickBot="1" x14ac:dyDescent="0.25">
      <c r="A1" s="131"/>
      <c r="B1" s="132"/>
      <c r="C1" s="133" t="s">
        <v>70</v>
      </c>
      <c r="D1" s="134"/>
      <c r="E1" s="134"/>
      <c r="F1" s="134"/>
      <c r="G1" s="134"/>
      <c r="H1" s="134"/>
      <c r="I1" s="134"/>
      <c r="J1" s="135"/>
      <c r="K1" s="136" t="s">
        <v>82</v>
      </c>
      <c r="L1" s="137"/>
    </row>
    <row r="2" spans="1:14" s="30" customFormat="1" ht="22.9" customHeight="1" thickBot="1" x14ac:dyDescent="0.25">
      <c r="A2" s="43"/>
      <c r="B2" s="43"/>
      <c r="C2" s="44"/>
      <c r="D2" s="44"/>
      <c r="E2" s="44"/>
      <c r="F2" s="45"/>
    </row>
    <row r="3" spans="1:14" s="30" customFormat="1" ht="26.25" customHeight="1" thickBot="1" x14ac:dyDescent="0.25">
      <c r="A3" s="138" t="s">
        <v>103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40"/>
    </row>
    <row r="4" spans="1:14" s="30" customFormat="1" ht="25.15" customHeight="1" thickBot="1" x14ac:dyDescent="0.25">
      <c r="A4" s="43"/>
      <c r="B4" s="43"/>
      <c r="C4" s="44"/>
      <c r="D4" s="44"/>
      <c r="E4" s="44"/>
      <c r="F4" s="45"/>
      <c r="I4" s="46"/>
      <c r="J4" s="46"/>
      <c r="K4" s="46"/>
      <c r="L4" s="46"/>
      <c r="M4" s="46"/>
      <c r="N4" s="46"/>
    </row>
    <row r="5" spans="1:14" s="30" customFormat="1" ht="21" customHeight="1" x14ac:dyDescent="0.2">
      <c r="A5" s="141" t="str">
        <f>'AUDIT RONDS GLOBAL'!A5:F5</f>
        <v xml:space="preserve">AUDITEUR(S) : </v>
      </c>
      <c r="B5" s="142"/>
      <c r="C5" s="142"/>
      <c r="D5" s="142"/>
      <c r="E5" s="142"/>
      <c r="F5" s="142"/>
      <c r="G5" s="142"/>
      <c r="H5" s="142"/>
      <c r="I5" s="142"/>
      <c r="J5" s="142"/>
      <c r="K5" s="143" t="str">
        <f>'AUDIT RONDS GLOBAL'!G5</f>
        <v>DATE :</v>
      </c>
      <c r="L5" s="144"/>
      <c r="M5" s="46"/>
      <c r="N5" s="46"/>
    </row>
    <row r="6" spans="1:14" s="30" customFormat="1" ht="21" customHeight="1" thickBot="1" x14ac:dyDescent="0.25">
      <c r="A6" s="147" t="str">
        <f>'AUDIT RONDS GLOBAL'!A6:F6</f>
        <v xml:space="preserve">ACCOMPAGNANT(S) : </v>
      </c>
      <c r="B6" s="148"/>
      <c r="C6" s="148"/>
      <c r="D6" s="148"/>
      <c r="E6" s="148"/>
      <c r="F6" s="148"/>
      <c r="G6" s="148"/>
      <c r="H6" s="148"/>
      <c r="I6" s="148"/>
      <c r="J6" s="148"/>
      <c r="K6" s="145"/>
      <c r="L6" s="146"/>
      <c r="M6" s="46"/>
    </row>
    <row r="7" spans="1:14" ht="20.100000000000001" customHeight="1" x14ac:dyDescent="0.2"/>
    <row r="8" spans="1:14" ht="36.75" customHeight="1" x14ac:dyDescent="0.2">
      <c r="A8" s="47" t="s">
        <v>63</v>
      </c>
      <c r="B8" s="48" t="s">
        <v>67</v>
      </c>
      <c r="C8" s="125" t="s">
        <v>84</v>
      </c>
      <c r="D8" s="126"/>
      <c r="E8" s="49" t="s">
        <v>85</v>
      </c>
      <c r="F8" s="50" t="s">
        <v>64</v>
      </c>
      <c r="G8" s="50" t="s">
        <v>68</v>
      </c>
      <c r="H8" s="50" t="s">
        <v>69</v>
      </c>
      <c r="I8" s="50" t="s">
        <v>65</v>
      </c>
      <c r="J8" s="48" t="s">
        <v>66</v>
      </c>
      <c r="K8" s="127" t="s">
        <v>86</v>
      </c>
      <c r="L8" s="128"/>
    </row>
    <row r="9" spans="1:14" ht="228" customHeight="1" x14ac:dyDescent="0.2">
      <c r="A9" s="51" t="s">
        <v>8</v>
      </c>
      <c r="B9" s="52" t="s">
        <v>93</v>
      </c>
      <c r="C9" s="53" t="s">
        <v>89</v>
      </c>
      <c r="D9" s="59"/>
      <c r="E9" s="60"/>
      <c r="F9" s="54"/>
      <c r="G9" s="54"/>
      <c r="H9" s="54"/>
      <c r="I9" s="55"/>
      <c r="J9" s="55"/>
      <c r="K9" s="129"/>
      <c r="L9" s="130"/>
    </row>
    <row r="10" spans="1:14" ht="237" customHeight="1" x14ac:dyDescent="0.2">
      <c r="A10" s="51" t="s">
        <v>10</v>
      </c>
      <c r="B10" s="52" t="s">
        <v>87</v>
      </c>
      <c r="C10" s="53" t="s">
        <v>90</v>
      </c>
      <c r="D10" s="59"/>
      <c r="E10" s="60"/>
      <c r="F10" s="54"/>
      <c r="G10" s="54"/>
      <c r="H10" s="54"/>
      <c r="I10" s="55"/>
      <c r="J10" s="55"/>
      <c r="K10" s="56"/>
      <c r="L10" s="57"/>
    </row>
    <row r="11" spans="1:14" ht="242.25" customHeight="1" x14ac:dyDescent="0.2">
      <c r="A11" s="51" t="s">
        <v>72</v>
      </c>
      <c r="B11" s="52" t="s">
        <v>87</v>
      </c>
      <c r="C11" s="53" t="s">
        <v>91</v>
      </c>
      <c r="D11" s="59"/>
      <c r="E11" s="61"/>
      <c r="F11" s="54"/>
      <c r="G11" s="54"/>
      <c r="H11" s="54"/>
      <c r="I11" s="55"/>
      <c r="J11" s="55"/>
      <c r="K11" s="56"/>
      <c r="L11" s="57"/>
    </row>
    <row r="12" spans="1:14" ht="170.25" customHeight="1" x14ac:dyDescent="0.2">
      <c r="A12" s="51" t="s">
        <v>16</v>
      </c>
      <c r="B12" s="52" t="s">
        <v>88</v>
      </c>
      <c r="C12" s="53" t="s">
        <v>92</v>
      </c>
      <c r="D12" s="59"/>
      <c r="E12" s="60"/>
      <c r="F12" s="54"/>
      <c r="G12" s="51"/>
      <c r="H12" s="54"/>
      <c r="I12" s="55"/>
      <c r="J12" s="55"/>
      <c r="K12" s="56"/>
      <c r="L12" s="57"/>
    </row>
  </sheetData>
  <mergeCells count="10">
    <mergeCell ref="C8:D8"/>
    <mergeCell ref="K8:L8"/>
    <mergeCell ref="K9:L9"/>
    <mergeCell ref="A1:B1"/>
    <mergeCell ref="C1:J1"/>
    <mergeCell ref="K1:L1"/>
    <mergeCell ref="A3:L3"/>
    <mergeCell ref="A5:J5"/>
    <mergeCell ref="K5:L6"/>
    <mergeCell ref="A6:J6"/>
  </mergeCells>
  <printOptions horizontalCentered="1"/>
  <pageMargins left="0.19685039370078741" right="0.19685039370078741" top="0.19685039370078741" bottom="0" header="0" footer="0.19685039370078741"/>
  <pageSetup paperSize="9" scale="43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3342A00284794C8889585207A9E33C" ma:contentTypeVersion="" ma:contentTypeDescription="Crée un document." ma:contentTypeScope="" ma:versionID="a67a700603c23e79cdaa62cd1459bd23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264158f0382c6d7b4dca080ff42ddd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9E45D2-5F68-4E98-AF5D-AB11CB663E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AA0663-C100-45CD-B74B-9C95A0643EDF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EEFECE6-90DD-421B-8F0B-2A000BC51A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AUDIT RONDS GLOBAL</vt:lpstr>
      <vt:lpstr>SUIVI JOURNALIER</vt:lpstr>
      <vt:lpstr>CHECK LIST</vt:lpstr>
      <vt:lpstr>'AUDIT RONDS GLOBAL'!Zone_d_impression</vt:lpstr>
      <vt:lpstr>'CHECK LIST'!Zone_d_impression</vt:lpstr>
    </vt:vector>
  </TitlesOfParts>
  <Company>CGED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LAURENCE Hugo</cp:lastModifiedBy>
  <cp:lastPrinted>2020-11-05T09:55:31Z</cp:lastPrinted>
  <dcterms:created xsi:type="dcterms:W3CDTF">2010-06-30T14:24:34Z</dcterms:created>
  <dcterms:modified xsi:type="dcterms:W3CDTF">2021-07-09T12:27:57Z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0x010100F83342A00284794C8889585207A9E33C</vt:lpwstr>
  </property>
</Properties>
</file>