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OMMERCE\COMMERCIAUX\Yohann TERRIEN\ETUDE REFLEXION\OUTILS\"/>
    </mc:Choice>
  </mc:AlternateContent>
  <bookViews>
    <workbookView xWindow="240" yWindow="90" windowWidth="18780" windowHeight="9600" tabRatio="800" activeTab="2"/>
  </bookViews>
  <sheets>
    <sheet name="CALCULATRICE" sheetId="14" r:id="rId1"/>
    <sheet name="Bordurettes" sheetId="1" r:id="rId2"/>
    <sheet name="Dalles" sheetId="2" r:id="rId3"/>
  </sheets>
  <definedNames>
    <definedName name="_xlnm.Print_Titles" localSheetId="1">Bordurettes!$1:$3</definedName>
    <definedName name="_xlnm.Print_Titles" localSheetId="2">Dalles!$1:$3</definedName>
  </definedNames>
  <calcPr calcId="162913"/>
</workbook>
</file>

<file path=xl/calcChain.xml><?xml version="1.0" encoding="utf-8"?>
<calcChain xmlns="http://schemas.openxmlformats.org/spreadsheetml/2006/main">
  <c r="F12" i="2" l="1"/>
  <c r="H52" i="2"/>
  <c r="H51" i="2"/>
  <c r="H50" i="2" s="1"/>
  <c r="H45" i="2"/>
  <c r="H44" i="2"/>
  <c r="H43" i="2"/>
  <c r="H42" i="2"/>
  <c r="H41" i="2"/>
  <c r="H40" i="2"/>
  <c r="H39" i="2"/>
  <c r="H38" i="2"/>
  <c r="H37" i="2"/>
  <c r="H36" i="2"/>
  <c r="H34" i="2"/>
  <c r="H33" i="2"/>
  <c r="H31" i="2"/>
  <c r="H30" i="2"/>
  <c r="H29" i="2"/>
  <c r="H27" i="2"/>
  <c r="H26" i="2"/>
  <c r="H25" i="2"/>
  <c r="H23" i="2"/>
  <c r="H21" i="2"/>
  <c r="H20" i="2"/>
  <c r="H19" i="2"/>
  <c r="H18" i="2"/>
  <c r="H17" i="2"/>
  <c r="H15" i="2"/>
  <c r="H14" i="2"/>
  <c r="H13" i="2"/>
  <c r="H12" i="2"/>
  <c r="H11" i="2"/>
  <c r="H10" i="2"/>
  <c r="H8" i="2"/>
  <c r="H7" i="2"/>
  <c r="G50" i="2"/>
  <c r="G35" i="2"/>
  <c r="G28" i="2"/>
  <c r="G24" i="2"/>
  <c r="G16" i="2"/>
  <c r="G9" i="2"/>
  <c r="G6" i="2"/>
  <c r="G55" i="1"/>
  <c r="G52" i="1"/>
  <c r="G46" i="1"/>
  <c r="G37" i="1"/>
  <c r="G29" i="1"/>
  <c r="G6" i="1"/>
  <c r="H58" i="1"/>
  <c r="H57" i="1"/>
  <c r="H56" i="1"/>
  <c r="H54" i="1"/>
  <c r="H53" i="1"/>
  <c r="H51" i="1"/>
  <c r="H50" i="1"/>
  <c r="H49" i="1"/>
  <c r="H48" i="1"/>
  <c r="H47" i="1"/>
  <c r="H45" i="1"/>
  <c r="H44" i="1"/>
  <c r="H43" i="1"/>
  <c r="H42" i="1"/>
  <c r="H41" i="1"/>
  <c r="H40" i="1"/>
  <c r="H39" i="1"/>
  <c r="H38" i="1"/>
  <c r="H36" i="1"/>
  <c r="H35" i="1"/>
  <c r="H34" i="1"/>
  <c r="H33" i="1"/>
  <c r="H32" i="1"/>
  <c r="H31" i="1"/>
  <c r="H30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C3" i="14" l="1"/>
  <c r="H24" i="2"/>
  <c r="H46" i="1"/>
  <c r="C50" i="14"/>
  <c r="D50" i="14" s="1"/>
  <c r="H6" i="2"/>
  <c r="H9" i="2"/>
  <c r="H16" i="2"/>
  <c r="H35" i="2"/>
  <c r="H28" i="2"/>
  <c r="H55" i="1"/>
  <c r="H52" i="1"/>
  <c r="H37" i="1"/>
  <c r="H29" i="1"/>
  <c r="H6" i="1"/>
  <c r="C5" i="14" l="1"/>
  <c r="D5" i="14" s="1"/>
  <c r="F31" i="2" l="1"/>
  <c r="F30" i="2"/>
  <c r="F29" i="2"/>
  <c r="F23" i="2"/>
  <c r="F15" i="2"/>
  <c r="F14" i="2"/>
  <c r="F13" i="2"/>
  <c r="F11" i="2"/>
  <c r="F10" i="2"/>
  <c r="F48" i="1" l="1"/>
  <c r="F49" i="1"/>
  <c r="F50" i="1"/>
  <c r="F51" i="1"/>
  <c r="F47" i="1"/>
</calcChain>
</file>

<file path=xl/sharedStrings.xml><?xml version="1.0" encoding="utf-8"?>
<sst xmlns="http://schemas.openxmlformats.org/spreadsheetml/2006/main" count="223" uniqueCount="127">
  <si>
    <t>Intitulé</t>
  </si>
  <si>
    <t>Colis</t>
  </si>
  <si>
    <t>U</t>
  </si>
  <si>
    <t>Bordure P2 Rouge</t>
  </si>
  <si>
    <t>BORDURETTES</t>
  </si>
  <si>
    <t>Date application des prix : 01/01/2021</t>
  </si>
  <si>
    <t>Référence interne</t>
  </si>
  <si>
    <t>Qantité par palette</t>
  </si>
  <si>
    <t>Poids de la palette complète</t>
  </si>
  <si>
    <t>Vendu sur commande uniquement</t>
  </si>
  <si>
    <t>Bordurette Forestière 6x20x50 cm - Paille</t>
  </si>
  <si>
    <t>Bordurette Forestière 6x20x50 cm - Sable</t>
  </si>
  <si>
    <t>Bordurette Forestière 6x20x50 cm - Rose</t>
  </si>
  <si>
    <t>Bordurette Forestière 6x20x50 cm - Grise</t>
  </si>
  <si>
    <t>Bordurette Forestière 6x20x50 cm - Rouge</t>
  </si>
  <si>
    <t>Bordurette Forestière 6x20x50 cm - Ocre</t>
  </si>
  <si>
    <t>Bordurette Forestière 6x20x50 cm - Anthracite</t>
  </si>
  <si>
    <t>Bordurette Forestière 6x20x50 cm - Ton Pierre</t>
  </si>
  <si>
    <t>Bordurette Boréal - Ton Pierre</t>
  </si>
  <si>
    <t>Bordurette Boréal - Sable</t>
  </si>
  <si>
    <t>Bordurette Boréal - Rouge</t>
  </si>
  <si>
    <t>Bordurette Boréal - Anthracite</t>
  </si>
  <si>
    <t>Bordurette Boréal - Ocre</t>
  </si>
  <si>
    <t>Bordurette P4 - Paille</t>
  </si>
  <si>
    <t>Bordurette P4 - Ton Pierre</t>
  </si>
  <si>
    <t>Bordurette P4 - Sable</t>
  </si>
  <si>
    <t>Bordurette P4 - Grise</t>
  </si>
  <si>
    <t>Bordurette P4 - Rouge</t>
  </si>
  <si>
    <t>Bordurette P4 - Anthracite</t>
  </si>
  <si>
    <t>Bordurette P4 - Ocre</t>
  </si>
  <si>
    <t>Bordure P3 - Granitée Loire</t>
  </si>
  <si>
    <t>Bordure P3 - Grise</t>
  </si>
  <si>
    <t>Bordure P2 - Ocre</t>
  </si>
  <si>
    <t>Bordure P2 - Sable</t>
  </si>
  <si>
    <t>Bordure P2 - Grise</t>
  </si>
  <si>
    <t>Bordure P1 - Granitée Quartz</t>
  </si>
  <si>
    <t>Bordure P1 - Granitée Loire</t>
  </si>
  <si>
    <t>Bordure P1 - Granitée Grise</t>
  </si>
  <si>
    <t>Bordure P1 - Ocre</t>
  </si>
  <si>
    <t>Bordure P1 - Rouge</t>
  </si>
  <si>
    <t>Bordure P1 - Sable</t>
  </si>
  <si>
    <t>Bordure P1 - Ton Pierre</t>
  </si>
  <si>
    <t>Bordure P1 - Grise</t>
  </si>
  <si>
    <t>Chainette Gazon - Anthracite</t>
  </si>
  <si>
    <t>Chainette Gazon - Ton Pierre</t>
  </si>
  <si>
    <t>Bordurette "L" 3.5x20x100 cm - Grise</t>
  </si>
  <si>
    <t>Bordurette "L" 3.5x25x100 cm - Grise</t>
  </si>
  <si>
    <t>Bordure Réversible N°5 - Grise</t>
  </si>
  <si>
    <t>Poids du produit 
(en kg)</t>
  </si>
  <si>
    <t>BORDURES</t>
  </si>
  <si>
    <t>P4</t>
  </si>
  <si>
    <t>FORESTIÈRE</t>
  </si>
  <si>
    <t>BORÉAL</t>
  </si>
  <si>
    <t>DALLES</t>
  </si>
  <si>
    <t>Poids du M²
(en kg)</t>
  </si>
  <si>
    <t>Dalle 40x40x4 cm DÉFI</t>
  </si>
  <si>
    <t>M²</t>
  </si>
  <si>
    <t>Dalle DÉFI 40x40x4 - Loire</t>
  </si>
  <si>
    <t>Dalle DÉFI 40x40x4 - Claire</t>
  </si>
  <si>
    <t>Dalle JARDIN 40x40x4 - Granitée Grise</t>
  </si>
  <si>
    <t>Dalle JARDIN 40x40x4 - Granitée Loire</t>
  </si>
  <si>
    <t>Dalle JARDIN 40x40x4 - Granitée Beige</t>
  </si>
  <si>
    <t>Dalle JARDIN 40x40x4 - Granitée Bleue</t>
  </si>
  <si>
    <t>Dalle JARDIN 40x40x4 - Granitée Rose</t>
  </si>
  <si>
    <t>Dalle JARDIN 40x40x4 - Granitée Blanche</t>
  </si>
  <si>
    <t>DALLE 40x40x4,5 cm JARDIN LISSE</t>
  </si>
  <si>
    <t>Dalle JARDIN 40x40x4,5 - Lisse Grise</t>
  </si>
  <si>
    <t>Dalle JARDIN 40x40x4,5 - Lisse Paille</t>
  </si>
  <si>
    <t>Dalle JARDIN 40x40x4,5 - Lisse Lilas</t>
  </si>
  <si>
    <t>Dalle JARDIN 40x40x4,5 - Lisse Anthracite</t>
  </si>
  <si>
    <t>Dalle JARDIN 40x40x4,5 - Lisse Ton Pierre</t>
  </si>
  <si>
    <t>DALLE 40x40x4,5 cm ONDULINE</t>
  </si>
  <si>
    <t>Dalle ONDULINE 40x40x4,5 - Ton Pierre</t>
  </si>
  <si>
    <t>Dalle ONDULINE 40x40x4,5 - Paille</t>
  </si>
  <si>
    <t>Dalle ONDULINE 40x40x4,5 - Anthracite</t>
  </si>
  <si>
    <t>DALLE 50X50x4 cm JARDIN LISSE</t>
  </si>
  <si>
    <t>Dalle JARDIN 50x50x4 - Lisse Paille</t>
  </si>
  <si>
    <t>DALLE 50X50x4,5 cm ESTIVALE GRANITÉE</t>
  </si>
  <si>
    <t>Dalle ESTIVALE 50x50x4,5 - Granitée Grise</t>
  </si>
  <si>
    <t>Dalle ESTIVALE 50x50x4,5 - Granitée Loire</t>
  </si>
  <si>
    <t>Dalle ESTIVALE 50x50x4,5 - Granitée Blanche</t>
  </si>
  <si>
    <t>DALLE 50X50x5 cm ESTIVALE LISSE</t>
  </si>
  <si>
    <t>Dalle ESTIVALE 50x50x5 - Anthracite</t>
  </si>
  <si>
    <t>Dalle ESTIVALE 50x50x5 - Ton Pierre</t>
  </si>
  <si>
    <t>AUTRES DALLES</t>
  </si>
  <si>
    <t>DALLES Réf 555 Océane 40x40x3.2 cm</t>
  </si>
  <si>
    <t>DALLES Réf 50    40x40x3.2 cm</t>
  </si>
  <si>
    <t>DALLES Réf 510  40x40x3.2 cm</t>
  </si>
  <si>
    <t>DALLES Réf 340  40x40x3.2 cm</t>
  </si>
  <si>
    <t>DALLES Réf 13S  40x40x3.5 cm</t>
  </si>
  <si>
    <t>DALLES Réf 14S  40x40x3.5 cm</t>
  </si>
  <si>
    <t>DALLES LUNA 50x50x2.3 cm - Gris</t>
  </si>
  <si>
    <t>DALLES LUNA 50x50x2.3 cm - Blanc</t>
  </si>
  <si>
    <t>DALLES LUNA 60x40x2.5 cm - Gris</t>
  </si>
  <si>
    <t>DALLES LUNA 60x40x2.5  cm - Blanc</t>
  </si>
  <si>
    <t>Si dépalettisation, se référer à la page prestations pour voir le surcoût</t>
  </si>
  <si>
    <t>CHAINETTE GAZON - Non dépalettisable</t>
  </si>
  <si>
    <t>AUTRES BORDURETTES - Non dépalettisable</t>
  </si>
  <si>
    <t>Toutes nos dalles sont vendues par palette complète, pas de dépalettisation possible</t>
  </si>
  <si>
    <t>Dalle Toiture ou Terrasse 50x50x5 cm - Granité Gris</t>
  </si>
  <si>
    <t>Dalle Toiture ou Terrasse 50x50x5 cm - Granité Loire</t>
  </si>
  <si>
    <t>DALLES TOITURE - TERRASSE (Équivalent classe T7)</t>
  </si>
  <si>
    <t>DALLES 50x50x5cm GRANITÉES</t>
  </si>
  <si>
    <t>DALLE 40x40x4 cm JARDIN GRANITÉE</t>
  </si>
  <si>
    <t>Poids du M² 
(en kg)</t>
  </si>
  <si>
    <t>ATTENTION ! CE DOCUMENT N'EST PAS ACCEPTE COMME BON DE COMMANDE !</t>
  </si>
  <si>
    <t>TOTAL</t>
  </si>
  <si>
    <t>CALCULATEUR POIDS/COMMANDE</t>
  </si>
  <si>
    <t>Poids</t>
  </si>
  <si>
    <t>SFAC</t>
  </si>
  <si>
    <t>PALETTES</t>
  </si>
  <si>
    <t>QUANTITE EN COMMANDE</t>
  </si>
  <si>
    <t>Nombre de palettes</t>
  </si>
  <si>
    <t>Poids comandés</t>
  </si>
  <si>
    <t>CLIENT</t>
  </si>
  <si>
    <t>CONTACT</t>
  </si>
  <si>
    <t>LIEU DE LIVRAISON</t>
  </si>
  <si>
    <t>HORAIRES</t>
  </si>
  <si>
    <t>COMMENTAIRES</t>
  </si>
  <si>
    <t>MAXI 24 PALETTES (ou multiple) PAR CAMION</t>
  </si>
  <si>
    <t>MAXI 28 TONNES (ou multiple) PAR CAMION</t>
  </si>
  <si>
    <t>CONDITIONS FRANCO PALETTES OU TONNAGE</t>
  </si>
  <si>
    <t>Commande complète si tonnage &lt; à 28, 56 ou 84 tonnes.</t>
  </si>
  <si>
    <t>VALIDE</t>
  </si>
  <si>
    <t>Commande complète si nombre de palettes &lt; à 24, 48 ou 72 tonnes.</t>
  </si>
  <si>
    <t>INTITULE</t>
  </si>
  <si>
    <t>REFERENCE INTERNE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</si>
</sst>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6" formatCode="0.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1"/>
      <color theme="1"/>
      <name val="Times New Roman"/>
      <family val="1"/>
    </font>
    <font>
      <sz val="11"/>
      <color theme="1"/>
      <name val="Courier new"/>
      <family val="3"/>
    </font>
    <font>
      <b/>
      <sz val="10"/>
      <color theme="1"/>
      <name val="Arial"/>
      <family val="2"/>
    </font>
    <font>
      <b/>
      <i/>
      <sz val="8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Arial"/>
      <family val="2"/>
    </font>
    <font>
      <sz val="16"/>
      <color theme="0" tint="-0.249977111117893"/>
      <name val="Arial Black"/>
      <family val="2"/>
    </font>
    <font>
      <b/>
      <sz val="16"/>
      <name val="Arial"/>
      <family val="2"/>
    </font>
    <font>
      <sz val="12"/>
      <color theme="0"/>
      <name val="Arial Black"/>
      <family val="2"/>
    </font>
    <font>
      <b/>
      <sz val="12"/>
      <color theme="0"/>
      <name val="Arial"/>
      <family val="2"/>
    </font>
    <font>
      <b/>
      <sz val="9"/>
      <color theme="0"/>
      <name val="Arial"/>
      <family val="2"/>
    </font>
    <font>
      <sz val="14"/>
      <color theme="1" tint="0.249977111117893"/>
      <name val="Arial Black"/>
      <family val="2"/>
    </font>
    <font>
      <b/>
      <sz val="16"/>
      <color theme="0" tint="-0.249977111117893"/>
      <name val="Arial"/>
      <family val="2"/>
    </font>
    <font>
      <sz val="11"/>
      <color theme="1" tint="0.249977111117893"/>
      <name val="Arial Black"/>
      <family val="2"/>
    </font>
    <font>
      <b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DAB9"/>
        <bgColor indexed="64"/>
      </patternFill>
    </fill>
    <fill>
      <patternFill patternType="solid">
        <fgColor rgb="FFC0FF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1" tint="0.24994659260841701"/>
      </left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1" tint="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1" tint="0.24994659260841701"/>
      </right>
      <top/>
      <bottom style="thin">
        <color theme="0" tint="-0.24994659260841701"/>
      </bottom>
      <diagonal/>
    </border>
    <border>
      <left style="thin">
        <color theme="1" tint="0.24994659260841701"/>
      </left>
      <right/>
      <top style="thin">
        <color indexed="64"/>
      </top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1" tint="0.24994659260841701"/>
      </left>
      <right/>
      <top/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9" fillId="0" borderId="0"/>
  </cellStyleXfs>
  <cellXfs count="115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4" xfId="0" applyFont="1" applyBorder="1" applyAlignment="1">
      <alignment horizontal="center" vertical="center"/>
    </xf>
    <xf numFmtId="2" fontId="3" fillId="0" borderId="14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0" xfId="0" applyFont="1" applyBorder="1"/>
    <xf numFmtId="0" fontId="4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0" fillId="0" borderId="0" xfId="0" applyFont="1"/>
    <xf numFmtId="43" fontId="4" fillId="2" borderId="1" xfId="1" applyFont="1" applyFill="1" applyBorder="1" applyAlignment="1">
      <alignment horizontal="center" vertical="center" wrapText="1"/>
    </xf>
    <xf numFmtId="2" fontId="0" fillId="0" borderId="1" xfId="0" applyNumberFormat="1" applyFont="1" applyBorder="1" applyAlignment="1">
      <alignment horizontal="center" vertical="center"/>
    </xf>
    <xf numFmtId="2" fontId="0" fillId="0" borderId="14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43" fontId="0" fillId="0" borderId="0" xfId="1" applyFont="1" applyAlignment="1">
      <alignment horizontal="center"/>
    </xf>
    <xf numFmtId="2" fontId="3" fillId="0" borderId="0" xfId="0" applyNumberFormat="1" applyFont="1" applyAlignment="1">
      <alignment horizontal="center"/>
    </xf>
    <xf numFmtId="3" fontId="12" fillId="0" borderId="21" xfId="0" applyNumberFormat="1" applyFont="1" applyFill="1" applyBorder="1" applyAlignment="1">
      <alignment horizontal="right" vertical="center"/>
    </xf>
    <xf numFmtId="0" fontId="15" fillId="5" borderId="23" xfId="0" applyFont="1" applyFill="1" applyBorder="1" applyAlignment="1">
      <alignment horizontal="center" vertical="center"/>
    </xf>
    <xf numFmtId="0" fontId="0" fillId="5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8" xfId="0" applyFont="1" applyBorder="1" applyAlignment="1" applyProtection="1">
      <alignment vertical="center"/>
    </xf>
    <xf numFmtId="0" fontId="0" fillId="0" borderId="0" xfId="0" applyFont="1" applyBorder="1" applyProtection="1"/>
    <xf numFmtId="0" fontId="0" fillId="0" borderId="0" xfId="0" applyFont="1" applyBorder="1" applyAlignment="1" applyProtection="1">
      <alignment horizontal="center" vertical="center"/>
    </xf>
    <xf numFmtId="2" fontId="3" fillId="0" borderId="0" xfId="0" applyNumberFormat="1" applyFont="1" applyBorder="1" applyAlignment="1" applyProtection="1">
      <alignment horizontal="center" vertical="center"/>
    </xf>
    <xf numFmtId="0" fontId="4" fillId="2" borderId="9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2" fontId="4" fillId="2" borderId="1" xfId="0" applyNumberFormat="1" applyFont="1" applyFill="1" applyBorder="1" applyAlignment="1" applyProtection="1">
      <alignment horizontal="center" vertical="center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0" fillId="0" borderId="9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horizontal="center" vertical="center"/>
    </xf>
    <xf numFmtId="2" fontId="3" fillId="0" borderId="1" xfId="0" applyNumberFormat="1" applyFont="1" applyBorder="1" applyAlignment="1" applyProtection="1">
      <alignment horizontal="center" vertical="center"/>
    </xf>
    <xf numFmtId="0" fontId="0" fillId="0" borderId="11" xfId="0" applyFont="1" applyBorder="1" applyAlignment="1" applyProtection="1">
      <alignment vertical="center"/>
    </xf>
    <xf numFmtId="0" fontId="5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horizontal="center" vertical="center"/>
    </xf>
    <xf numFmtId="2" fontId="3" fillId="0" borderId="14" xfId="0" applyNumberFormat="1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Alignment="1" applyProtection="1">
      <alignment horizontal="center" vertical="center"/>
    </xf>
    <xf numFmtId="2" fontId="3" fillId="0" borderId="0" xfId="0" applyNumberFormat="1" applyFont="1" applyAlignment="1" applyProtection="1">
      <alignment horizontal="center" vertical="center"/>
    </xf>
    <xf numFmtId="0" fontId="4" fillId="2" borderId="17" xfId="0" applyFont="1" applyFill="1" applyBorder="1" applyAlignment="1" applyProtection="1">
      <alignment horizontal="center" vertical="center"/>
    </xf>
    <xf numFmtId="0" fontId="4" fillId="2" borderId="18" xfId="0" applyFont="1" applyFill="1" applyBorder="1" applyAlignment="1" applyProtection="1">
      <alignment horizontal="center" vertical="center" wrapText="1"/>
    </xf>
    <xf numFmtId="2" fontId="4" fillId="2" borderId="18" xfId="0" applyNumberFormat="1" applyFont="1" applyFill="1" applyBorder="1" applyAlignment="1" applyProtection="1">
      <alignment horizontal="center" vertical="center"/>
    </xf>
    <xf numFmtId="2" fontId="4" fillId="2" borderId="18" xfId="0" applyNumberFormat="1" applyFont="1" applyFill="1" applyBorder="1" applyAlignment="1" applyProtection="1">
      <alignment horizontal="center" vertical="center" wrapText="1"/>
    </xf>
    <xf numFmtId="2" fontId="3" fillId="0" borderId="24" xfId="0" applyNumberFormat="1" applyFont="1" applyBorder="1" applyAlignment="1" applyProtection="1">
      <alignment horizontal="center" vertical="center"/>
    </xf>
    <xf numFmtId="2" fontId="3" fillId="0" borderId="25" xfId="0" applyNumberFormat="1" applyFont="1" applyBorder="1" applyAlignment="1" applyProtection="1">
      <alignment horizontal="center" vertical="center"/>
    </xf>
    <xf numFmtId="2" fontId="4" fillId="5" borderId="2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2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 wrapText="1"/>
    </xf>
    <xf numFmtId="2" fontId="3" fillId="0" borderId="24" xfId="0" applyNumberFormat="1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4" fillId="2" borderId="24" xfId="0" applyNumberFormat="1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0" fontId="0" fillId="6" borderId="1" xfId="0" applyFont="1" applyFill="1" applyBorder="1" applyAlignment="1" applyProtection="1">
      <alignment horizontal="center" vertical="center"/>
      <protection locked="0"/>
    </xf>
    <xf numFmtId="0" fontId="0" fillId="6" borderId="14" xfId="0" applyFont="1" applyFill="1" applyBorder="1" applyAlignment="1" applyProtection="1">
      <alignment horizontal="center" vertical="center"/>
      <protection locked="0"/>
    </xf>
    <xf numFmtId="1" fontId="0" fillId="0" borderId="0" xfId="0" applyNumberFormat="1" applyAlignment="1">
      <alignment horizontal="center"/>
    </xf>
    <xf numFmtId="0" fontId="10" fillId="4" borderId="0" xfId="0" applyFont="1" applyFill="1" applyBorder="1" applyAlignment="1">
      <alignment horizontal="center" vertical="center" wrapText="1"/>
    </xf>
    <xf numFmtId="0" fontId="0" fillId="6" borderId="1" xfId="0" applyFont="1" applyFill="1" applyBorder="1" applyAlignment="1" applyProtection="1">
      <alignment horizontal="center" vertical="center"/>
      <protection locked="0"/>
    </xf>
    <xf numFmtId="0" fontId="0" fillId="0" borderId="2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1" fillId="3" borderId="17" xfId="0" applyFont="1" applyFill="1" applyBorder="1" applyAlignment="1" applyProtection="1">
      <alignment horizontal="left" vertical="center"/>
    </xf>
    <xf numFmtId="0" fontId="1" fillId="3" borderId="18" xfId="0" applyFont="1" applyFill="1" applyBorder="1" applyAlignment="1" applyProtection="1">
      <alignment horizontal="left" vertical="center"/>
    </xf>
    <xf numFmtId="0" fontId="1" fillId="3" borderId="10" xfId="0" applyFont="1" applyFill="1" applyBorder="1" applyAlignment="1" applyProtection="1">
      <alignment horizontal="left" vertical="center"/>
    </xf>
    <xf numFmtId="0" fontId="1" fillId="3" borderId="3" xfId="0" applyFont="1" applyFill="1" applyBorder="1" applyAlignment="1" applyProtection="1">
      <alignment horizontal="left" vertical="center"/>
    </xf>
    <xf numFmtId="0" fontId="6" fillId="0" borderId="15" xfId="0" applyFont="1" applyBorder="1" applyAlignment="1" applyProtection="1">
      <alignment horizontal="center" vertical="center"/>
    </xf>
    <xf numFmtId="0" fontId="6" fillId="0" borderId="16" xfId="0" applyFont="1" applyBorder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 vertical="center"/>
    </xf>
    <xf numFmtId="2" fontId="3" fillId="0" borderId="4" xfId="0" applyNumberFormat="1" applyFont="1" applyBorder="1" applyAlignment="1" applyProtection="1">
      <alignment horizontal="center" vertical="center"/>
    </xf>
    <xf numFmtId="2" fontId="3" fillId="0" borderId="19" xfId="0" applyNumberFormat="1" applyFont="1" applyBorder="1" applyAlignment="1" applyProtection="1">
      <alignment horizontal="center" vertical="center"/>
    </xf>
    <xf numFmtId="2" fontId="3" fillId="0" borderId="20" xfId="0" applyNumberFormat="1" applyFont="1" applyBorder="1" applyAlignment="1" applyProtection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3" borderId="10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5" fillId="5" borderId="26" xfId="0" applyFont="1" applyFill="1" applyBorder="1" applyAlignment="1">
      <alignment horizontal="center" vertical="center"/>
    </xf>
    <xf numFmtId="0" fontId="15" fillId="5" borderId="23" xfId="0" applyFont="1" applyFill="1" applyBorder="1" applyAlignment="1">
      <alignment horizontal="center" vertical="center" wrapText="1"/>
    </xf>
    <xf numFmtId="3" fontId="15" fillId="5" borderId="27" xfId="0" applyNumberFormat="1" applyFont="1" applyFill="1" applyBorder="1" applyAlignment="1">
      <alignment horizontal="center" vertical="center" wrapText="1"/>
    </xf>
    <xf numFmtId="3" fontId="12" fillId="0" borderId="23" xfId="0" applyNumberFormat="1" applyFont="1" applyFill="1" applyBorder="1" applyAlignment="1">
      <alignment horizontal="right" vertical="center"/>
    </xf>
    <xf numFmtId="0" fontId="17" fillId="5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13" fillId="5" borderId="22" xfId="0" applyFont="1" applyFill="1" applyBorder="1" applyAlignment="1">
      <alignment vertical="center" wrapText="1"/>
    </xf>
    <xf numFmtId="0" fontId="19" fillId="6" borderId="1" xfId="0" applyFont="1" applyFill="1" applyBorder="1" applyAlignment="1" applyProtection="1">
      <alignment horizontal="center" vertical="center"/>
      <protection locked="0"/>
    </xf>
    <xf numFmtId="0" fontId="11" fillId="5" borderId="1" xfId="0" applyFont="1" applyFill="1" applyBorder="1" applyAlignment="1"/>
    <xf numFmtId="0" fontId="13" fillId="5" borderId="28" xfId="0" applyFont="1" applyFill="1" applyBorder="1" applyAlignment="1">
      <alignment vertical="center" wrapText="1"/>
    </xf>
    <xf numFmtId="0" fontId="13" fillId="5" borderId="30" xfId="0" applyFont="1" applyFill="1" applyBorder="1" applyAlignment="1">
      <alignment vertical="center" wrapText="1"/>
    </xf>
    <xf numFmtId="0" fontId="14" fillId="5" borderId="1" xfId="0" applyFont="1" applyFill="1" applyBorder="1" applyAlignment="1">
      <alignment vertical="center"/>
    </xf>
  </cellXfs>
  <cellStyles count="3">
    <cellStyle name="Milliers" xfId="1" builtinId="3"/>
    <cellStyle name="Normal" xfId="0" builtinId="0"/>
    <cellStyle name="Normal 2" xfId="2"/>
  </cellStyles>
  <dxfs count="9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FFCC"/>
      <color rgb="FFC0FF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50"/>
  <sheetViews>
    <sheetView workbookViewId="0">
      <selection activeCell="B15" sqref="B15"/>
    </sheetView>
  </sheetViews>
  <sheetFormatPr baseColWidth="10" defaultRowHeight="15" x14ac:dyDescent="0.25"/>
  <cols>
    <col min="1" max="1" width="48.7109375" customWidth="1"/>
    <col min="2" max="2" width="83.140625" customWidth="1"/>
    <col min="3" max="3" width="23.42578125" customWidth="1"/>
    <col min="4" max="4" width="22.42578125" customWidth="1"/>
    <col min="5" max="7" width="31.5703125" customWidth="1"/>
  </cols>
  <sheetData>
    <row r="1" spans="1:4" s="1" customFormat="1" x14ac:dyDescent="0.25">
      <c r="A1" s="76" t="s">
        <v>105</v>
      </c>
      <c r="B1" s="76"/>
      <c r="C1" s="76"/>
      <c r="D1" s="76"/>
    </row>
    <row r="2" spans="1:4" s="1" customFormat="1" ht="27.75" customHeight="1" x14ac:dyDescent="0.5">
      <c r="A2" s="111" t="s">
        <v>109</v>
      </c>
      <c r="B2" s="105" t="s">
        <v>121</v>
      </c>
      <c r="C2" s="106" t="s">
        <v>106</v>
      </c>
      <c r="D2" s="106" t="s">
        <v>123</v>
      </c>
    </row>
    <row r="3" spans="1:4" s="1" customFormat="1" ht="30" customHeight="1" x14ac:dyDescent="0.25">
      <c r="A3" s="112" t="s">
        <v>107</v>
      </c>
      <c r="B3" s="57" t="s">
        <v>119</v>
      </c>
      <c r="C3" s="104">
        <f>SUM(C14:C49)</f>
        <v>0</v>
      </c>
      <c r="D3" s="104"/>
    </row>
    <row r="4" spans="1:4" s="1" customFormat="1" ht="15" customHeight="1" x14ac:dyDescent="0.25">
      <c r="A4" s="109"/>
      <c r="B4" s="107" t="s">
        <v>122</v>
      </c>
      <c r="C4" s="107"/>
      <c r="D4" s="108"/>
    </row>
    <row r="5" spans="1:4" s="1" customFormat="1" ht="30" customHeight="1" x14ac:dyDescent="0.25">
      <c r="A5" s="109"/>
      <c r="B5" s="57" t="s">
        <v>120</v>
      </c>
      <c r="C5" s="26">
        <f>SUM(D14:D50)</f>
        <v>0</v>
      </c>
      <c r="D5" s="26">
        <f>C5/28000</f>
        <v>0</v>
      </c>
    </row>
    <row r="6" spans="1:4" s="1" customFormat="1" ht="15" customHeight="1" x14ac:dyDescent="0.25">
      <c r="A6" s="113"/>
      <c r="B6" s="107" t="s">
        <v>124</v>
      </c>
      <c r="C6" s="107"/>
      <c r="D6" s="108"/>
    </row>
    <row r="7" spans="1:4" s="1" customFormat="1" ht="27.75" customHeight="1" x14ac:dyDescent="0.25">
      <c r="A7" s="114" t="s">
        <v>114</v>
      </c>
      <c r="B7" s="110"/>
      <c r="C7" s="110"/>
      <c r="D7" s="110"/>
    </row>
    <row r="8" spans="1:4" s="1" customFormat="1" ht="27.75" customHeight="1" x14ac:dyDescent="0.25">
      <c r="A8" s="114" t="s">
        <v>115</v>
      </c>
      <c r="B8" s="110"/>
      <c r="C8" s="110"/>
      <c r="D8" s="110"/>
    </row>
    <row r="9" spans="1:4" s="1" customFormat="1" ht="27.75" customHeight="1" x14ac:dyDescent="0.25">
      <c r="A9" s="114" t="s">
        <v>116</v>
      </c>
      <c r="B9" s="110"/>
      <c r="C9" s="110"/>
      <c r="D9" s="110"/>
    </row>
    <row r="10" spans="1:4" s="1" customFormat="1" ht="27.75" customHeight="1" x14ac:dyDescent="0.25">
      <c r="A10" s="114" t="s">
        <v>117</v>
      </c>
      <c r="B10" s="110"/>
      <c r="C10" s="110"/>
      <c r="D10" s="110"/>
    </row>
    <row r="11" spans="1:4" s="1" customFormat="1" ht="27.75" customHeight="1" x14ac:dyDescent="0.25">
      <c r="A11" s="114" t="s">
        <v>118</v>
      </c>
      <c r="B11" s="110"/>
      <c r="C11" s="110"/>
      <c r="D11" s="110"/>
    </row>
    <row r="12" spans="1:4" s="1" customFormat="1" ht="27.75" customHeight="1" x14ac:dyDescent="0.25">
      <c r="A12" s="101" t="s">
        <v>125</v>
      </c>
      <c r="B12" s="27" t="s">
        <v>126</v>
      </c>
      <c r="C12" s="102" t="s">
        <v>112</v>
      </c>
      <c r="D12" s="103" t="s">
        <v>113</v>
      </c>
    </row>
    <row r="13" spans="1:4" x14ac:dyDescent="0.25">
      <c r="C13" s="71"/>
      <c r="D13" s="72"/>
    </row>
    <row r="14" spans="1:4" x14ac:dyDescent="0.25">
      <c r="C14" s="71"/>
      <c r="D14" s="72"/>
    </row>
    <row r="15" spans="1:4" x14ac:dyDescent="0.25">
      <c r="C15" s="71"/>
      <c r="D15" s="72"/>
    </row>
    <row r="16" spans="1:4" x14ac:dyDescent="0.25">
      <c r="C16" s="71"/>
      <c r="D16" s="72"/>
    </row>
    <row r="17" spans="3:4" x14ac:dyDescent="0.25">
      <c r="C17" s="71"/>
      <c r="D17" s="72"/>
    </row>
    <row r="18" spans="3:4" x14ac:dyDescent="0.25">
      <c r="C18" s="71"/>
      <c r="D18" s="72"/>
    </row>
    <row r="19" spans="3:4" x14ac:dyDescent="0.25">
      <c r="C19" s="71"/>
      <c r="D19" s="72"/>
    </row>
    <row r="20" spans="3:4" x14ac:dyDescent="0.25">
      <c r="C20" s="71"/>
      <c r="D20" s="72"/>
    </row>
    <row r="21" spans="3:4" x14ac:dyDescent="0.25">
      <c r="C21" s="71"/>
      <c r="D21" s="72"/>
    </row>
    <row r="22" spans="3:4" x14ac:dyDescent="0.25">
      <c r="C22" s="71"/>
      <c r="D22" s="72"/>
    </row>
    <row r="23" spans="3:4" x14ac:dyDescent="0.25">
      <c r="C23" s="71"/>
      <c r="D23" s="72"/>
    </row>
    <row r="24" spans="3:4" x14ac:dyDescent="0.25">
      <c r="C24" s="71"/>
      <c r="D24" s="72"/>
    </row>
    <row r="25" spans="3:4" x14ac:dyDescent="0.25">
      <c r="C25" s="71"/>
      <c r="D25" s="72"/>
    </row>
    <row r="26" spans="3:4" x14ac:dyDescent="0.25">
      <c r="C26" s="71"/>
      <c r="D26" s="72"/>
    </row>
    <row r="27" spans="3:4" x14ac:dyDescent="0.25">
      <c r="C27" s="71"/>
      <c r="D27" s="72"/>
    </row>
    <row r="28" spans="3:4" x14ac:dyDescent="0.25">
      <c r="C28" s="71"/>
      <c r="D28" s="72"/>
    </row>
    <row r="29" spans="3:4" x14ac:dyDescent="0.25">
      <c r="C29" s="71"/>
      <c r="D29" s="72"/>
    </row>
    <row r="30" spans="3:4" x14ac:dyDescent="0.25">
      <c r="C30" s="71"/>
      <c r="D30" s="72"/>
    </row>
    <row r="31" spans="3:4" x14ac:dyDescent="0.25">
      <c r="C31" s="71"/>
      <c r="D31" s="72"/>
    </row>
    <row r="32" spans="3:4" x14ac:dyDescent="0.25">
      <c r="C32" s="71"/>
      <c r="D32" s="72"/>
    </row>
    <row r="33" spans="3:4" x14ac:dyDescent="0.25">
      <c r="C33" s="71"/>
      <c r="D33" s="72"/>
    </row>
    <row r="34" spans="3:4" x14ac:dyDescent="0.25">
      <c r="C34" s="71"/>
      <c r="D34" s="72"/>
    </row>
    <row r="35" spans="3:4" x14ac:dyDescent="0.25">
      <c r="C35" s="71"/>
      <c r="D35" s="72"/>
    </row>
    <row r="36" spans="3:4" x14ac:dyDescent="0.25">
      <c r="C36" s="71"/>
      <c r="D36" s="72"/>
    </row>
    <row r="37" spans="3:4" x14ac:dyDescent="0.25">
      <c r="C37" s="71"/>
      <c r="D37" s="72"/>
    </row>
    <row r="38" spans="3:4" x14ac:dyDescent="0.25">
      <c r="C38" s="71"/>
      <c r="D38" s="72"/>
    </row>
    <row r="39" spans="3:4" x14ac:dyDescent="0.25">
      <c r="C39" s="71"/>
      <c r="D39" s="72"/>
    </row>
    <row r="40" spans="3:4" x14ac:dyDescent="0.25">
      <c r="C40" s="71"/>
      <c r="D40" s="71"/>
    </row>
    <row r="41" spans="3:4" x14ac:dyDescent="0.25">
      <c r="C41" s="71"/>
      <c r="D41" s="71"/>
    </row>
    <row r="42" spans="3:4" x14ac:dyDescent="0.25">
      <c r="C42" s="71"/>
      <c r="D42" s="72"/>
    </row>
    <row r="43" spans="3:4" x14ac:dyDescent="0.25">
      <c r="C43" s="71"/>
      <c r="D43" s="72"/>
    </row>
    <row r="44" spans="3:4" x14ac:dyDescent="0.25">
      <c r="C44" s="75"/>
      <c r="D44" s="72"/>
    </row>
    <row r="45" spans="3:4" x14ac:dyDescent="0.25">
      <c r="C45" s="75"/>
      <c r="D45" s="72"/>
    </row>
    <row r="46" spans="3:4" x14ac:dyDescent="0.25">
      <c r="C46" s="75"/>
      <c r="D46" s="72"/>
    </row>
    <row r="47" spans="3:4" x14ac:dyDescent="0.25">
      <c r="C47" s="71"/>
      <c r="D47" s="72"/>
    </row>
    <row r="48" spans="3:4" x14ac:dyDescent="0.25">
      <c r="C48" s="71"/>
      <c r="D48" s="72"/>
    </row>
    <row r="49" spans="1:4" x14ac:dyDescent="0.25">
      <c r="C49" s="71"/>
      <c r="D49" s="72"/>
    </row>
    <row r="50" spans="1:4" x14ac:dyDescent="0.25">
      <c r="A50" t="s">
        <v>110</v>
      </c>
      <c r="C50" s="71">
        <f>SUM(C14:C49)-C32</f>
        <v>0</v>
      </c>
      <c r="D50" s="72">
        <f>C50*30</f>
        <v>0</v>
      </c>
    </row>
  </sheetData>
  <mergeCells count="8">
    <mergeCell ref="B7:D7"/>
    <mergeCell ref="B8:D8"/>
    <mergeCell ref="B9:D9"/>
    <mergeCell ref="B10:D10"/>
    <mergeCell ref="B11:D11"/>
    <mergeCell ref="A1:D1"/>
    <mergeCell ref="B4:D4"/>
    <mergeCell ref="B6:D6"/>
  </mergeCells>
  <conditionalFormatting sqref="D3">
    <cfRule type="cellIs" dxfId="8" priority="13" operator="equal">
      <formula>72</formula>
    </cfRule>
    <cfRule type="cellIs" dxfId="7" priority="14" operator="equal">
      <formula>48</formula>
    </cfRule>
    <cfRule type="cellIs" dxfId="6" priority="15" operator="equal">
      <formula>24</formula>
    </cfRule>
  </conditionalFormatting>
  <conditionalFormatting sqref="C3">
    <cfRule type="cellIs" dxfId="5" priority="10" operator="equal">
      <formula>72</formula>
    </cfRule>
    <cfRule type="cellIs" dxfId="4" priority="11" operator="equal">
      <formula>48</formula>
    </cfRule>
    <cfRule type="cellIs" dxfId="3" priority="12" operator="equal">
      <formula>24</formula>
    </cfRule>
  </conditionalFormatting>
  <conditionalFormatting sqref="D5">
    <cfRule type="cellIs" dxfId="2" priority="1" operator="between">
      <formula>2.98</formula>
      <formula>3.02</formula>
    </cfRule>
    <cfRule type="cellIs" dxfId="1" priority="2" operator="between">
      <formula>1.98</formula>
      <formula>2.02</formula>
    </cfRule>
    <cfRule type="cellIs" dxfId="0" priority="3" operator="between">
      <formula>0.98</formula>
      <formula>1.02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8"/>
  <sheetViews>
    <sheetView workbookViewId="0">
      <selection activeCell="G39" sqref="G39"/>
    </sheetView>
  </sheetViews>
  <sheetFormatPr baseColWidth="10" defaultRowHeight="15" x14ac:dyDescent="0.25"/>
  <cols>
    <col min="1" max="1" width="49.28515625" style="46" bestFit="1" customWidth="1"/>
    <col min="2" max="3" width="20.7109375" style="47" customWidth="1"/>
    <col min="4" max="4" width="10.7109375" style="48" customWidth="1"/>
    <col min="5" max="6" width="20.7109375" style="48" customWidth="1"/>
    <col min="7" max="8" width="20.7109375" style="6" customWidth="1"/>
    <col min="9" max="16384" width="11.42578125" style="1"/>
  </cols>
  <sheetData>
    <row r="1" spans="1:8" ht="34.5" customHeight="1" thickBot="1" x14ac:dyDescent="0.3">
      <c r="A1" s="81" t="s">
        <v>4</v>
      </c>
      <c r="B1" s="82"/>
      <c r="C1" s="82"/>
      <c r="D1" s="82"/>
      <c r="E1" s="82"/>
      <c r="F1" s="82"/>
    </row>
    <row r="2" spans="1:8" s="13" customFormat="1" ht="18.75" x14ac:dyDescent="0.25">
      <c r="A2" s="87" t="s">
        <v>95</v>
      </c>
      <c r="B2" s="88"/>
      <c r="C2" s="88"/>
      <c r="D2" s="88"/>
      <c r="E2" s="88"/>
      <c r="F2" s="88"/>
      <c r="G2" s="29"/>
      <c r="H2" s="29"/>
    </row>
    <row r="3" spans="1:8" ht="12.95" customHeight="1" x14ac:dyDescent="0.25">
      <c r="A3" s="30" t="s">
        <v>5</v>
      </c>
      <c r="B3" s="31"/>
      <c r="C3" s="32"/>
      <c r="D3" s="33"/>
      <c r="E3" s="33"/>
      <c r="F3" s="33"/>
    </row>
    <row r="4" spans="1:8" ht="25.5" x14ac:dyDescent="0.25">
      <c r="A4" s="34" t="s">
        <v>0</v>
      </c>
      <c r="B4" s="35" t="s">
        <v>6</v>
      </c>
      <c r="C4" s="35" t="s">
        <v>7</v>
      </c>
      <c r="D4" s="36" t="s">
        <v>1</v>
      </c>
      <c r="E4" s="37" t="s">
        <v>48</v>
      </c>
      <c r="F4" s="37" t="s">
        <v>8</v>
      </c>
      <c r="G4" s="55" t="s">
        <v>111</v>
      </c>
      <c r="H4" s="28" t="s">
        <v>106</v>
      </c>
    </row>
    <row r="5" spans="1:8" x14ac:dyDescent="0.25">
      <c r="A5" s="49"/>
      <c r="B5" s="50"/>
      <c r="C5" s="50"/>
      <c r="D5" s="51"/>
      <c r="E5" s="52"/>
      <c r="F5" s="52"/>
      <c r="G5" s="4" t="s">
        <v>112</v>
      </c>
      <c r="H5" s="4" t="s">
        <v>108</v>
      </c>
    </row>
    <row r="6" spans="1:8" ht="15.75" customHeight="1" x14ac:dyDescent="0.25">
      <c r="A6" s="83" t="s">
        <v>49</v>
      </c>
      <c r="B6" s="84"/>
      <c r="C6" s="84"/>
      <c r="D6" s="84"/>
      <c r="E6" s="84"/>
      <c r="F6" s="84"/>
      <c r="G6" s="56">
        <f>SUM(G7:G28)</f>
        <v>0</v>
      </c>
      <c r="H6" s="56">
        <f>SUM(H7:H28)</f>
        <v>0</v>
      </c>
    </row>
    <row r="7" spans="1:8" ht="26.25" customHeight="1" x14ac:dyDescent="0.25">
      <c r="A7" s="38" t="s">
        <v>42</v>
      </c>
      <c r="B7" s="39">
        <v>43100</v>
      </c>
      <c r="C7" s="39">
        <v>48</v>
      </c>
      <c r="D7" s="40" t="s">
        <v>2</v>
      </c>
      <c r="E7" s="40">
        <v>36</v>
      </c>
      <c r="F7" s="53">
        <v>1728</v>
      </c>
      <c r="G7" s="73"/>
      <c r="H7" s="4">
        <f>G7*F7</f>
        <v>0</v>
      </c>
    </row>
    <row r="8" spans="1:8" x14ac:dyDescent="0.25">
      <c r="A8" s="41" t="s">
        <v>41</v>
      </c>
      <c r="B8" s="89">
        <v>43101</v>
      </c>
      <c r="C8" s="89">
        <v>48</v>
      </c>
      <c r="D8" s="91" t="s">
        <v>2</v>
      </c>
      <c r="E8" s="91">
        <v>36</v>
      </c>
      <c r="F8" s="93">
        <v>1728</v>
      </c>
      <c r="G8" s="77"/>
      <c r="H8" s="78">
        <f t="shared" ref="H8:H28" si="0">G8*F8</f>
        <v>0</v>
      </c>
    </row>
    <row r="9" spans="1:8" s="7" customFormat="1" ht="11.25" customHeight="1" x14ac:dyDescent="0.25">
      <c r="A9" s="42" t="s">
        <v>9</v>
      </c>
      <c r="B9" s="90"/>
      <c r="C9" s="90"/>
      <c r="D9" s="92"/>
      <c r="E9" s="92"/>
      <c r="F9" s="94"/>
      <c r="G9" s="77"/>
      <c r="H9" s="79">
        <f t="shared" si="0"/>
        <v>0</v>
      </c>
    </row>
    <row r="10" spans="1:8" x14ac:dyDescent="0.25">
      <c r="A10" s="41" t="s">
        <v>40</v>
      </c>
      <c r="B10" s="89">
        <v>43110</v>
      </c>
      <c r="C10" s="89">
        <v>48</v>
      </c>
      <c r="D10" s="91" t="s">
        <v>2</v>
      </c>
      <c r="E10" s="91">
        <v>36</v>
      </c>
      <c r="F10" s="93">
        <v>1728</v>
      </c>
      <c r="G10" s="77"/>
      <c r="H10" s="80">
        <f t="shared" si="0"/>
        <v>0</v>
      </c>
    </row>
    <row r="11" spans="1:8" s="7" customFormat="1" ht="11.25" customHeight="1" x14ac:dyDescent="0.25">
      <c r="A11" s="42" t="s">
        <v>9</v>
      </c>
      <c r="B11" s="90"/>
      <c r="C11" s="90"/>
      <c r="D11" s="92"/>
      <c r="E11" s="92"/>
      <c r="F11" s="94"/>
      <c r="G11" s="77"/>
      <c r="H11" s="80">
        <f t="shared" si="0"/>
        <v>0</v>
      </c>
    </row>
    <row r="12" spans="1:8" x14ac:dyDescent="0.25">
      <c r="A12" s="41" t="s">
        <v>39</v>
      </c>
      <c r="B12" s="89">
        <v>43112</v>
      </c>
      <c r="C12" s="89">
        <v>48</v>
      </c>
      <c r="D12" s="91" t="s">
        <v>2</v>
      </c>
      <c r="E12" s="91">
        <v>36</v>
      </c>
      <c r="F12" s="93">
        <v>1728</v>
      </c>
      <c r="G12" s="77"/>
      <c r="H12" s="80">
        <f t="shared" si="0"/>
        <v>0</v>
      </c>
    </row>
    <row r="13" spans="1:8" s="7" customFormat="1" ht="11.25" customHeight="1" x14ac:dyDescent="0.25">
      <c r="A13" s="42" t="s">
        <v>9</v>
      </c>
      <c r="B13" s="90"/>
      <c r="C13" s="90"/>
      <c r="D13" s="92"/>
      <c r="E13" s="92"/>
      <c r="F13" s="94"/>
      <c r="G13" s="77"/>
      <c r="H13" s="80">
        <f t="shared" si="0"/>
        <v>0</v>
      </c>
    </row>
    <row r="14" spans="1:8" x14ac:dyDescent="0.25">
      <c r="A14" s="41" t="s">
        <v>38</v>
      </c>
      <c r="B14" s="89">
        <v>43116</v>
      </c>
      <c r="C14" s="89">
        <v>48</v>
      </c>
      <c r="D14" s="91" t="s">
        <v>2</v>
      </c>
      <c r="E14" s="91">
        <v>36</v>
      </c>
      <c r="F14" s="93">
        <v>1728</v>
      </c>
      <c r="G14" s="77"/>
      <c r="H14" s="80">
        <f t="shared" si="0"/>
        <v>0</v>
      </c>
    </row>
    <row r="15" spans="1:8" s="7" customFormat="1" ht="11.25" customHeight="1" x14ac:dyDescent="0.25">
      <c r="A15" s="42" t="s">
        <v>9</v>
      </c>
      <c r="B15" s="90"/>
      <c r="C15" s="90"/>
      <c r="D15" s="92"/>
      <c r="E15" s="92"/>
      <c r="F15" s="94"/>
      <c r="G15" s="77"/>
      <c r="H15" s="80">
        <f t="shared" si="0"/>
        <v>0</v>
      </c>
    </row>
    <row r="16" spans="1:8" ht="26.25" customHeight="1" x14ac:dyDescent="0.25">
      <c r="A16" s="38" t="s">
        <v>37</v>
      </c>
      <c r="B16" s="39">
        <v>43120</v>
      </c>
      <c r="C16" s="39">
        <v>48</v>
      </c>
      <c r="D16" s="40" t="s">
        <v>2</v>
      </c>
      <c r="E16" s="40">
        <v>34.5</v>
      </c>
      <c r="F16" s="53">
        <v>1656</v>
      </c>
      <c r="G16" s="73"/>
      <c r="H16" s="4">
        <f t="shared" si="0"/>
        <v>0</v>
      </c>
    </row>
    <row r="17" spans="1:8" ht="26.25" customHeight="1" x14ac:dyDescent="0.25">
      <c r="A17" s="38" t="s">
        <v>36</v>
      </c>
      <c r="B17" s="39">
        <v>43130</v>
      </c>
      <c r="C17" s="39">
        <v>48</v>
      </c>
      <c r="D17" s="40" t="s">
        <v>2</v>
      </c>
      <c r="E17" s="40">
        <v>34.5</v>
      </c>
      <c r="F17" s="53">
        <v>1656</v>
      </c>
      <c r="G17" s="73"/>
      <c r="H17" s="4">
        <f t="shared" si="0"/>
        <v>0</v>
      </c>
    </row>
    <row r="18" spans="1:8" x14ac:dyDescent="0.25">
      <c r="A18" s="41" t="s">
        <v>35</v>
      </c>
      <c r="B18" s="89">
        <v>43140</v>
      </c>
      <c r="C18" s="89">
        <v>48</v>
      </c>
      <c r="D18" s="91" t="s">
        <v>2</v>
      </c>
      <c r="E18" s="91">
        <v>34.5</v>
      </c>
      <c r="F18" s="93">
        <v>1656</v>
      </c>
      <c r="G18" s="77"/>
      <c r="H18" s="80">
        <f t="shared" si="0"/>
        <v>0</v>
      </c>
    </row>
    <row r="19" spans="1:8" s="7" customFormat="1" ht="11.25" customHeight="1" x14ac:dyDescent="0.25">
      <c r="A19" s="42" t="s">
        <v>9</v>
      </c>
      <c r="B19" s="90"/>
      <c r="C19" s="90"/>
      <c r="D19" s="92"/>
      <c r="E19" s="92"/>
      <c r="F19" s="94"/>
      <c r="G19" s="77"/>
      <c r="H19" s="80">
        <f t="shared" si="0"/>
        <v>0</v>
      </c>
    </row>
    <row r="20" spans="1:8" ht="26.25" customHeight="1" x14ac:dyDescent="0.25">
      <c r="A20" s="38" t="s">
        <v>34</v>
      </c>
      <c r="B20" s="39">
        <v>43200</v>
      </c>
      <c r="C20" s="39">
        <v>42</v>
      </c>
      <c r="D20" s="40" t="s">
        <v>2</v>
      </c>
      <c r="E20" s="40">
        <v>36.6</v>
      </c>
      <c r="F20" s="53">
        <v>1537.2</v>
      </c>
      <c r="G20" s="73"/>
      <c r="H20" s="4">
        <f t="shared" si="0"/>
        <v>0</v>
      </c>
    </row>
    <row r="21" spans="1:8" x14ac:dyDescent="0.25">
      <c r="A21" s="41" t="s">
        <v>33</v>
      </c>
      <c r="B21" s="89">
        <v>43210</v>
      </c>
      <c r="C21" s="89">
        <v>42</v>
      </c>
      <c r="D21" s="91" t="s">
        <v>2</v>
      </c>
      <c r="E21" s="91">
        <v>36.6</v>
      </c>
      <c r="F21" s="93">
        <v>1537.2</v>
      </c>
      <c r="G21" s="77"/>
      <c r="H21" s="80">
        <f t="shared" si="0"/>
        <v>0</v>
      </c>
    </row>
    <row r="22" spans="1:8" s="7" customFormat="1" ht="11.25" customHeight="1" x14ac:dyDescent="0.25">
      <c r="A22" s="42" t="s">
        <v>9</v>
      </c>
      <c r="B22" s="90"/>
      <c r="C22" s="90"/>
      <c r="D22" s="92"/>
      <c r="E22" s="92"/>
      <c r="F22" s="94"/>
      <c r="G22" s="77"/>
      <c r="H22" s="80">
        <f t="shared" si="0"/>
        <v>0</v>
      </c>
    </row>
    <row r="23" spans="1:8" x14ac:dyDescent="0.25">
      <c r="A23" s="41" t="s">
        <v>3</v>
      </c>
      <c r="B23" s="89">
        <v>43212</v>
      </c>
      <c r="C23" s="89">
        <v>42</v>
      </c>
      <c r="D23" s="91" t="s">
        <v>2</v>
      </c>
      <c r="E23" s="91">
        <v>36.6</v>
      </c>
      <c r="F23" s="93">
        <v>1537.2</v>
      </c>
      <c r="G23" s="77"/>
      <c r="H23" s="80">
        <f t="shared" si="0"/>
        <v>0</v>
      </c>
    </row>
    <row r="24" spans="1:8" s="7" customFormat="1" ht="11.25" customHeight="1" x14ac:dyDescent="0.25">
      <c r="A24" s="42" t="s">
        <v>9</v>
      </c>
      <c r="B24" s="90"/>
      <c r="C24" s="90"/>
      <c r="D24" s="92"/>
      <c r="E24" s="92"/>
      <c r="F24" s="94"/>
      <c r="G24" s="77"/>
      <c r="H24" s="80">
        <f t="shared" si="0"/>
        <v>0</v>
      </c>
    </row>
    <row r="25" spans="1:8" x14ac:dyDescent="0.25">
      <c r="A25" s="41" t="s">
        <v>32</v>
      </c>
      <c r="B25" s="89">
        <v>43216</v>
      </c>
      <c r="C25" s="89">
        <v>42</v>
      </c>
      <c r="D25" s="91" t="s">
        <v>2</v>
      </c>
      <c r="E25" s="91">
        <v>36.6</v>
      </c>
      <c r="F25" s="93">
        <v>1537.2</v>
      </c>
      <c r="G25" s="77"/>
      <c r="H25" s="80">
        <f t="shared" si="0"/>
        <v>0</v>
      </c>
    </row>
    <row r="26" spans="1:8" s="7" customFormat="1" ht="11.25" customHeight="1" x14ac:dyDescent="0.25">
      <c r="A26" s="42" t="s">
        <v>9</v>
      </c>
      <c r="B26" s="90"/>
      <c r="C26" s="90"/>
      <c r="D26" s="92"/>
      <c r="E26" s="92"/>
      <c r="F26" s="94"/>
      <c r="G26" s="77"/>
      <c r="H26" s="80">
        <f t="shared" si="0"/>
        <v>0</v>
      </c>
    </row>
    <row r="27" spans="1:8" ht="26.25" customHeight="1" x14ac:dyDescent="0.25">
      <c r="A27" s="38" t="s">
        <v>31</v>
      </c>
      <c r="B27" s="39">
        <v>43300</v>
      </c>
      <c r="C27" s="39">
        <v>36</v>
      </c>
      <c r="D27" s="40" t="s">
        <v>2</v>
      </c>
      <c r="E27" s="40">
        <v>35</v>
      </c>
      <c r="F27" s="53">
        <v>1260</v>
      </c>
      <c r="G27" s="73"/>
      <c r="H27" s="4">
        <f t="shared" si="0"/>
        <v>0</v>
      </c>
    </row>
    <row r="28" spans="1:8" ht="26.25" customHeight="1" x14ac:dyDescent="0.25">
      <c r="A28" s="38" t="s">
        <v>30</v>
      </c>
      <c r="B28" s="39">
        <v>43330</v>
      </c>
      <c r="C28" s="39">
        <v>36</v>
      </c>
      <c r="D28" s="40" t="s">
        <v>2</v>
      </c>
      <c r="E28" s="40">
        <v>35</v>
      </c>
      <c r="F28" s="53">
        <v>1260</v>
      </c>
      <c r="G28" s="73"/>
      <c r="H28" s="4">
        <f t="shared" si="0"/>
        <v>0</v>
      </c>
    </row>
    <row r="29" spans="1:8" ht="15.75" customHeight="1" x14ac:dyDescent="0.25">
      <c r="A29" s="85" t="s">
        <v>50</v>
      </c>
      <c r="B29" s="86"/>
      <c r="C29" s="86"/>
      <c r="D29" s="86"/>
      <c r="E29" s="86"/>
      <c r="F29" s="86"/>
      <c r="G29" s="56">
        <f>SUM(G30:G36)</f>
        <v>0</v>
      </c>
      <c r="H29" s="56">
        <f>SUM(H30:H36)</f>
        <v>0</v>
      </c>
    </row>
    <row r="30" spans="1:8" ht="26.25" customHeight="1" x14ac:dyDescent="0.25">
      <c r="A30" s="38" t="s">
        <v>23</v>
      </c>
      <c r="B30" s="39">
        <v>63018</v>
      </c>
      <c r="C30" s="39">
        <v>114</v>
      </c>
      <c r="D30" s="40" t="s">
        <v>2</v>
      </c>
      <c r="E30" s="40">
        <v>10.48</v>
      </c>
      <c r="F30" s="53">
        <v>1194.72</v>
      </c>
      <c r="G30" s="73"/>
      <c r="H30" s="4">
        <f t="shared" ref="H30:H36" si="1">G30*F30</f>
        <v>0</v>
      </c>
    </row>
    <row r="31" spans="1:8" ht="26.25" customHeight="1" x14ac:dyDescent="0.25">
      <c r="A31" s="38" t="s">
        <v>24</v>
      </c>
      <c r="B31" s="39">
        <v>63080</v>
      </c>
      <c r="C31" s="39">
        <v>114</v>
      </c>
      <c r="D31" s="40" t="s">
        <v>2</v>
      </c>
      <c r="E31" s="40">
        <v>10.48</v>
      </c>
      <c r="F31" s="53">
        <v>1194.72</v>
      </c>
      <c r="G31" s="73"/>
      <c r="H31" s="4">
        <f t="shared" si="1"/>
        <v>0</v>
      </c>
    </row>
    <row r="32" spans="1:8" ht="26.25" customHeight="1" x14ac:dyDescent="0.25">
      <c r="A32" s="38" t="s">
        <v>25</v>
      </c>
      <c r="B32" s="39">
        <v>63100</v>
      </c>
      <c r="C32" s="39">
        <v>114</v>
      </c>
      <c r="D32" s="40" t="s">
        <v>2</v>
      </c>
      <c r="E32" s="40">
        <v>10.48</v>
      </c>
      <c r="F32" s="53">
        <v>1194.72</v>
      </c>
      <c r="G32" s="73"/>
      <c r="H32" s="4">
        <f t="shared" si="1"/>
        <v>0</v>
      </c>
    </row>
    <row r="33" spans="1:8" ht="26.25" customHeight="1" x14ac:dyDescent="0.25">
      <c r="A33" s="38" t="s">
        <v>26</v>
      </c>
      <c r="B33" s="39">
        <v>63110</v>
      </c>
      <c r="C33" s="39">
        <v>114</v>
      </c>
      <c r="D33" s="40" t="s">
        <v>2</v>
      </c>
      <c r="E33" s="40">
        <v>10.48</v>
      </c>
      <c r="F33" s="53">
        <v>1194.72</v>
      </c>
      <c r="G33" s="73"/>
      <c r="H33" s="4">
        <f t="shared" si="1"/>
        <v>0</v>
      </c>
    </row>
    <row r="34" spans="1:8" ht="26.25" customHeight="1" x14ac:dyDescent="0.25">
      <c r="A34" s="38" t="s">
        <v>27</v>
      </c>
      <c r="B34" s="39">
        <v>63120</v>
      </c>
      <c r="C34" s="39">
        <v>114</v>
      </c>
      <c r="D34" s="40" t="s">
        <v>2</v>
      </c>
      <c r="E34" s="40">
        <v>10.48</v>
      </c>
      <c r="F34" s="53">
        <v>1194.72</v>
      </c>
      <c r="G34" s="73"/>
      <c r="H34" s="4">
        <f t="shared" si="1"/>
        <v>0</v>
      </c>
    </row>
    <row r="35" spans="1:8" ht="26.25" customHeight="1" x14ac:dyDescent="0.25">
      <c r="A35" s="38" t="s">
        <v>28</v>
      </c>
      <c r="B35" s="39">
        <v>63122</v>
      </c>
      <c r="C35" s="39">
        <v>114</v>
      </c>
      <c r="D35" s="40" t="s">
        <v>2</v>
      </c>
      <c r="E35" s="40">
        <v>10.48</v>
      </c>
      <c r="F35" s="53">
        <v>1194.72</v>
      </c>
      <c r="G35" s="73"/>
      <c r="H35" s="4">
        <f t="shared" si="1"/>
        <v>0</v>
      </c>
    </row>
    <row r="36" spans="1:8" ht="26.25" customHeight="1" x14ac:dyDescent="0.25">
      <c r="A36" s="38" t="s">
        <v>29</v>
      </c>
      <c r="B36" s="39">
        <v>63160</v>
      </c>
      <c r="C36" s="39">
        <v>114</v>
      </c>
      <c r="D36" s="40" t="s">
        <v>2</v>
      </c>
      <c r="E36" s="40">
        <v>10.48</v>
      </c>
      <c r="F36" s="53">
        <v>1194.72</v>
      </c>
      <c r="G36" s="73"/>
      <c r="H36" s="4">
        <f t="shared" si="1"/>
        <v>0</v>
      </c>
    </row>
    <row r="37" spans="1:8" ht="15.75" customHeight="1" x14ac:dyDescent="0.25">
      <c r="A37" s="85" t="s">
        <v>51</v>
      </c>
      <c r="B37" s="86"/>
      <c r="C37" s="86"/>
      <c r="D37" s="86"/>
      <c r="E37" s="86"/>
      <c r="F37" s="86"/>
      <c r="G37" s="56">
        <f>SUM(G38:G45)</f>
        <v>0</v>
      </c>
      <c r="H37" s="56">
        <f>SUM(H38:H45)</f>
        <v>0</v>
      </c>
    </row>
    <row r="38" spans="1:8" ht="26.25" customHeight="1" x14ac:dyDescent="0.25">
      <c r="A38" s="38" t="s">
        <v>10</v>
      </c>
      <c r="B38" s="39">
        <v>64018</v>
      </c>
      <c r="C38" s="39">
        <v>96</v>
      </c>
      <c r="D38" s="40" t="s">
        <v>2</v>
      </c>
      <c r="E38" s="40">
        <v>11.35</v>
      </c>
      <c r="F38" s="53">
        <v>1089.5999999999999</v>
      </c>
      <c r="G38" s="73"/>
      <c r="H38" s="4">
        <f t="shared" ref="H38:H45" si="2">G38*F38</f>
        <v>0</v>
      </c>
    </row>
    <row r="39" spans="1:8" ht="26.25" customHeight="1" x14ac:dyDescent="0.25">
      <c r="A39" s="38" t="s">
        <v>11</v>
      </c>
      <c r="B39" s="39">
        <v>64700</v>
      </c>
      <c r="C39" s="39">
        <v>96</v>
      </c>
      <c r="D39" s="40" t="s">
        <v>2</v>
      </c>
      <c r="E39" s="40">
        <v>11.35</v>
      </c>
      <c r="F39" s="53">
        <v>1089.5999999999999</v>
      </c>
      <c r="G39" s="73"/>
      <c r="H39" s="4">
        <f t="shared" si="2"/>
        <v>0</v>
      </c>
    </row>
    <row r="40" spans="1:8" ht="26.25" customHeight="1" x14ac:dyDescent="0.25">
      <c r="A40" s="38" t="s">
        <v>17</v>
      </c>
      <c r="B40" s="39">
        <v>64708</v>
      </c>
      <c r="C40" s="39">
        <v>96</v>
      </c>
      <c r="D40" s="40" t="s">
        <v>2</v>
      </c>
      <c r="E40" s="40">
        <v>11.35</v>
      </c>
      <c r="F40" s="53">
        <v>1089.5999999999999</v>
      </c>
      <c r="G40" s="73"/>
      <c r="H40" s="4">
        <f t="shared" si="2"/>
        <v>0</v>
      </c>
    </row>
    <row r="41" spans="1:8" ht="26.25" customHeight="1" x14ac:dyDescent="0.25">
      <c r="A41" s="38" t="s">
        <v>12</v>
      </c>
      <c r="B41" s="39">
        <v>64709</v>
      </c>
      <c r="C41" s="39">
        <v>96</v>
      </c>
      <c r="D41" s="40" t="s">
        <v>2</v>
      </c>
      <c r="E41" s="40">
        <v>11.35</v>
      </c>
      <c r="F41" s="53">
        <v>1089.5999999999999</v>
      </c>
      <c r="G41" s="73"/>
      <c r="H41" s="4">
        <f t="shared" si="2"/>
        <v>0</v>
      </c>
    </row>
    <row r="42" spans="1:8" ht="26.25" customHeight="1" x14ac:dyDescent="0.25">
      <c r="A42" s="38" t="s">
        <v>13</v>
      </c>
      <c r="B42" s="39">
        <v>64710</v>
      </c>
      <c r="C42" s="39">
        <v>96</v>
      </c>
      <c r="D42" s="40" t="s">
        <v>2</v>
      </c>
      <c r="E42" s="40">
        <v>11.35</v>
      </c>
      <c r="F42" s="53">
        <v>1089.5999999999999</v>
      </c>
      <c r="G42" s="73"/>
      <c r="H42" s="4">
        <f t="shared" si="2"/>
        <v>0</v>
      </c>
    </row>
    <row r="43" spans="1:8" ht="26.25" customHeight="1" x14ac:dyDescent="0.25">
      <c r="A43" s="38" t="s">
        <v>14</v>
      </c>
      <c r="B43" s="39">
        <v>64712</v>
      </c>
      <c r="C43" s="39">
        <v>96</v>
      </c>
      <c r="D43" s="40" t="s">
        <v>2</v>
      </c>
      <c r="E43" s="40">
        <v>11.35</v>
      </c>
      <c r="F43" s="53">
        <v>1089.5999999999999</v>
      </c>
      <c r="G43" s="73"/>
      <c r="H43" s="4">
        <f t="shared" si="2"/>
        <v>0</v>
      </c>
    </row>
    <row r="44" spans="1:8" ht="26.25" customHeight="1" x14ac:dyDescent="0.25">
      <c r="A44" s="38" t="s">
        <v>15</v>
      </c>
      <c r="B44" s="39">
        <v>64716</v>
      </c>
      <c r="C44" s="39">
        <v>96</v>
      </c>
      <c r="D44" s="40" t="s">
        <v>2</v>
      </c>
      <c r="E44" s="40">
        <v>11.35</v>
      </c>
      <c r="F44" s="53">
        <v>1089.5999999999999</v>
      </c>
      <c r="G44" s="73"/>
      <c r="H44" s="4">
        <f t="shared" si="2"/>
        <v>0</v>
      </c>
    </row>
    <row r="45" spans="1:8" ht="26.25" customHeight="1" x14ac:dyDescent="0.25">
      <c r="A45" s="38" t="s">
        <v>16</v>
      </c>
      <c r="B45" s="39">
        <v>64722</v>
      </c>
      <c r="C45" s="39">
        <v>96</v>
      </c>
      <c r="D45" s="40" t="s">
        <v>2</v>
      </c>
      <c r="E45" s="40">
        <v>11.35</v>
      </c>
      <c r="F45" s="53">
        <v>1089.5999999999999</v>
      </c>
      <c r="G45" s="73"/>
      <c r="H45" s="4">
        <f t="shared" si="2"/>
        <v>0</v>
      </c>
    </row>
    <row r="46" spans="1:8" ht="15.75" customHeight="1" x14ac:dyDescent="0.25">
      <c r="A46" s="85" t="s">
        <v>52</v>
      </c>
      <c r="B46" s="86"/>
      <c r="C46" s="86"/>
      <c r="D46" s="86"/>
      <c r="E46" s="86"/>
      <c r="F46" s="86"/>
      <c r="G46" s="56">
        <f>SUM(G47:G51)</f>
        <v>0</v>
      </c>
      <c r="H46" s="56">
        <f>SUM(H47:H51)</f>
        <v>0</v>
      </c>
    </row>
    <row r="47" spans="1:8" ht="26.25" customHeight="1" x14ac:dyDescent="0.25">
      <c r="A47" s="38" t="s">
        <v>18</v>
      </c>
      <c r="B47" s="39">
        <v>65080</v>
      </c>
      <c r="C47" s="39">
        <v>108</v>
      </c>
      <c r="D47" s="40" t="s">
        <v>2</v>
      </c>
      <c r="E47" s="40">
        <v>9.6</v>
      </c>
      <c r="F47" s="53">
        <f>E47*C47</f>
        <v>1036.8</v>
      </c>
      <c r="G47" s="73"/>
      <c r="H47" s="4">
        <f t="shared" ref="H47:H51" si="3">G47*F47</f>
        <v>0</v>
      </c>
    </row>
    <row r="48" spans="1:8" ht="26.25" customHeight="1" x14ac:dyDescent="0.25">
      <c r="A48" s="38" t="s">
        <v>19</v>
      </c>
      <c r="B48" s="39">
        <v>65100</v>
      </c>
      <c r="C48" s="39">
        <v>108</v>
      </c>
      <c r="D48" s="40" t="s">
        <v>2</v>
      </c>
      <c r="E48" s="40">
        <v>9.6</v>
      </c>
      <c r="F48" s="53">
        <f t="shared" ref="F48:F51" si="4">E48*C48</f>
        <v>1036.8</v>
      </c>
      <c r="G48" s="73"/>
      <c r="H48" s="4">
        <f t="shared" si="3"/>
        <v>0</v>
      </c>
    </row>
    <row r="49" spans="1:8" ht="26.25" customHeight="1" x14ac:dyDescent="0.25">
      <c r="A49" s="38" t="s">
        <v>20</v>
      </c>
      <c r="B49" s="39">
        <v>65120</v>
      </c>
      <c r="C49" s="39">
        <v>108</v>
      </c>
      <c r="D49" s="40" t="s">
        <v>2</v>
      </c>
      <c r="E49" s="40">
        <v>9.6</v>
      </c>
      <c r="F49" s="53">
        <f t="shared" si="4"/>
        <v>1036.8</v>
      </c>
      <c r="G49" s="73"/>
      <c r="H49" s="4">
        <f t="shared" si="3"/>
        <v>0</v>
      </c>
    </row>
    <row r="50" spans="1:8" ht="26.25" customHeight="1" x14ac:dyDescent="0.25">
      <c r="A50" s="38" t="s">
        <v>21</v>
      </c>
      <c r="B50" s="39">
        <v>65122</v>
      </c>
      <c r="C50" s="39">
        <v>108</v>
      </c>
      <c r="D50" s="40" t="s">
        <v>2</v>
      </c>
      <c r="E50" s="40">
        <v>9.6</v>
      </c>
      <c r="F50" s="53">
        <f t="shared" si="4"/>
        <v>1036.8</v>
      </c>
      <c r="G50" s="73"/>
      <c r="H50" s="4">
        <f t="shared" si="3"/>
        <v>0</v>
      </c>
    </row>
    <row r="51" spans="1:8" ht="26.25" customHeight="1" x14ac:dyDescent="0.25">
      <c r="A51" s="38" t="s">
        <v>22</v>
      </c>
      <c r="B51" s="39">
        <v>65160</v>
      </c>
      <c r="C51" s="39">
        <v>108</v>
      </c>
      <c r="D51" s="40" t="s">
        <v>2</v>
      </c>
      <c r="E51" s="40">
        <v>9.6</v>
      </c>
      <c r="F51" s="53">
        <f t="shared" si="4"/>
        <v>1036.8</v>
      </c>
      <c r="G51" s="73"/>
      <c r="H51" s="4">
        <f t="shared" si="3"/>
        <v>0</v>
      </c>
    </row>
    <row r="52" spans="1:8" ht="15.75" customHeight="1" x14ac:dyDescent="0.25">
      <c r="A52" s="85" t="s">
        <v>96</v>
      </c>
      <c r="B52" s="86"/>
      <c r="C52" s="86"/>
      <c r="D52" s="86"/>
      <c r="E52" s="86"/>
      <c r="F52" s="86"/>
      <c r="G52" s="56">
        <f>SUM(G53:G54)</f>
        <v>0</v>
      </c>
      <c r="H52" s="56">
        <f>SUM(H53:H54)</f>
        <v>0</v>
      </c>
    </row>
    <row r="53" spans="1:8" ht="26.25" customHeight="1" x14ac:dyDescent="0.25">
      <c r="A53" s="38" t="s">
        <v>43</v>
      </c>
      <c r="B53" s="39">
        <v>66122</v>
      </c>
      <c r="C53" s="39">
        <v>196</v>
      </c>
      <c r="D53" s="40" t="s">
        <v>2</v>
      </c>
      <c r="E53" s="40">
        <v>3.13</v>
      </c>
      <c r="F53" s="53">
        <v>613.48</v>
      </c>
      <c r="G53" s="73"/>
      <c r="H53" s="4">
        <f t="shared" ref="H53:H54" si="5">G53*F53</f>
        <v>0</v>
      </c>
    </row>
    <row r="54" spans="1:8" ht="26.25" customHeight="1" x14ac:dyDescent="0.25">
      <c r="A54" s="38" t="s">
        <v>44</v>
      </c>
      <c r="B54" s="39">
        <v>66130</v>
      </c>
      <c r="C54" s="39">
        <v>196</v>
      </c>
      <c r="D54" s="40" t="s">
        <v>2</v>
      </c>
      <c r="E54" s="40">
        <v>3.13</v>
      </c>
      <c r="F54" s="53">
        <v>613.48</v>
      </c>
      <c r="G54" s="73"/>
      <c r="H54" s="4">
        <f t="shared" si="5"/>
        <v>0</v>
      </c>
    </row>
    <row r="55" spans="1:8" ht="15.75" customHeight="1" x14ac:dyDescent="0.25">
      <c r="A55" s="85" t="s">
        <v>97</v>
      </c>
      <c r="B55" s="86"/>
      <c r="C55" s="86"/>
      <c r="D55" s="86"/>
      <c r="E55" s="86"/>
      <c r="F55" s="86"/>
      <c r="G55" s="56">
        <f>SUM(G56:G58)</f>
        <v>0</v>
      </c>
      <c r="H55" s="56">
        <f>SUM(H56:H58)</f>
        <v>0</v>
      </c>
    </row>
    <row r="56" spans="1:8" ht="26.25" customHeight="1" x14ac:dyDescent="0.25">
      <c r="A56" s="38" t="s">
        <v>45</v>
      </c>
      <c r="B56" s="39">
        <v>300250</v>
      </c>
      <c r="C56" s="39">
        <v>60</v>
      </c>
      <c r="D56" s="40" t="s">
        <v>2</v>
      </c>
      <c r="E56" s="40">
        <v>16</v>
      </c>
      <c r="F56" s="53">
        <v>960</v>
      </c>
      <c r="G56" s="73"/>
      <c r="H56" s="4">
        <f t="shared" ref="H56:H58" si="6">G56*F56</f>
        <v>0</v>
      </c>
    </row>
    <row r="57" spans="1:8" ht="26.25" customHeight="1" x14ac:dyDescent="0.25">
      <c r="A57" s="38" t="s">
        <v>46</v>
      </c>
      <c r="B57" s="39">
        <v>300252</v>
      </c>
      <c r="C57" s="39">
        <v>60</v>
      </c>
      <c r="D57" s="40" t="s">
        <v>2</v>
      </c>
      <c r="E57" s="40">
        <v>21</v>
      </c>
      <c r="F57" s="53">
        <v>1260</v>
      </c>
      <c r="G57" s="73"/>
      <c r="H57" s="4">
        <f t="shared" si="6"/>
        <v>0</v>
      </c>
    </row>
    <row r="58" spans="1:8" ht="26.25" customHeight="1" thickBot="1" x14ac:dyDescent="0.3">
      <c r="A58" s="43" t="s">
        <v>47</v>
      </c>
      <c r="B58" s="44">
        <v>300280</v>
      </c>
      <c r="C58" s="44">
        <v>60</v>
      </c>
      <c r="D58" s="45" t="s">
        <v>2</v>
      </c>
      <c r="E58" s="45">
        <v>16</v>
      </c>
      <c r="F58" s="54">
        <v>960</v>
      </c>
      <c r="G58" s="74"/>
      <c r="H58" s="11">
        <f t="shared" si="6"/>
        <v>0</v>
      </c>
    </row>
  </sheetData>
  <sheetProtection algorithmName="SHA-512" hashValue="cKu6ZRaeJkJuCbhCbYXZ83Ehfa7Bldy0HiYOSGZrOz5LTt7SYk0IsBULtIKG1ltXtDQxHNOEPGxCl/sLUqdm4A==" saltValue="Wa4v+Nr/QnmKV35km3oMIw==" spinCount="100000" sheet="1" objects="1" scenarios="1"/>
  <protectedRanges>
    <protectedRange algorithmName="SHA-512" hashValue="GTHOrY4dkYrRqdmyesXA+sGqLSQ/yq/m1Pkj87zYg9vU9FsKtyqTyJrORwxDf7kENsVLAAotaHU8WjoOoEKRZw==" saltValue="pJW8cxeyo1RQKy864mHQbQ==" spinCount="100000" sqref="G1:G1048576 H6 H29 H37 H46 H52 H55" name="Plage1"/>
  </protectedRanges>
  <mergeCells count="64">
    <mergeCell ref="G23:G24"/>
    <mergeCell ref="B23:B24"/>
    <mergeCell ref="C23:C24"/>
    <mergeCell ref="D23:D24"/>
    <mergeCell ref="E23:E24"/>
    <mergeCell ref="F23:F24"/>
    <mergeCell ref="F14:F15"/>
    <mergeCell ref="A52:F52"/>
    <mergeCell ref="A55:F55"/>
    <mergeCell ref="B8:B9"/>
    <mergeCell ref="C8:C9"/>
    <mergeCell ref="D8:D9"/>
    <mergeCell ref="E8:E9"/>
    <mergeCell ref="F8:F9"/>
    <mergeCell ref="F10:F11"/>
    <mergeCell ref="B12:B13"/>
    <mergeCell ref="C12:C13"/>
    <mergeCell ref="D18:D19"/>
    <mergeCell ref="E18:E19"/>
    <mergeCell ref="F18:F19"/>
    <mergeCell ref="B21:B22"/>
    <mergeCell ref="C21:C22"/>
    <mergeCell ref="G21:G22"/>
    <mergeCell ref="H21:H22"/>
    <mergeCell ref="B18:B19"/>
    <mergeCell ref="C18:C19"/>
    <mergeCell ref="A46:F46"/>
    <mergeCell ref="D21:D22"/>
    <mergeCell ref="E21:E22"/>
    <mergeCell ref="F21:F22"/>
    <mergeCell ref="H23:H24"/>
    <mergeCell ref="B25:B26"/>
    <mergeCell ref="C25:C26"/>
    <mergeCell ref="D25:D26"/>
    <mergeCell ref="E25:E26"/>
    <mergeCell ref="F25:F26"/>
    <mergeCell ref="G25:G26"/>
    <mergeCell ref="H25:H26"/>
    <mergeCell ref="A1:F1"/>
    <mergeCell ref="A6:F6"/>
    <mergeCell ref="A29:F29"/>
    <mergeCell ref="A37:F37"/>
    <mergeCell ref="A2:F2"/>
    <mergeCell ref="B10:B11"/>
    <mergeCell ref="C10:C11"/>
    <mergeCell ref="D10:D11"/>
    <mergeCell ref="E10:E11"/>
    <mergeCell ref="D12:D13"/>
    <mergeCell ref="E12:E13"/>
    <mergeCell ref="F12:F13"/>
    <mergeCell ref="B14:B15"/>
    <mergeCell ref="C14:C15"/>
    <mergeCell ref="D14:D15"/>
    <mergeCell ref="E14:E15"/>
    <mergeCell ref="G8:G9"/>
    <mergeCell ref="G10:G11"/>
    <mergeCell ref="G12:G13"/>
    <mergeCell ref="G18:G19"/>
    <mergeCell ref="H8:H9"/>
    <mergeCell ref="H10:H11"/>
    <mergeCell ref="H12:H13"/>
    <mergeCell ref="G14:G15"/>
    <mergeCell ref="H14:H15"/>
    <mergeCell ref="H18:H19"/>
  </mergeCells>
  <printOptions horizontalCentered="1"/>
  <pageMargins left="0.27559055118110237" right="0.27559055118110237" top="0.31496062992125984" bottom="0.31496062992125984" header="0.19685039370078741" footer="0.23622047244094491"/>
  <pageSetup paperSize="9" scale="6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2"/>
  <sheetViews>
    <sheetView tabSelected="1" workbookViewId="0">
      <selection activeCell="G8" sqref="G8"/>
    </sheetView>
  </sheetViews>
  <sheetFormatPr baseColWidth="10" defaultRowHeight="15" x14ac:dyDescent="0.25"/>
  <cols>
    <col min="1" max="1" width="49.28515625" style="19" customWidth="1"/>
    <col min="2" max="2" width="20.7109375" style="23" customWidth="1"/>
    <col min="3" max="3" width="20.7109375" style="24" customWidth="1"/>
    <col min="4" max="4" width="10.7109375" style="25" customWidth="1"/>
    <col min="5" max="6" width="20.7109375" style="25" customWidth="1"/>
    <col min="7" max="8" width="20.7109375" style="23" customWidth="1"/>
    <col min="9" max="16384" width="11.42578125" style="19"/>
  </cols>
  <sheetData>
    <row r="1" spans="1:8" s="1" customFormat="1" ht="34.5" customHeight="1" thickBot="1" x14ac:dyDescent="0.3">
      <c r="A1" s="95" t="s">
        <v>53</v>
      </c>
      <c r="B1" s="96"/>
      <c r="C1" s="96"/>
      <c r="D1" s="96"/>
      <c r="E1" s="96"/>
      <c r="F1" s="96"/>
      <c r="G1" s="65"/>
      <c r="H1" s="66"/>
    </row>
    <row r="2" spans="1:8" s="1" customFormat="1" ht="18.75" x14ac:dyDescent="0.25">
      <c r="A2" s="99" t="s">
        <v>98</v>
      </c>
      <c r="B2" s="100"/>
      <c r="C2" s="100"/>
      <c r="D2" s="100"/>
      <c r="E2" s="100"/>
      <c r="F2" s="100"/>
      <c r="G2" s="29"/>
      <c r="H2" s="29"/>
    </row>
    <row r="3" spans="1:8" s="1" customFormat="1" ht="12.95" customHeight="1" x14ac:dyDescent="0.25">
      <c r="A3" s="8" t="s">
        <v>5</v>
      </c>
      <c r="B3" s="14"/>
      <c r="C3" s="2"/>
      <c r="D3" s="3"/>
      <c r="E3" s="3"/>
      <c r="F3" s="3"/>
      <c r="G3" s="6"/>
      <c r="H3" s="6"/>
    </row>
    <row r="4" spans="1:8" s="1" customFormat="1" ht="25.5" x14ac:dyDescent="0.25">
      <c r="A4" s="18" t="s">
        <v>0</v>
      </c>
      <c r="B4" s="15" t="s">
        <v>6</v>
      </c>
      <c r="C4" s="15" t="s">
        <v>7</v>
      </c>
      <c r="D4" s="16" t="s">
        <v>1</v>
      </c>
      <c r="E4" s="17" t="s">
        <v>104</v>
      </c>
      <c r="F4" s="17" t="s">
        <v>8</v>
      </c>
      <c r="G4" s="55" t="s">
        <v>111</v>
      </c>
      <c r="H4" s="28" t="s">
        <v>106</v>
      </c>
    </row>
    <row r="5" spans="1:8" s="1" customFormat="1" x14ac:dyDescent="0.25">
      <c r="A5" s="58"/>
      <c r="B5" s="59"/>
      <c r="C5" s="59"/>
      <c r="D5" s="60"/>
      <c r="E5" s="61"/>
      <c r="F5" s="61"/>
      <c r="G5" s="4" t="s">
        <v>112</v>
      </c>
      <c r="H5" s="4" t="s">
        <v>108</v>
      </c>
    </row>
    <row r="6" spans="1:8" s="1" customFormat="1" ht="15.75" customHeight="1" x14ac:dyDescent="0.25">
      <c r="A6" s="97" t="s">
        <v>55</v>
      </c>
      <c r="B6" s="98"/>
      <c r="C6" s="98"/>
      <c r="D6" s="98"/>
      <c r="E6" s="98"/>
      <c r="F6" s="98"/>
      <c r="G6" s="56">
        <f>SUM(G7:G8)</f>
        <v>0</v>
      </c>
      <c r="H6" s="56">
        <f>SUM(H7:H8)</f>
        <v>0</v>
      </c>
    </row>
    <row r="7" spans="1:8" s="1" customFormat="1" ht="26.25" customHeight="1" x14ac:dyDescent="0.25">
      <c r="A7" s="9" t="s">
        <v>57</v>
      </c>
      <c r="B7" s="4">
        <v>113003</v>
      </c>
      <c r="C7" s="21">
        <v>12.8</v>
      </c>
      <c r="D7" s="5" t="s">
        <v>56</v>
      </c>
      <c r="E7" s="5">
        <v>87</v>
      </c>
      <c r="F7" s="62">
        <v>1113.5999999999999</v>
      </c>
      <c r="G7" s="73"/>
      <c r="H7" s="4">
        <f>G7*F7</f>
        <v>0</v>
      </c>
    </row>
    <row r="8" spans="1:8" s="1" customFormat="1" ht="26.25" customHeight="1" x14ac:dyDescent="0.25">
      <c r="A8" s="9" t="s">
        <v>58</v>
      </c>
      <c r="B8" s="4">
        <v>113012</v>
      </c>
      <c r="C8" s="21">
        <v>12.8</v>
      </c>
      <c r="D8" s="5" t="s">
        <v>56</v>
      </c>
      <c r="E8" s="5">
        <v>87</v>
      </c>
      <c r="F8" s="62">
        <v>1113.5999999999999</v>
      </c>
      <c r="G8" s="73"/>
      <c r="H8" s="4">
        <f>G8*F8</f>
        <v>0</v>
      </c>
    </row>
    <row r="9" spans="1:8" s="1" customFormat="1" ht="15.75" customHeight="1" x14ac:dyDescent="0.25">
      <c r="A9" s="97" t="s">
        <v>103</v>
      </c>
      <c r="B9" s="98"/>
      <c r="C9" s="98"/>
      <c r="D9" s="98"/>
      <c r="E9" s="98"/>
      <c r="F9" s="98"/>
      <c r="G9" s="56">
        <f>SUM(G10:G15)</f>
        <v>0</v>
      </c>
      <c r="H9" s="56">
        <f>SUM(H10:H15)</f>
        <v>0</v>
      </c>
    </row>
    <row r="10" spans="1:8" s="1" customFormat="1" ht="26.25" customHeight="1" x14ac:dyDescent="0.25">
      <c r="A10" s="9" t="s">
        <v>59</v>
      </c>
      <c r="B10" s="4">
        <v>113020</v>
      </c>
      <c r="C10" s="21">
        <v>12.8</v>
      </c>
      <c r="D10" s="5" t="s">
        <v>56</v>
      </c>
      <c r="E10" s="5">
        <v>87</v>
      </c>
      <c r="F10" s="62">
        <f>E10*C10</f>
        <v>1113.6000000000001</v>
      </c>
      <c r="G10" s="73"/>
      <c r="H10" s="4">
        <f t="shared" ref="H10:H15" si="0">G10*F10</f>
        <v>0</v>
      </c>
    </row>
    <row r="11" spans="1:8" s="1" customFormat="1" ht="26.25" customHeight="1" x14ac:dyDescent="0.25">
      <c r="A11" s="9" t="s">
        <v>60</v>
      </c>
      <c r="B11" s="4">
        <v>113030</v>
      </c>
      <c r="C11" s="21">
        <v>12.8</v>
      </c>
      <c r="D11" s="5" t="s">
        <v>56</v>
      </c>
      <c r="E11" s="5">
        <v>87</v>
      </c>
      <c r="F11" s="62">
        <f t="shared" ref="F11:F15" si="1">E11*C11</f>
        <v>1113.6000000000001</v>
      </c>
      <c r="G11" s="73"/>
      <c r="H11" s="4">
        <f t="shared" si="0"/>
        <v>0</v>
      </c>
    </row>
    <row r="12" spans="1:8" s="1" customFormat="1" ht="26.25" customHeight="1" x14ac:dyDescent="0.25">
      <c r="A12" s="9" t="s">
        <v>61</v>
      </c>
      <c r="B12" s="4">
        <v>113060</v>
      </c>
      <c r="C12" s="21">
        <v>12.8</v>
      </c>
      <c r="D12" s="5" t="s">
        <v>56</v>
      </c>
      <c r="E12" s="5">
        <v>87</v>
      </c>
      <c r="F12" s="62">
        <f t="shared" si="1"/>
        <v>1113.6000000000001</v>
      </c>
      <c r="G12" s="73"/>
      <c r="H12" s="4">
        <f t="shared" si="0"/>
        <v>0</v>
      </c>
    </row>
    <row r="13" spans="1:8" s="1" customFormat="1" ht="26.25" customHeight="1" x14ac:dyDescent="0.25">
      <c r="A13" s="9" t="s">
        <v>62</v>
      </c>
      <c r="B13" s="4">
        <v>113070</v>
      </c>
      <c r="C13" s="21">
        <v>12.8</v>
      </c>
      <c r="D13" s="5" t="s">
        <v>56</v>
      </c>
      <c r="E13" s="5">
        <v>87</v>
      </c>
      <c r="F13" s="62">
        <f t="shared" si="1"/>
        <v>1113.6000000000001</v>
      </c>
      <c r="G13" s="73"/>
      <c r="H13" s="4">
        <f t="shared" si="0"/>
        <v>0</v>
      </c>
    </row>
    <row r="14" spans="1:8" s="1" customFormat="1" ht="26.25" customHeight="1" x14ac:dyDescent="0.25">
      <c r="A14" s="9" t="s">
        <v>63</v>
      </c>
      <c r="B14" s="4">
        <v>113090</v>
      </c>
      <c r="C14" s="21">
        <v>12.8</v>
      </c>
      <c r="D14" s="5" t="s">
        <v>56</v>
      </c>
      <c r="E14" s="5">
        <v>87</v>
      </c>
      <c r="F14" s="62">
        <f t="shared" si="1"/>
        <v>1113.6000000000001</v>
      </c>
      <c r="G14" s="73"/>
      <c r="H14" s="4">
        <f t="shared" si="0"/>
        <v>0</v>
      </c>
    </row>
    <row r="15" spans="1:8" s="1" customFormat="1" ht="26.25" customHeight="1" x14ac:dyDescent="0.25">
      <c r="A15" s="9" t="s">
        <v>64</v>
      </c>
      <c r="B15" s="4">
        <v>113150</v>
      </c>
      <c r="C15" s="21">
        <v>12.8</v>
      </c>
      <c r="D15" s="5" t="s">
        <v>56</v>
      </c>
      <c r="E15" s="5">
        <v>87</v>
      </c>
      <c r="F15" s="62">
        <f t="shared" si="1"/>
        <v>1113.6000000000001</v>
      </c>
      <c r="G15" s="73"/>
      <c r="H15" s="4">
        <f t="shared" si="0"/>
        <v>0</v>
      </c>
    </row>
    <row r="16" spans="1:8" s="1" customFormat="1" ht="15.75" customHeight="1" x14ac:dyDescent="0.25">
      <c r="A16" s="97" t="s">
        <v>65</v>
      </c>
      <c r="B16" s="98"/>
      <c r="C16" s="98"/>
      <c r="D16" s="98"/>
      <c r="E16" s="98"/>
      <c r="F16" s="98"/>
      <c r="G16" s="56">
        <f>SUM(G17:G23)</f>
        <v>0</v>
      </c>
      <c r="H16" s="56">
        <f>SUM(H17:H23)</f>
        <v>0</v>
      </c>
    </row>
    <row r="17" spans="1:8" s="1" customFormat="1" ht="26.25" customHeight="1" x14ac:dyDescent="0.25">
      <c r="A17" s="9" t="s">
        <v>66</v>
      </c>
      <c r="B17" s="4">
        <v>114010</v>
      </c>
      <c r="C17" s="21">
        <v>10.24</v>
      </c>
      <c r="D17" s="5" t="s">
        <v>56</v>
      </c>
      <c r="E17" s="5">
        <v>93.75</v>
      </c>
      <c r="F17" s="62">
        <v>960</v>
      </c>
      <c r="G17" s="73"/>
      <c r="H17" s="4">
        <f t="shared" ref="H17:H21" si="2">G17*F17</f>
        <v>0</v>
      </c>
    </row>
    <row r="18" spans="1:8" s="1" customFormat="1" ht="26.25" customHeight="1" x14ac:dyDescent="0.25">
      <c r="A18" s="9" t="s">
        <v>67</v>
      </c>
      <c r="B18" s="4">
        <v>114018</v>
      </c>
      <c r="C18" s="21">
        <v>10.24</v>
      </c>
      <c r="D18" s="5" t="s">
        <v>56</v>
      </c>
      <c r="E18" s="5">
        <v>93.75</v>
      </c>
      <c r="F18" s="62">
        <v>960</v>
      </c>
      <c r="G18" s="73"/>
      <c r="H18" s="4">
        <f t="shared" si="2"/>
        <v>0</v>
      </c>
    </row>
    <row r="19" spans="1:8" s="1" customFormat="1" ht="26.25" customHeight="1" x14ac:dyDescent="0.25">
      <c r="A19" s="9" t="s">
        <v>68</v>
      </c>
      <c r="B19" s="4">
        <v>114019</v>
      </c>
      <c r="C19" s="21">
        <v>10.24</v>
      </c>
      <c r="D19" s="5" t="s">
        <v>56</v>
      </c>
      <c r="E19" s="5">
        <v>93.75</v>
      </c>
      <c r="F19" s="62">
        <v>960</v>
      </c>
      <c r="G19" s="73"/>
      <c r="H19" s="4">
        <f t="shared" si="2"/>
        <v>0</v>
      </c>
    </row>
    <row r="20" spans="1:8" s="1" customFormat="1" ht="26.25" customHeight="1" x14ac:dyDescent="0.25">
      <c r="A20" s="9" t="s">
        <v>69</v>
      </c>
      <c r="B20" s="4">
        <v>114022</v>
      </c>
      <c r="C20" s="21">
        <v>10.24</v>
      </c>
      <c r="D20" s="5" t="s">
        <v>56</v>
      </c>
      <c r="E20" s="5">
        <v>93.75</v>
      </c>
      <c r="F20" s="62">
        <v>960</v>
      </c>
      <c r="G20" s="73"/>
      <c r="H20" s="4">
        <f t="shared" si="2"/>
        <v>0</v>
      </c>
    </row>
    <row r="21" spans="1:8" s="1" customFormat="1" ht="26.25" customHeight="1" x14ac:dyDescent="0.25">
      <c r="A21" s="9" t="s">
        <v>70</v>
      </c>
      <c r="B21" s="4">
        <v>114080</v>
      </c>
      <c r="C21" s="21">
        <v>10.24</v>
      </c>
      <c r="D21" s="5" t="s">
        <v>56</v>
      </c>
      <c r="E21" s="5">
        <v>93.75</v>
      </c>
      <c r="F21" s="62">
        <v>960</v>
      </c>
      <c r="G21" s="73"/>
      <c r="H21" s="4">
        <f t="shared" si="2"/>
        <v>0</v>
      </c>
    </row>
    <row r="22" spans="1:8" s="1" customFormat="1" ht="15.75" customHeight="1" x14ac:dyDescent="0.25">
      <c r="A22" s="97" t="s">
        <v>75</v>
      </c>
      <c r="B22" s="98"/>
      <c r="C22" s="98"/>
      <c r="D22" s="98"/>
      <c r="E22" s="98"/>
      <c r="F22" s="98"/>
      <c r="G22" s="56"/>
      <c r="H22" s="56"/>
    </row>
    <row r="23" spans="1:8" s="1" customFormat="1" ht="26.25" customHeight="1" x14ac:dyDescent="0.25">
      <c r="A23" s="9" t="s">
        <v>76</v>
      </c>
      <c r="B23" s="4">
        <v>115018</v>
      </c>
      <c r="C23" s="21">
        <v>14</v>
      </c>
      <c r="D23" s="5" t="s">
        <v>56</v>
      </c>
      <c r="E23" s="5">
        <v>87</v>
      </c>
      <c r="F23" s="62">
        <f>C23*E23</f>
        <v>1218</v>
      </c>
      <c r="G23" s="73"/>
      <c r="H23" s="4">
        <f>G23*F23</f>
        <v>0</v>
      </c>
    </row>
    <row r="24" spans="1:8" s="1" customFormat="1" ht="15.75" customHeight="1" x14ac:dyDescent="0.25">
      <c r="A24" s="97" t="s">
        <v>71</v>
      </c>
      <c r="B24" s="98"/>
      <c r="C24" s="98"/>
      <c r="D24" s="98"/>
      <c r="E24" s="98"/>
      <c r="F24" s="98"/>
      <c r="G24" s="56">
        <f>SUM(G25:G27)</f>
        <v>0</v>
      </c>
      <c r="H24" s="56">
        <f>SUM(H25:H27)</f>
        <v>0</v>
      </c>
    </row>
    <row r="25" spans="1:8" s="1" customFormat="1" ht="26.25" customHeight="1" x14ac:dyDescent="0.25">
      <c r="A25" s="9" t="s">
        <v>72</v>
      </c>
      <c r="B25" s="4">
        <v>114508</v>
      </c>
      <c r="C25" s="21">
        <v>10.24</v>
      </c>
      <c r="D25" s="5" t="s">
        <v>56</v>
      </c>
      <c r="E25" s="5">
        <v>99.94</v>
      </c>
      <c r="F25" s="62">
        <v>1023.386</v>
      </c>
      <c r="G25" s="73"/>
      <c r="H25" s="4">
        <f t="shared" ref="H25:H27" si="3">G25*F25</f>
        <v>0</v>
      </c>
    </row>
    <row r="26" spans="1:8" s="1" customFormat="1" ht="26.25" customHeight="1" x14ac:dyDescent="0.25">
      <c r="A26" s="9" t="s">
        <v>73</v>
      </c>
      <c r="B26" s="4">
        <v>114518</v>
      </c>
      <c r="C26" s="21">
        <v>10.24</v>
      </c>
      <c r="D26" s="5" t="s">
        <v>56</v>
      </c>
      <c r="E26" s="5">
        <v>99.94</v>
      </c>
      <c r="F26" s="62">
        <v>1023.386</v>
      </c>
      <c r="G26" s="73"/>
      <c r="H26" s="4">
        <f t="shared" si="3"/>
        <v>0</v>
      </c>
    </row>
    <row r="27" spans="1:8" s="1" customFormat="1" ht="26.25" customHeight="1" x14ac:dyDescent="0.25">
      <c r="A27" s="9" t="s">
        <v>74</v>
      </c>
      <c r="B27" s="4">
        <v>114522</v>
      </c>
      <c r="C27" s="21">
        <v>10.24</v>
      </c>
      <c r="D27" s="5" t="s">
        <v>56</v>
      </c>
      <c r="E27" s="5">
        <v>99.94</v>
      </c>
      <c r="F27" s="62">
        <v>1023.386</v>
      </c>
      <c r="G27" s="73"/>
      <c r="H27" s="4">
        <f t="shared" si="3"/>
        <v>0</v>
      </c>
    </row>
    <row r="28" spans="1:8" s="1" customFormat="1" ht="15.75" customHeight="1" x14ac:dyDescent="0.25">
      <c r="A28" s="97" t="s">
        <v>77</v>
      </c>
      <c r="B28" s="98"/>
      <c r="C28" s="98"/>
      <c r="D28" s="98"/>
      <c r="E28" s="98"/>
      <c r="F28" s="98"/>
      <c r="G28" s="56">
        <f>SUM(G29:G34)</f>
        <v>0</v>
      </c>
      <c r="H28" s="56">
        <f>SUM(H29:H34)</f>
        <v>0</v>
      </c>
    </row>
    <row r="29" spans="1:8" s="1" customFormat="1" ht="26.25" customHeight="1" x14ac:dyDescent="0.25">
      <c r="A29" s="9" t="s">
        <v>78</v>
      </c>
      <c r="B29" s="4">
        <v>115020</v>
      </c>
      <c r="C29" s="21">
        <v>14</v>
      </c>
      <c r="D29" s="5" t="s">
        <v>56</v>
      </c>
      <c r="E29" s="5">
        <v>93.75</v>
      </c>
      <c r="F29" s="62">
        <f>C29*E29</f>
        <v>1312.5</v>
      </c>
      <c r="G29" s="73"/>
      <c r="H29" s="4">
        <f t="shared" ref="H29:H31" si="4">G29*F29</f>
        <v>0</v>
      </c>
    </row>
    <row r="30" spans="1:8" s="1" customFormat="1" ht="26.25" customHeight="1" x14ac:dyDescent="0.25">
      <c r="A30" s="9" t="s">
        <v>79</v>
      </c>
      <c r="B30" s="4">
        <v>115030</v>
      </c>
      <c r="C30" s="21">
        <v>14</v>
      </c>
      <c r="D30" s="5" t="s">
        <v>56</v>
      </c>
      <c r="E30" s="5">
        <v>93.75</v>
      </c>
      <c r="F30" s="62">
        <f t="shared" ref="F30:F31" si="5">C30*E30</f>
        <v>1312.5</v>
      </c>
      <c r="G30" s="73"/>
      <c r="H30" s="4">
        <f t="shared" si="4"/>
        <v>0</v>
      </c>
    </row>
    <row r="31" spans="1:8" s="1" customFormat="1" ht="26.25" customHeight="1" x14ac:dyDescent="0.25">
      <c r="A31" s="9" t="s">
        <v>80</v>
      </c>
      <c r="B31" s="4">
        <v>115150</v>
      </c>
      <c r="C31" s="21">
        <v>14</v>
      </c>
      <c r="D31" s="5" t="s">
        <v>56</v>
      </c>
      <c r="E31" s="5">
        <v>93.75</v>
      </c>
      <c r="F31" s="62">
        <f t="shared" si="5"/>
        <v>1312.5</v>
      </c>
      <c r="G31" s="73"/>
      <c r="H31" s="4">
        <f t="shared" si="4"/>
        <v>0</v>
      </c>
    </row>
    <row r="32" spans="1:8" s="1" customFormat="1" ht="15.75" customHeight="1" x14ac:dyDescent="0.25">
      <c r="A32" s="97" t="s">
        <v>81</v>
      </c>
      <c r="B32" s="98"/>
      <c r="C32" s="98"/>
      <c r="D32" s="98"/>
      <c r="E32" s="98"/>
      <c r="F32" s="98"/>
      <c r="G32" s="56"/>
      <c r="H32" s="56"/>
    </row>
    <row r="33" spans="1:8" s="1" customFormat="1" ht="26.25" customHeight="1" x14ac:dyDescent="0.25">
      <c r="A33" s="9" t="s">
        <v>82</v>
      </c>
      <c r="B33" s="4">
        <v>116022</v>
      </c>
      <c r="C33" s="21">
        <v>12</v>
      </c>
      <c r="D33" s="5" t="s">
        <v>56</v>
      </c>
      <c r="E33" s="5">
        <v>113</v>
      </c>
      <c r="F33" s="62">
        <v>1356</v>
      </c>
      <c r="G33" s="73"/>
      <c r="H33" s="4">
        <f>G33*F33</f>
        <v>0</v>
      </c>
    </row>
    <row r="34" spans="1:8" s="1" customFormat="1" ht="26.25" customHeight="1" x14ac:dyDescent="0.25">
      <c r="A34" s="9" t="s">
        <v>83</v>
      </c>
      <c r="B34" s="4">
        <v>116080</v>
      </c>
      <c r="C34" s="21">
        <v>12</v>
      </c>
      <c r="D34" s="5" t="s">
        <v>56</v>
      </c>
      <c r="E34" s="5">
        <v>113</v>
      </c>
      <c r="F34" s="62">
        <v>1356</v>
      </c>
      <c r="G34" s="73"/>
      <c r="H34" s="4">
        <f>G34*F34</f>
        <v>0</v>
      </c>
    </row>
    <row r="35" spans="1:8" s="1" customFormat="1" ht="15.75" customHeight="1" x14ac:dyDescent="0.25">
      <c r="A35" s="97" t="s">
        <v>84</v>
      </c>
      <c r="B35" s="98"/>
      <c r="C35" s="98"/>
      <c r="D35" s="98"/>
      <c r="E35" s="98"/>
      <c r="F35" s="98"/>
      <c r="G35" s="56">
        <f>SUM(G36:G45)</f>
        <v>0</v>
      </c>
      <c r="H35" s="56">
        <f>SUM(H36:H45)</f>
        <v>0</v>
      </c>
    </row>
    <row r="36" spans="1:8" s="1" customFormat="1" ht="26.25" customHeight="1" x14ac:dyDescent="0.25">
      <c r="A36" s="9" t="s">
        <v>85</v>
      </c>
      <c r="B36" s="4">
        <v>320700</v>
      </c>
      <c r="C36" s="21">
        <v>16.32</v>
      </c>
      <c r="D36" s="5" t="s">
        <v>56</v>
      </c>
      <c r="E36" s="5">
        <v>76.900000000000006</v>
      </c>
      <c r="F36" s="62">
        <v>1255</v>
      </c>
      <c r="G36" s="73"/>
      <c r="H36" s="4">
        <f t="shared" ref="H36:H45" si="6">G36*F36</f>
        <v>0</v>
      </c>
    </row>
    <row r="37" spans="1:8" s="1" customFormat="1" ht="26.25" customHeight="1" x14ac:dyDescent="0.25">
      <c r="A37" s="9" t="s">
        <v>86</v>
      </c>
      <c r="B37" s="4">
        <v>320701</v>
      </c>
      <c r="C37" s="21">
        <v>16.32</v>
      </c>
      <c r="D37" s="5" t="s">
        <v>56</v>
      </c>
      <c r="E37" s="5">
        <v>76.900000000000006</v>
      </c>
      <c r="F37" s="62">
        <v>1255</v>
      </c>
      <c r="G37" s="73"/>
      <c r="H37" s="4">
        <f t="shared" si="6"/>
        <v>0</v>
      </c>
    </row>
    <row r="38" spans="1:8" s="1" customFormat="1" ht="26.25" customHeight="1" x14ac:dyDescent="0.25">
      <c r="A38" s="9" t="s">
        <v>87</v>
      </c>
      <c r="B38" s="4">
        <v>320702</v>
      </c>
      <c r="C38" s="21">
        <v>16.32</v>
      </c>
      <c r="D38" s="5" t="s">
        <v>56</v>
      </c>
      <c r="E38" s="5">
        <v>76.900000000000006</v>
      </c>
      <c r="F38" s="62">
        <v>1255.008</v>
      </c>
      <c r="G38" s="73"/>
      <c r="H38" s="4">
        <f t="shared" si="6"/>
        <v>0</v>
      </c>
    </row>
    <row r="39" spans="1:8" s="1" customFormat="1" ht="26.25" customHeight="1" x14ac:dyDescent="0.25">
      <c r="A39" s="9" t="s">
        <v>88</v>
      </c>
      <c r="B39" s="4">
        <v>320703</v>
      </c>
      <c r="C39" s="21">
        <v>16.32</v>
      </c>
      <c r="D39" s="5" t="s">
        <v>56</v>
      </c>
      <c r="E39" s="5">
        <v>76.900000000000006</v>
      </c>
      <c r="F39" s="62">
        <v>1255</v>
      </c>
      <c r="G39" s="73"/>
      <c r="H39" s="4">
        <f t="shared" si="6"/>
        <v>0</v>
      </c>
    </row>
    <row r="40" spans="1:8" s="1" customFormat="1" ht="26.25" customHeight="1" x14ac:dyDescent="0.25">
      <c r="A40" s="9" t="s">
        <v>89</v>
      </c>
      <c r="B40" s="4">
        <v>320710</v>
      </c>
      <c r="C40" s="21">
        <v>14.4</v>
      </c>
      <c r="D40" s="5" t="s">
        <v>56</v>
      </c>
      <c r="E40" s="5">
        <v>81.319999999999993</v>
      </c>
      <c r="F40" s="62">
        <v>1171.01</v>
      </c>
      <c r="G40" s="73"/>
      <c r="H40" s="4">
        <f t="shared" si="6"/>
        <v>0</v>
      </c>
    </row>
    <row r="41" spans="1:8" s="1" customFormat="1" ht="26.25" customHeight="1" x14ac:dyDescent="0.25">
      <c r="A41" s="9" t="s">
        <v>90</v>
      </c>
      <c r="B41" s="4">
        <v>320711</v>
      </c>
      <c r="C41" s="21">
        <v>14.4</v>
      </c>
      <c r="D41" s="5" t="s">
        <v>56</v>
      </c>
      <c r="E41" s="5">
        <v>81.319999999999993</v>
      </c>
      <c r="F41" s="62">
        <v>1171.01</v>
      </c>
      <c r="G41" s="73"/>
      <c r="H41" s="4">
        <f t="shared" si="6"/>
        <v>0</v>
      </c>
    </row>
    <row r="42" spans="1:8" s="1" customFormat="1" ht="26.25" customHeight="1" x14ac:dyDescent="0.25">
      <c r="A42" s="9" t="s">
        <v>91</v>
      </c>
      <c r="B42" s="4">
        <v>320740</v>
      </c>
      <c r="C42" s="21">
        <v>23</v>
      </c>
      <c r="D42" s="5" t="s">
        <v>56</v>
      </c>
      <c r="E42" s="5">
        <v>53</v>
      </c>
      <c r="F42" s="62">
        <v>1219</v>
      </c>
      <c r="G42" s="73"/>
      <c r="H42" s="4">
        <f t="shared" si="6"/>
        <v>0</v>
      </c>
    </row>
    <row r="43" spans="1:8" s="1" customFormat="1" ht="26.25" customHeight="1" x14ac:dyDescent="0.25">
      <c r="A43" s="9" t="s">
        <v>92</v>
      </c>
      <c r="B43" s="4">
        <v>320741</v>
      </c>
      <c r="C43" s="21">
        <v>23</v>
      </c>
      <c r="D43" s="5" t="s">
        <v>56</v>
      </c>
      <c r="E43" s="5">
        <v>53</v>
      </c>
      <c r="F43" s="62">
        <v>1219</v>
      </c>
      <c r="G43" s="73"/>
      <c r="H43" s="4">
        <f t="shared" si="6"/>
        <v>0</v>
      </c>
    </row>
    <row r="44" spans="1:8" s="1" customFormat="1" ht="26.25" customHeight="1" x14ac:dyDescent="0.25">
      <c r="A44" s="9" t="s">
        <v>93</v>
      </c>
      <c r="B44" s="4">
        <v>320745</v>
      </c>
      <c r="C44" s="21">
        <v>16.32</v>
      </c>
      <c r="D44" s="5" t="s">
        <v>56</v>
      </c>
      <c r="E44" s="5">
        <v>58</v>
      </c>
      <c r="F44" s="62">
        <v>946.56</v>
      </c>
      <c r="G44" s="73"/>
      <c r="H44" s="4">
        <f t="shared" si="6"/>
        <v>0</v>
      </c>
    </row>
    <row r="45" spans="1:8" s="1" customFormat="1" ht="26.25" customHeight="1" thickBot="1" x14ac:dyDescent="0.3">
      <c r="A45" s="10" t="s">
        <v>94</v>
      </c>
      <c r="B45" s="11">
        <v>320746</v>
      </c>
      <c r="C45" s="22">
        <v>16.32</v>
      </c>
      <c r="D45" s="12" t="s">
        <v>56</v>
      </c>
      <c r="E45" s="12">
        <v>58</v>
      </c>
      <c r="F45" s="63">
        <v>946.56</v>
      </c>
      <c r="G45" s="73"/>
      <c r="H45" s="4">
        <f t="shared" si="6"/>
        <v>0</v>
      </c>
    </row>
    <row r="46" spans="1:8" ht="15.75" thickBot="1" x14ac:dyDescent="0.3"/>
    <row r="47" spans="1:8" ht="27" thickBot="1" x14ac:dyDescent="0.3">
      <c r="A47" s="95" t="s">
        <v>101</v>
      </c>
      <c r="B47" s="96"/>
      <c r="C47" s="96"/>
      <c r="D47" s="96"/>
      <c r="E47" s="96"/>
      <c r="F47" s="96"/>
      <c r="G47" s="69"/>
      <c r="H47" s="70"/>
    </row>
    <row r="48" spans="1:8" x14ac:dyDescent="0.25">
      <c r="A48" s="8" t="s">
        <v>5</v>
      </c>
      <c r="B48" s="14"/>
      <c r="C48" s="2"/>
      <c r="D48" s="3"/>
      <c r="E48" s="3"/>
      <c r="F48" s="3"/>
    </row>
    <row r="49" spans="1:8" ht="25.5" x14ac:dyDescent="0.25">
      <c r="A49" s="18" t="s">
        <v>0</v>
      </c>
      <c r="B49" s="15" t="s">
        <v>6</v>
      </c>
      <c r="C49" s="20" t="s">
        <v>7</v>
      </c>
      <c r="D49" s="16" t="s">
        <v>1</v>
      </c>
      <c r="E49" s="17" t="s">
        <v>54</v>
      </c>
      <c r="F49" s="64" t="s">
        <v>8</v>
      </c>
      <c r="G49" s="68"/>
      <c r="H49" s="68"/>
    </row>
    <row r="50" spans="1:8" x14ac:dyDescent="0.25">
      <c r="A50" s="97" t="s">
        <v>102</v>
      </c>
      <c r="B50" s="98"/>
      <c r="C50" s="98"/>
      <c r="D50" s="98"/>
      <c r="E50" s="98"/>
      <c r="F50" s="98"/>
      <c r="G50" s="67">
        <f>SUM(G51)</f>
        <v>0</v>
      </c>
      <c r="H50" s="67">
        <f>SUM(H51)</f>
        <v>0</v>
      </c>
    </row>
    <row r="51" spans="1:8" s="1" customFormat="1" ht="26.25" customHeight="1" x14ac:dyDescent="0.25">
      <c r="A51" s="9" t="s">
        <v>99</v>
      </c>
      <c r="B51" s="4">
        <v>75020</v>
      </c>
      <c r="C51" s="21">
        <v>12</v>
      </c>
      <c r="D51" s="5" t="s">
        <v>56</v>
      </c>
      <c r="E51" s="5">
        <v>110</v>
      </c>
      <c r="F51" s="62">
        <v>1320</v>
      </c>
      <c r="G51" s="73"/>
      <c r="H51" s="4">
        <f t="shared" ref="H51:H52" si="7">G51*F51</f>
        <v>0</v>
      </c>
    </row>
    <row r="52" spans="1:8" s="1" customFormat="1" ht="26.25" customHeight="1" thickBot="1" x14ac:dyDescent="0.3">
      <c r="A52" s="10" t="s">
        <v>100</v>
      </c>
      <c r="B52" s="11">
        <v>75030</v>
      </c>
      <c r="C52" s="22">
        <v>12</v>
      </c>
      <c r="D52" s="12" t="s">
        <v>56</v>
      </c>
      <c r="E52" s="12">
        <v>110</v>
      </c>
      <c r="F52" s="63">
        <v>1320</v>
      </c>
      <c r="G52" s="74"/>
      <c r="H52" s="4">
        <f t="shared" si="7"/>
        <v>0</v>
      </c>
    </row>
  </sheetData>
  <sheetProtection algorithmName="SHA-512" hashValue="MtpjDYlP8is9yIblOjqxhyhA81rCGZvb4kAYgZ74yF2SuLWJ8KNheeLC9BEIdjE9QbB28Z5v3NZhzsVX839jSA==" saltValue="zJX1GbJ5kmeOXanjvaOYeg==" spinCount="100000" sheet="1" objects="1" scenarios="1"/>
  <protectedRanges>
    <protectedRange algorithmName="SHA-512" hashValue="GTHOrY4dkYrRqdmyesXA+sGqLSQ/yq/m1Pkj87zYg9vU9FsKtyqTyJrORwxDf7kENsVLAAotaHU8WjoOoEKRZw==" saltValue="pJW8cxeyo1RQKy864mHQbQ==" spinCount="100000" sqref="G1:G6 H6" name="Plage1"/>
  </protectedRanges>
  <mergeCells count="12">
    <mergeCell ref="A1:F1"/>
    <mergeCell ref="A2:F2"/>
    <mergeCell ref="A6:F6"/>
    <mergeCell ref="A9:F9"/>
    <mergeCell ref="A16:F16"/>
    <mergeCell ref="A47:F47"/>
    <mergeCell ref="A50:F50"/>
    <mergeCell ref="A22:F22"/>
    <mergeCell ref="A28:F28"/>
    <mergeCell ref="A32:F32"/>
    <mergeCell ref="A35:F35"/>
    <mergeCell ref="A24:F24"/>
  </mergeCells>
  <printOptions horizontalCentered="1"/>
  <pageMargins left="0.27559055118110237" right="0.27559055118110237" top="0.23622047244094491" bottom="0.31496062992125984" header="0.19685039370078741" footer="0.23622047244094491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CALCULATRICE</vt:lpstr>
      <vt:lpstr>Bordurettes</vt:lpstr>
      <vt:lpstr>Dalles</vt:lpstr>
      <vt:lpstr>Bordurettes!Impression_des_titres</vt:lpstr>
      <vt:lpstr>Dalles!Impression_des_titres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postetse</cp:lastModifiedBy>
  <cp:lastPrinted>2020-10-27T14:28:13Z</cp:lastPrinted>
  <dcterms:created xsi:type="dcterms:W3CDTF">2020-10-08T10:05:52Z</dcterms:created>
  <dcterms:modified xsi:type="dcterms:W3CDTF">2021-07-08T08:38:04Z</dcterms:modified>
</cp:coreProperties>
</file>