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LL-PC\Desktop\PROJET JUIN 2021\Projet Externalisation DAF\IBS\"/>
    </mc:Choice>
  </mc:AlternateContent>
  <bookViews>
    <workbookView xWindow="0" yWindow="0" windowWidth="19200" windowHeight="10995" tabRatio="333" firstSheet="1" activeTab="3"/>
  </bookViews>
  <sheets>
    <sheet name="GS" sheetId="2" r:id="rId1"/>
    <sheet name="CI" sheetId="6" r:id="rId2"/>
    <sheet name="CP" sheetId="7" r:id="rId3"/>
    <sheet name="CE2" sheetId="9" r:id="rId4"/>
    <sheet name="INSCRIPTIONS" sheetId="37" r:id="rId5"/>
  </sheets>
  <calcPr calcId="152511"/>
  <customWorkbookViews>
    <customWorkbookView name="IBS - Affichage personnalisé" guid="{41AD4052-B312-4362-8A5C-4777B26F83E0}" mergeInterval="0" personalView="1" maximized="1" xWindow="1" yWindow="1" windowWidth="1280" windowHeight="761" tabRatio="1000" activeSheetId="1"/>
  </customWorkbookViews>
</workbook>
</file>

<file path=xl/calcChain.xml><?xml version="1.0" encoding="utf-8"?>
<calcChain xmlns="http://schemas.openxmlformats.org/spreadsheetml/2006/main">
  <c r="B24" i="2" l="1"/>
  <c r="B23" i="6"/>
  <c r="C23" i="6"/>
  <c r="B25" i="6"/>
  <c r="C25" i="6"/>
  <c r="G10" i="9" l="1"/>
  <c r="D37" i="2"/>
  <c r="AJB71" i="9"/>
  <c r="AJB55" i="9"/>
  <c r="AIZ40" i="9"/>
  <c r="A3" i="37" l="1"/>
  <c r="B16" i="37"/>
  <c r="C16" i="37"/>
  <c r="D16" i="37"/>
  <c r="E16" i="37"/>
  <c r="H16" i="37"/>
  <c r="I16" i="37"/>
  <c r="J16" i="37"/>
  <c r="E4" i="9" l="1"/>
  <c r="E3" i="9"/>
  <c r="A4" i="9"/>
  <c r="A3" i="9"/>
  <c r="A2" i="9"/>
  <c r="A15" i="9" s="1"/>
  <c r="A30" i="9" s="1"/>
  <c r="A45" i="9" s="1"/>
  <c r="A61" i="9" s="1"/>
  <c r="A76" i="9" s="1"/>
  <c r="A1" i="9"/>
  <c r="D32" i="2"/>
  <c r="E17" i="9"/>
  <c r="E16" i="9"/>
  <c r="E9" i="7"/>
  <c r="E8" i="7"/>
  <c r="E5" i="6"/>
  <c r="E4" i="6"/>
  <c r="E31" i="2"/>
  <c r="E30" i="2"/>
  <c r="E17" i="2"/>
  <c r="E16" i="2"/>
  <c r="A5" i="6"/>
  <c r="A4" i="6"/>
  <c r="A3" i="6"/>
  <c r="A15" i="6" s="1"/>
  <c r="A1" i="6"/>
  <c r="A13" i="6" s="1"/>
  <c r="A9" i="7"/>
  <c r="A8" i="7"/>
  <c r="A3" i="7"/>
  <c r="A15" i="7" s="1"/>
  <c r="A1" i="7"/>
  <c r="A13" i="7" s="1"/>
  <c r="A87" i="9"/>
  <c r="D79" i="9"/>
  <c r="D64" i="9"/>
  <c r="D48" i="9"/>
  <c r="D33" i="9"/>
  <c r="D18" i="9"/>
  <c r="D48" i="7"/>
  <c r="D33" i="7"/>
  <c r="D18" i="7"/>
  <c r="D63" i="6"/>
  <c r="D48" i="6"/>
  <c r="D33" i="6"/>
  <c r="D18" i="6"/>
  <c r="D18" i="2"/>
  <c r="A26" i="9"/>
  <c r="A41" i="9" s="1"/>
  <c r="A56" i="9" s="1"/>
  <c r="A72" i="9" s="1"/>
  <c r="A26" i="7"/>
  <c r="A41" i="7" s="1"/>
  <c r="A56" i="7" s="1"/>
  <c r="A26" i="6"/>
  <c r="A41" i="6" s="1"/>
  <c r="A56" i="6" s="1"/>
  <c r="A72" i="6" s="1"/>
  <c r="A39" i="2"/>
  <c r="A25" i="2"/>
  <c r="A40" i="9"/>
  <c r="A55" i="9" s="1"/>
  <c r="A71" i="9" s="1"/>
  <c r="A86" i="9" s="1"/>
  <c r="D22" i="7"/>
  <c r="D68" i="6"/>
  <c r="D67" i="6"/>
  <c r="E37" i="6"/>
  <c r="D37" i="6"/>
  <c r="D22" i="6"/>
  <c r="A38" i="2"/>
  <c r="C36" i="2"/>
  <c r="C38" i="2" s="1"/>
  <c r="A24" i="2"/>
  <c r="A15" i="2"/>
  <c r="A29" i="2" s="1"/>
  <c r="A13" i="2"/>
  <c r="A27" i="2" s="1"/>
  <c r="A30" i="6" l="1"/>
  <c r="A45" i="7"/>
  <c r="A60" i="6"/>
  <c r="C38" i="6"/>
  <c r="A13" i="9"/>
  <c r="AIY40" i="9"/>
  <c r="AJA86" i="9"/>
  <c r="C38" i="9"/>
  <c r="C40" i="9" s="1"/>
  <c r="A30" i="7"/>
  <c r="A45" i="6"/>
  <c r="C23" i="7"/>
  <c r="C25" i="7" s="1"/>
  <c r="C38" i="7"/>
  <c r="C40" i="7" s="1"/>
  <c r="C69" i="6"/>
  <c r="C23" i="9"/>
  <c r="C25" i="9" s="1"/>
  <c r="A55" i="6"/>
  <c r="A71" i="6" s="1"/>
  <c r="A40" i="7" s="1"/>
  <c r="A55" i="7" s="1"/>
  <c r="C55" i="7"/>
  <c r="C22" i="2"/>
  <c r="C69" i="9"/>
  <c r="D23" i="2"/>
  <c r="E23" i="2" s="1"/>
  <c r="E24" i="2" s="1"/>
  <c r="E46" i="9"/>
  <c r="E37" i="2"/>
  <c r="E38" i="2" s="1"/>
  <c r="E16" i="6"/>
  <c r="E31" i="6"/>
  <c r="E46" i="6"/>
  <c r="E61" i="6"/>
  <c r="E16" i="7"/>
  <c r="E31" i="7"/>
  <c r="E46" i="7"/>
  <c r="E31" i="9"/>
  <c r="E62" i="9"/>
  <c r="E77" i="9"/>
  <c r="E17" i="6"/>
  <c r="E32" i="6"/>
  <c r="E47" i="6"/>
  <c r="E62" i="6"/>
  <c r="E17" i="7"/>
  <c r="E32" i="7"/>
  <c r="E47" i="7"/>
  <c r="E32" i="9"/>
  <c r="E47" i="9"/>
  <c r="E63" i="9"/>
  <c r="E78" i="9"/>
  <c r="A28" i="9" l="1"/>
  <c r="A43" i="9" s="1"/>
  <c r="A59" i="9" s="1"/>
  <c r="A74" i="9" s="1"/>
  <c r="C40" i="6"/>
  <c r="C71" i="6"/>
  <c r="B38" i="9"/>
  <c r="B23" i="9"/>
  <c r="E25" i="9"/>
  <c r="B25" i="9"/>
  <c r="E86" i="9"/>
  <c r="E39" i="9"/>
  <c r="E71" i="9"/>
  <c r="E55" i="6"/>
  <c r="E71" i="6"/>
  <c r="D38" i="9"/>
  <c r="D23" i="9"/>
  <c r="B36" i="2"/>
  <c r="D36" i="2"/>
  <c r="D38" i="2" s="1"/>
  <c r="B38" i="2"/>
  <c r="D38" i="6"/>
  <c r="B38" i="6"/>
  <c r="B40" i="6" s="1"/>
  <c r="D69" i="6"/>
  <c r="B69" i="6"/>
  <c r="D69" i="9"/>
  <c r="D71" i="9" s="1"/>
  <c r="B69" i="9"/>
  <c r="C86" i="9"/>
  <c r="C71" i="9"/>
  <c r="C24" i="2"/>
  <c r="C55" i="6"/>
  <c r="C55" i="9"/>
  <c r="D22" i="2"/>
  <c r="D24" i="2" s="1"/>
  <c r="B55" i="7"/>
  <c r="D38" i="7"/>
  <c r="B38" i="7"/>
  <c r="B40" i="7" s="1"/>
  <c r="D23" i="7"/>
  <c r="B23" i="7"/>
  <c r="B25" i="7" s="1"/>
  <c r="B55" i="9"/>
  <c r="B40" i="9" l="1"/>
  <c r="B71" i="6"/>
  <c r="B55" i="6"/>
  <c r="B71" i="9"/>
  <c r="B86" i="9"/>
  <c r="D25" i="9"/>
  <c r="D71" i="6"/>
  <c r="E40" i="7"/>
  <c r="E54" i="9"/>
  <c r="D23" i="6"/>
  <c r="D25" i="6" s="1"/>
  <c r="D25" i="7"/>
  <c r="D55" i="7"/>
  <c r="D40" i="6"/>
  <c r="E25" i="7"/>
  <c r="D40" i="7"/>
  <c r="D86" i="9"/>
  <c r="E40" i="6"/>
  <c r="E55" i="9"/>
  <c r="E40" i="9"/>
  <c r="AIX40" i="9"/>
  <c r="E55" i="7"/>
  <c r="D55" i="6"/>
  <c r="D40" i="9"/>
  <c r="E25" i="6"/>
  <c r="D55" i="9" l="1"/>
  <c r="AJA55" i="9"/>
  <c r="AIZ55" i="9"/>
  <c r="AIX55" i="9"/>
  <c r="AJA71" i="9"/>
  <c r="AIZ71" i="9"/>
  <c r="AIZ86" i="9"/>
  <c r="AJB86" i="9" l="1"/>
  <c r="A43" i="7"/>
  <c r="A28" i="7"/>
  <c r="A28" i="6"/>
  <c r="A43" i="6"/>
  <c r="A58" i="6"/>
</calcChain>
</file>

<file path=xl/sharedStrings.xml><?xml version="1.0" encoding="utf-8"?>
<sst xmlns="http://schemas.openxmlformats.org/spreadsheetml/2006/main" count="311" uniqueCount="55">
  <si>
    <t>Total</t>
  </si>
  <si>
    <t>CI</t>
  </si>
  <si>
    <t>CP</t>
  </si>
  <si>
    <t>CE2</t>
  </si>
  <si>
    <t>TOTAL</t>
  </si>
  <si>
    <t>Solde</t>
  </si>
  <si>
    <t>A</t>
  </si>
  <si>
    <t>N</t>
  </si>
  <si>
    <t>M</t>
  </si>
  <si>
    <t>F</t>
  </si>
  <si>
    <t xml:space="preserve">NOMS ET PRENOMS </t>
  </si>
  <si>
    <t xml:space="preserve">CLASSE </t>
  </si>
  <si>
    <t>Droit</t>
  </si>
  <si>
    <t>uniforme</t>
  </si>
  <si>
    <t>Scolarité</t>
  </si>
  <si>
    <t>ANNEE</t>
  </si>
  <si>
    <t>Payé</t>
  </si>
  <si>
    <t>Solde inscript° / balance from registrat°</t>
  </si>
  <si>
    <t>Veuillez svp nous signaler toute anomalie / Please, report any error</t>
  </si>
  <si>
    <t>Année (9mois) / Year (9months)</t>
  </si>
  <si>
    <t>Date</t>
  </si>
  <si>
    <t>Inscription / Registration</t>
  </si>
  <si>
    <t>Payé / Paid</t>
  </si>
  <si>
    <t>Solde / Balance</t>
  </si>
  <si>
    <t>Overdue bal.</t>
  </si>
  <si>
    <t>Solde échu</t>
  </si>
  <si>
    <t>MOIS</t>
  </si>
  <si>
    <t>TRIM</t>
  </si>
  <si>
    <t>FACTURE(BILL)  -  ANNEE(YEAR) 2020-2021</t>
  </si>
  <si>
    <r>
      <rPr>
        <sz val="12"/>
        <color indexed="8"/>
        <rFont val="Calibri"/>
        <family val="2"/>
      </rPr>
      <t>Delai de paiement (deadline)</t>
    </r>
    <r>
      <rPr>
        <b/>
        <sz val="12"/>
        <color indexed="8"/>
        <rFont val="Calibri"/>
        <family val="2"/>
      </rPr>
      <t>: 05 DEC 2020</t>
    </r>
  </si>
  <si>
    <t>T</t>
  </si>
  <si>
    <t>ce2/cm ?</t>
  </si>
  <si>
    <t>Sarr BACH</t>
  </si>
  <si>
    <t>Max IBRA</t>
  </si>
  <si>
    <t>Paul BALLAR</t>
  </si>
  <si>
    <t>Issa BADRACH</t>
  </si>
  <si>
    <t>Carl SIOUFFA</t>
  </si>
  <si>
    <t>Pape KADR</t>
  </si>
  <si>
    <t>Bibon RAZAK</t>
  </si>
  <si>
    <t>Pascal LONGCHAMP</t>
  </si>
  <si>
    <t>Pierre GONZAG</t>
  </si>
  <si>
    <t>ECOLE PRIVEE DE L'AVENIR</t>
  </si>
  <si>
    <t>INSCRIPTIONS ECOLE PRIVEE DE L'AVENIR</t>
  </si>
  <si>
    <t>Droits</t>
  </si>
  <si>
    <t>Uniforme</t>
  </si>
  <si>
    <t xml:space="preserve">CI </t>
  </si>
  <si>
    <t xml:space="preserve">CP </t>
  </si>
  <si>
    <t xml:space="preserve">CE2 </t>
  </si>
  <si>
    <t>GS</t>
  </si>
  <si>
    <t xml:space="preserve">Droits </t>
  </si>
  <si>
    <t>Nom</t>
  </si>
  <si>
    <t>Montant Droit</t>
  </si>
  <si>
    <t>Montant scolarité</t>
  </si>
  <si>
    <t>Montant Scolarité</t>
  </si>
  <si>
    <t>Montant Uniforme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</si>
</sst>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dd/mm/yy;@"/>
    <numFmt numFmtId="166" formatCode="d/m/yy;@"/>
  </numFmts>
  <fonts count="36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name val="Arial Narrow"/>
      <family val="2"/>
    </font>
    <font>
      <sz val="10"/>
      <name val="Arial Unicode MS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rgb="FFC00000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9"/>
      <color rgb="FF00B050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8"/>
      <color rgb="FF00B050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DC6D"/>
        <bgColor indexed="64"/>
      </patternFill>
    </fill>
    <fill>
      <patternFill patternType="solid">
        <fgColor rgb="FFFFFF99"/>
        <bgColor indexed="64"/>
      </patternFill>
    </fill>
  </fills>
  <borders count="5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71">
    <xf numFmtId="0" fontId="0" fillId="0" borderId="0" xfId="0"/>
    <xf numFmtId="0" fontId="0" fillId="0" borderId="0" xfId="0" applyFill="1"/>
    <xf numFmtId="0" fontId="10" fillId="0" borderId="0" xfId="0" applyFont="1"/>
    <xf numFmtId="0" fontId="11" fillId="0" borderId="0" xfId="0" applyFont="1" applyFill="1"/>
    <xf numFmtId="0" fontId="0" fillId="0" borderId="0" xfId="0"/>
    <xf numFmtId="0" fontId="12" fillId="0" borderId="0" xfId="0" applyFont="1" applyFill="1"/>
    <xf numFmtId="0" fontId="12" fillId="0" borderId="0" xfId="0" applyFont="1" applyFill="1" applyBorder="1" applyAlignment="1">
      <alignment horizontal="center"/>
    </xf>
    <xf numFmtId="164" fontId="11" fillId="0" borderId="0" xfId="1" applyNumberFormat="1" applyFont="1" applyFill="1"/>
    <xf numFmtId="0" fontId="0" fillId="0" borderId="0" xfId="0"/>
    <xf numFmtId="0" fontId="11" fillId="0" borderId="0" xfId="0" applyFont="1"/>
    <xf numFmtId="0" fontId="13" fillId="0" borderId="0" xfId="0" applyFont="1" applyFill="1" applyBorder="1"/>
    <xf numFmtId="0" fontId="3" fillId="0" borderId="0" xfId="0" applyFont="1" applyFill="1"/>
    <xf numFmtId="0" fontId="13" fillId="0" borderId="2" xfId="0" applyFont="1" applyFill="1" applyBorder="1"/>
    <xf numFmtId="0" fontId="0" fillId="0" borderId="0" xfId="0" applyFont="1"/>
    <xf numFmtId="0" fontId="13" fillId="0" borderId="0" xfId="0" applyFont="1" applyBorder="1"/>
    <xf numFmtId="164" fontId="13" fillId="0" borderId="0" xfId="1" applyNumberFormat="1" applyFont="1" applyBorder="1"/>
    <xf numFmtId="164" fontId="10" fillId="0" borderId="0" xfId="1" applyNumberFormat="1" applyFont="1"/>
    <xf numFmtId="164" fontId="8" fillId="0" borderId="0" xfId="1" applyNumberFormat="1" applyFont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164" fontId="3" fillId="0" borderId="0" xfId="1" applyNumberFormat="1" applyFont="1" applyFill="1" applyAlignment="1">
      <alignment horizontal="center"/>
    </xf>
    <xf numFmtId="9" fontId="3" fillId="0" borderId="0" xfId="3" applyFont="1" applyFill="1" applyAlignment="1">
      <alignment horizontal="center"/>
    </xf>
    <xf numFmtId="0" fontId="13" fillId="0" borderId="0" xfId="0" applyFont="1" applyFill="1"/>
    <xf numFmtId="164" fontId="3" fillId="0" borderId="0" xfId="1" applyNumberFormat="1" applyFont="1" applyFill="1" applyBorder="1" applyAlignment="1">
      <alignment horizontal="center"/>
    </xf>
    <xf numFmtId="0" fontId="10" fillId="0" borderId="0" xfId="0" applyFont="1" applyFill="1"/>
    <xf numFmtId="0" fontId="18" fillId="0" borderId="0" xfId="0" applyFont="1" applyFill="1"/>
    <xf numFmtId="164" fontId="8" fillId="0" borderId="0" xfId="1" applyNumberFormat="1" applyFont="1" applyFill="1" applyAlignment="1">
      <alignment horizontal="center"/>
    </xf>
    <xf numFmtId="0" fontId="13" fillId="0" borderId="2" xfId="0" applyFont="1" applyBorder="1"/>
    <xf numFmtId="164" fontId="13" fillId="0" borderId="2" xfId="1" applyNumberFormat="1" applyFont="1" applyFill="1" applyBorder="1" applyAlignment="1">
      <alignment horizontal="center"/>
    </xf>
    <xf numFmtId="0" fontId="11" fillId="0" borderId="24" xfId="0" applyFont="1" applyBorder="1" applyAlignment="1">
      <alignment horizontal="left"/>
    </xf>
    <xf numFmtId="0" fontId="13" fillId="0" borderId="14" xfId="0" applyFont="1" applyBorder="1"/>
    <xf numFmtId="164" fontId="13" fillId="0" borderId="25" xfId="1" applyNumberFormat="1" applyFont="1" applyFill="1" applyBorder="1" applyAlignment="1">
      <alignment horizontal="center"/>
    </xf>
    <xf numFmtId="164" fontId="10" fillId="0" borderId="25" xfId="1" applyNumberFormat="1" applyFont="1" applyBorder="1"/>
    <xf numFmtId="164" fontId="13" fillId="0" borderId="27" xfId="1" applyNumberFormat="1" applyFont="1" applyBorder="1"/>
    <xf numFmtId="0" fontId="11" fillId="0" borderId="8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164" fontId="11" fillId="0" borderId="8" xfId="1" applyNumberFormat="1" applyFont="1" applyBorder="1"/>
    <xf numFmtId="164" fontId="11" fillId="0" borderId="2" xfId="1" applyNumberFormat="1" applyFont="1" applyBorder="1"/>
    <xf numFmtId="164" fontId="11" fillId="0" borderId="9" xfId="1" applyNumberFormat="1" applyFont="1" applyBorder="1"/>
    <xf numFmtId="164" fontId="11" fillId="0" borderId="28" xfId="1" applyNumberFormat="1" applyFont="1" applyFill="1" applyBorder="1"/>
    <xf numFmtId="164" fontId="11" fillId="0" borderId="19" xfId="1" applyNumberFormat="1" applyFont="1" applyFill="1" applyBorder="1"/>
    <xf numFmtId="0" fontId="11" fillId="0" borderId="8" xfId="0" applyFont="1" applyBorder="1"/>
    <xf numFmtId="0" fontId="11" fillId="0" borderId="2" xfId="0" applyFont="1" applyBorder="1"/>
    <xf numFmtId="164" fontId="11" fillId="0" borderId="20" xfId="1" applyNumberFormat="1" applyFont="1" applyBorder="1"/>
    <xf numFmtId="164" fontId="11" fillId="0" borderId="21" xfId="1" applyNumberFormat="1" applyFont="1" applyBorder="1"/>
    <xf numFmtId="164" fontId="11" fillId="0" borderId="18" xfId="1" applyNumberFormat="1" applyFont="1" applyBorder="1"/>
    <xf numFmtId="164" fontId="11" fillId="0" borderId="0" xfId="1" applyNumberFormat="1" applyFont="1" applyBorder="1"/>
    <xf numFmtId="164" fontId="10" fillId="0" borderId="29" xfId="1" applyNumberFormat="1" applyFont="1" applyFill="1" applyBorder="1" applyAlignment="1">
      <alignment horizontal="center"/>
    </xf>
    <xf numFmtId="164" fontId="10" fillId="0" borderId="25" xfId="1" applyNumberFormat="1" applyFont="1" applyFill="1" applyBorder="1" applyAlignment="1">
      <alignment horizontal="center"/>
    </xf>
    <xf numFmtId="0" fontId="0" fillId="0" borderId="25" xfId="0" applyBorder="1"/>
    <xf numFmtId="0" fontId="10" fillId="0" borderId="25" xfId="0" applyFont="1" applyBorder="1"/>
    <xf numFmtId="0" fontId="0" fillId="0" borderId="26" xfId="0" applyFill="1" applyBorder="1"/>
    <xf numFmtId="0" fontId="13" fillId="0" borderId="27" xfId="0" applyFont="1" applyBorder="1"/>
    <xf numFmtId="165" fontId="14" fillId="0" borderId="25" xfId="0" applyNumberFormat="1" applyFont="1" applyBorder="1" applyAlignment="1">
      <alignment horizontal="left"/>
    </xf>
    <xf numFmtId="0" fontId="9" fillId="0" borderId="25" xfId="0" applyFont="1" applyBorder="1"/>
    <xf numFmtId="0" fontId="20" fillId="0" borderId="0" xfId="0" applyFont="1" applyBorder="1"/>
    <xf numFmtId="164" fontId="20" fillId="0" borderId="0" xfId="1" applyNumberFormat="1" applyFont="1" applyBorder="1"/>
    <xf numFmtId="0" fontId="19" fillId="0" borderId="0" xfId="0" applyFont="1"/>
    <xf numFmtId="0" fontId="16" fillId="0" borderId="0" xfId="0" applyFont="1"/>
    <xf numFmtId="164" fontId="13" fillId="0" borderId="21" xfId="1" applyNumberFormat="1" applyFont="1" applyFill="1" applyBorder="1"/>
    <xf numFmtId="164" fontId="11" fillId="0" borderId="25" xfId="1" applyNumberFormat="1" applyFont="1" applyBorder="1"/>
    <xf numFmtId="164" fontId="11" fillId="0" borderId="0" xfId="1" applyNumberFormat="1" applyFont="1"/>
    <xf numFmtId="164" fontId="18" fillId="0" borderId="0" xfId="1" applyNumberFormat="1" applyFont="1" applyFill="1"/>
    <xf numFmtId="164" fontId="13" fillId="0" borderId="25" xfId="1" applyNumberFormat="1" applyFont="1" applyBorder="1"/>
    <xf numFmtId="0" fontId="21" fillId="0" borderId="0" xfId="0" applyFont="1"/>
    <xf numFmtId="164" fontId="8" fillId="0" borderId="2" xfId="1" applyNumberFormat="1" applyFont="1" applyFill="1" applyBorder="1"/>
    <xf numFmtId="0" fontId="11" fillId="0" borderId="8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2" xfId="0" applyFont="1" applyFill="1" applyBorder="1"/>
    <xf numFmtId="164" fontId="11" fillId="0" borderId="8" xfId="1" applyNumberFormat="1" applyFont="1" applyFill="1" applyBorder="1"/>
    <xf numFmtId="164" fontId="11" fillId="0" borderId="9" xfId="1" applyNumberFormat="1" applyFont="1" applyFill="1" applyBorder="1"/>
    <xf numFmtId="164" fontId="10" fillId="0" borderId="25" xfId="1" applyNumberFormat="1" applyFont="1" applyFill="1" applyBorder="1"/>
    <xf numFmtId="0" fontId="10" fillId="0" borderId="25" xfId="0" applyFont="1" applyFill="1" applyBorder="1"/>
    <xf numFmtId="0" fontId="13" fillId="0" borderId="27" xfId="0" applyFont="1" applyFill="1" applyBorder="1"/>
    <xf numFmtId="164" fontId="11" fillId="0" borderId="20" xfId="1" applyNumberFormat="1" applyFont="1" applyFill="1" applyBorder="1"/>
    <xf numFmtId="164" fontId="11" fillId="0" borderId="21" xfId="1" applyNumberFormat="1" applyFont="1" applyFill="1" applyBorder="1"/>
    <xf numFmtId="164" fontId="11" fillId="0" borderId="18" xfId="1" applyNumberFormat="1" applyFont="1" applyFill="1" applyBorder="1"/>
    <xf numFmtId="164" fontId="13" fillId="0" borderId="27" xfId="1" applyNumberFormat="1" applyFont="1" applyFill="1" applyBorder="1"/>
    <xf numFmtId="164" fontId="11" fillId="0" borderId="24" xfId="1" applyNumberFormat="1" applyFont="1" applyBorder="1"/>
    <xf numFmtId="0" fontId="0" fillId="0" borderId="0" xfId="0" applyBorder="1"/>
    <xf numFmtId="0" fontId="3" fillId="2" borderId="0" xfId="0" applyFont="1" applyFill="1"/>
    <xf numFmtId="0" fontId="5" fillId="0" borderId="0" xfId="0" applyNumberFormat="1" applyFont="1" applyFill="1" applyAlignment="1">
      <alignment horizontal="center"/>
    </xf>
    <xf numFmtId="164" fontId="22" fillId="0" borderId="0" xfId="1" applyNumberFormat="1" applyFont="1" applyFill="1" applyBorder="1" applyAlignment="1">
      <alignment horizontal="center"/>
    </xf>
    <xf numFmtId="164" fontId="8" fillId="0" borderId="26" xfId="1" applyNumberFormat="1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1" fillId="0" borderId="24" xfId="0" applyFont="1" applyBorder="1" applyAlignment="1">
      <alignment horizontal="center"/>
    </xf>
    <xf numFmtId="164" fontId="11" fillId="0" borderId="23" xfId="1" applyNumberFormat="1" applyFont="1" applyFill="1" applyBorder="1" applyAlignment="1">
      <alignment horizontal="center"/>
    </xf>
    <xf numFmtId="0" fontId="11" fillId="0" borderId="19" xfId="0" applyFont="1" applyFill="1" applyBorder="1"/>
    <xf numFmtId="164" fontId="11" fillId="0" borderId="19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0" fontId="13" fillId="0" borderId="20" xfId="0" applyFont="1" applyFill="1" applyBorder="1"/>
    <xf numFmtId="0" fontId="11" fillId="0" borderId="22" xfId="0" applyFont="1" applyBorder="1" applyAlignment="1">
      <alignment horizontal="center"/>
    </xf>
    <xf numFmtId="164" fontId="11" fillId="0" borderId="2" xfId="1" applyNumberFormat="1" applyFont="1" applyFill="1" applyBorder="1"/>
    <xf numFmtId="0" fontId="21" fillId="0" borderId="0" xfId="0" applyFont="1" applyFill="1"/>
    <xf numFmtId="164" fontId="11" fillId="0" borderId="35" xfId="1" applyNumberFormat="1" applyFont="1" applyBorder="1"/>
    <xf numFmtId="164" fontId="10" fillId="0" borderId="0" xfId="1" applyNumberFormat="1" applyFont="1" applyFill="1"/>
    <xf numFmtId="0" fontId="11" fillId="0" borderId="24" xfId="0" applyFont="1" applyFill="1" applyBorder="1" applyAlignment="1">
      <alignment horizontal="left"/>
    </xf>
    <xf numFmtId="0" fontId="9" fillId="0" borderId="25" xfId="0" applyFont="1" applyFill="1" applyBorder="1"/>
    <xf numFmtId="164" fontId="11" fillId="0" borderId="27" xfId="1" applyNumberFormat="1" applyFont="1" applyBorder="1"/>
    <xf numFmtId="164" fontId="11" fillId="0" borderId="48" xfId="1" applyNumberFormat="1" applyFont="1" applyBorder="1"/>
    <xf numFmtId="0" fontId="10" fillId="0" borderId="35" xfId="0" applyFont="1" applyBorder="1"/>
    <xf numFmtId="0" fontId="0" fillId="0" borderId="47" xfId="0" applyFill="1" applyBorder="1"/>
    <xf numFmtId="164" fontId="11" fillId="0" borderId="49" xfId="1" applyNumberFormat="1" applyFont="1" applyBorder="1"/>
    <xf numFmtId="165" fontId="14" fillId="0" borderId="50" xfId="0" applyNumberFormat="1" applyFont="1" applyBorder="1" applyAlignment="1">
      <alignment horizontal="left"/>
    </xf>
    <xf numFmtId="164" fontId="11" fillId="0" borderId="24" xfId="1" applyNumberFormat="1" applyFont="1" applyFill="1" applyBorder="1"/>
    <xf numFmtId="164" fontId="11" fillId="0" borderId="30" xfId="1" applyNumberFormat="1" applyFont="1" applyBorder="1"/>
    <xf numFmtId="164" fontId="11" fillId="0" borderId="5" xfId="1" applyNumberFormat="1" applyFont="1" applyFill="1" applyBorder="1"/>
    <xf numFmtId="164" fontId="13" fillId="0" borderId="23" xfId="1" applyNumberFormat="1" applyFont="1" applyFill="1" applyBorder="1" applyAlignment="1">
      <alignment horizontal="center"/>
    </xf>
    <xf numFmtId="164" fontId="13" fillId="0" borderId="2" xfId="1" applyNumberFormat="1" applyFont="1" applyFill="1" applyBorder="1"/>
    <xf numFmtId="0" fontId="12" fillId="0" borderId="0" xfId="0" applyFont="1" applyFill="1" applyBorder="1" applyAlignment="1">
      <alignment horizontal="center"/>
    </xf>
    <xf numFmtId="164" fontId="13" fillId="0" borderId="20" xfId="1" applyNumberFormat="1" applyFont="1" applyFill="1" applyBorder="1"/>
    <xf numFmtId="0" fontId="1" fillId="0" borderId="0" xfId="0" applyFont="1" applyFill="1"/>
    <xf numFmtId="164" fontId="0" fillId="0" borderId="0" xfId="1" applyNumberFormat="1" applyFont="1" applyFill="1" applyAlignment="1">
      <alignment horizontal="center"/>
    </xf>
    <xf numFmtId="164" fontId="8" fillId="0" borderId="25" xfId="1" applyNumberFormat="1" applyFont="1" applyFill="1" applyBorder="1" applyAlignment="1">
      <alignment horizontal="center"/>
    </xf>
    <xf numFmtId="164" fontId="8" fillId="0" borderId="29" xfId="1" applyNumberFormat="1" applyFont="1" applyFill="1" applyBorder="1" applyAlignment="1">
      <alignment horizontal="center"/>
    </xf>
    <xf numFmtId="0" fontId="11" fillId="0" borderId="35" xfId="0" applyFont="1" applyBorder="1"/>
    <xf numFmtId="164" fontId="11" fillId="0" borderId="32" xfId="1" applyNumberFormat="1" applyFont="1" applyFill="1" applyBorder="1"/>
    <xf numFmtId="164" fontId="11" fillId="0" borderId="52" xfId="1" applyNumberFormat="1" applyFont="1" applyBorder="1"/>
    <xf numFmtId="164" fontId="10" fillId="0" borderId="2" xfId="1" applyNumberFormat="1" applyFont="1" applyFill="1" applyBorder="1"/>
    <xf numFmtId="164" fontId="13" fillId="0" borderId="30" xfId="1" applyNumberFormat="1" applyFont="1" applyFill="1" applyBorder="1"/>
    <xf numFmtId="0" fontId="12" fillId="0" borderId="0" xfId="0" applyFont="1" applyFill="1" applyBorder="1" applyAlignment="1">
      <alignment horizontal="center"/>
    </xf>
    <xf numFmtId="164" fontId="11" fillId="0" borderId="26" xfId="1" applyNumberFormat="1" applyFont="1" applyFill="1" applyBorder="1"/>
    <xf numFmtId="0" fontId="0" fillId="0" borderId="2" xfId="0" applyFill="1" applyBorder="1" applyAlignment="1">
      <alignment horizontal="center"/>
    </xf>
    <xf numFmtId="0" fontId="0" fillId="0" borderId="35" xfId="0" applyFill="1" applyBorder="1"/>
    <xf numFmtId="0" fontId="0" fillId="4" borderId="0" xfId="0" applyFill="1"/>
    <xf numFmtId="0" fontId="23" fillId="4" borderId="0" xfId="0" applyFont="1" applyFill="1" applyAlignment="1">
      <alignment horizontal="center"/>
    </xf>
    <xf numFmtId="164" fontId="0" fillId="0" borderId="0" xfId="1" applyNumberFormat="1" applyFont="1"/>
    <xf numFmtId="164" fontId="0" fillId="0" borderId="0" xfId="1" applyNumberFormat="1" applyFont="1" applyFill="1"/>
    <xf numFmtId="0" fontId="24" fillId="0" borderId="0" xfId="0" applyFont="1" applyFill="1"/>
    <xf numFmtId="0" fontId="13" fillId="0" borderId="10" xfId="0" applyFont="1" applyFill="1" applyBorder="1"/>
    <xf numFmtId="0" fontId="11" fillId="0" borderId="35" xfId="0" applyFont="1" applyBorder="1" applyAlignment="1">
      <alignment horizontal="left"/>
    </xf>
    <xf numFmtId="0" fontId="25" fillId="0" borderId="0" xfId="0" applyFont="1"/>
    <xf numFmtId="0" fontId="26" fillId="0" borderId="0" xfId="0" applyFont="1"/>
    <xf numFmtId="164" fontId="25" fillId="0" borderId="0" xfId="1" applyNumberFormat="1" applyFont="1"/>
    <xf numFmtId="0" fontId="12" fillId="0" borderId="0" xfId="0" applyFont="1" applyFill="1" applyBorder="1" applyAlignment="1">
      <alignment horizontal="center"/>
    </xf>
    <xf numFmtId="164" fontId="0" fillId="4" borderId="0" xfId="1" applyNumberFormat="1" applyFont="1" applyFill="1"/>
    <xf numFmtId="0" fontId="24" fillId="0" borderId="0" xfId="0" applyFont="1"/>
    <xf numFmtId="164" fontId="24" fillId="0" borderId="0" xfId="1" applyNumberFormat="1" applyFont="1"/>
    <xf numFmtId="164" fontId="24" fillId="0" borderId="0" xfId="1" applyNumberFormat="1" applyFont="1" applyFill="1"/>
    <xf numFmtId="0" fontId="27" fillId="0" borderId="0" xfId="0" applyFont="1"/>
    <xf numFmtId="164" fontId="27" fillId="0" borderId="0" xfId="1" applyNumberFormat="1" applyFont="1"/>
    <xf numFmtId="0" fontId="28" fillId="0" borderId="0" xfId="0" applyFont="1"/>
    <xf numFmtId="164" fontId="28" fillId="0" borderId="0" xfId="1" applyNumberFormat="1" applyFont="1"/>
    <xf numFmtId="164" fontId="29" fillId="0" borderId="0" xfId="1" applyNumberFormat="1" applyFont="1"/>
    <xf numFmtId="0" fontId="12" fillId="0" borderId="0" xfId="0" applyFont="1" applyFill="1" applyBorder="1" applyAlignment="1">
      <alignment horizontal="center"/>
    </xf>
    <xf numFmtId="164" fontId="30" fillId="0" borderId="0" xfId="1" applyNumberFormat="1" applyFont="1"/>
    <xf numFmtId="0" fontId="25" fillId="0" borderId="0" xfId="0" applyFont="1" applyFill="1"/>
    <xf numFmtId="164" fontId="25" fillId="0" borderId="0" xfId="1" applyNumberFormat="1" applyFont="1" applyFill="1"/>
    <xf numFmtId="164" fontId="30" fillId="0" borderId="0" xfId="1" applyNumberFormat="1" applyFont="1" applyFill="1"/>
    <xf numFmtId="164" fontId="30" fillId="0" borderId="51" xfId="1" applyNumberFormat="1" applyFont="1" applyFill="1" applyBorder="1"/>
    <xf numFmtId="164" fontId="31" fillId="0" borderId="0" xfId="1" applyNumberFormat="1" applyFont="1"/>
    <xf numFmtId="164" fontId="32" fillId="0" borderId="0" xfId="1" applyNumberFormat="1" applyFont="1"/>
    <xf numFmtId="164" fontId="30" fillId="0" borderId="51" xfId="1" applyNumberFormat="1" applyFont="1" applyBorder="1"/>
    <xf numFmtId="0" fontId="0" fillId="0" borderId="8" xfId="0" applyBorder="1"/>
    <xf numFmtId="0" fontId="6" fillId="5" borderId="14" xfId="0" applyFont="1" applyFill="1" applyBorder="1" applyAlignment="1">
      <alignment horizontal="center"/>
    </xf>
    <xf numFmtId="0" fontId="6" fillId="5" borderId="20" xfId="0" applyFont="1" applyFill="1" applyBorder="1" applyAlignment="1">
      <alignment horizontal="center"/>
    </xf>
    <xf numFmtId="0" fontId="6" fillId="5" borderId="18" xfId="0" applyFont="1" applyFill="1" applyBorder="1" applyAlignment="1">
      <alignment horizontal="center"/>
    </xf>
    <xf numFmtId="0" fontId="6" fillId="5" borderId="27" xfId="0" applyFont="1" applyFill="1" applyBorder="1" applyAlignment="1">
      <alignment horizontal="center"/>
    </xf>
    <xf numFmtId="0" fontId="3" fillId="5" borderId="13" xfId="0" applyFont="1" applyFill="1" applyBorder="1"/>
    <xf numFmtId="0" fontId="3" fillId="5" borderId="13" xfId="0" applyNumberFormat="1" applyFont="1" applyFill="1" applyBorder="1" applyAlignment="1">
      <alignment horizontal="center"/>
    </xf>
    <xf numFmtId="164" fontId="6" fillId="5" borderId="14" xfId="1" applyNumberFormat="1" applyFont="1" applyFill="1" applyBorder="1" applyAlignment="1">
      <alignment horizontal="center"/>
    </xf>
    <xf numFmtId="164" fontId="6" fillId="5" borderId="27" xfId="1" applyNumberFormat="1" applyFont="1" applyFill="1" applyBorder="1" applyAlignment="1">
      <alignment horizontal="center"/>
    </xf>
    <xf numFmtId="0" fontId="0" fillId="6" borderId="31" xfId="0" applyFill="1" applyBorder="1" applyAlignment="1">
      <alignment horizontal="left"/>
    </xf>
    <xf numFmtId="0" fontId="0" fillId="6" borderId="44" xfId="0" applyFill="1" applyBorder="1" applyAlignment="1">
      <alignment horizontal="left"/>
    </xf>
    <xf numFmtId="0" fontId="0" fillId="6" borderId="1" xfId="0" applyFill="1" applyBorder="1" applyAlignment="1">
      <alignment horizontal="left"/>
    </xf>
    <xf numFmtId="0" fontId="3" fillId="6" borderId="6" xfId="0" applyFont="1" applyFill="1" applyBorder="1" applyAlignment="1"/>
    <xf numFmtId="0" fontId="3" fillId="6" borderId="6" xfId="0" applyNumberFormat="1" applyFont="1" applyFill="1" applyBorder="1" applyAlignment="1">
      <alignment horizontal="center"/>
    </xf>
    <xf numFmtId="164" fontId="3" fillId="6" borderId="6" xfId="1" applyNumberFormat="1" applyFont="1" applyFill="1" applyBorder="1" applyAlignment="1">
      <alignment horizontal="center"/>
    </xf>
    <xf numFmtId="0" fontId="3" fillId="6" borderId="0" xfId="0" applyFont="1" applyFill="1" applyBorder="1" applyAlignment="1"/>
    <xf numFmtId="0" fontId="3" fillId="6" borderId="0" xfId="0" applyNumberFormat="1" applyFont="1" applyFill="1" applyBorder="1" applyAlignment="1">
      <alignment horizontal="center"/>
    </xf>
    <xf numFmtId="164" fontId="3" fillId="6" borderId="10" xfId="1" applyNumberFormat="1" applyFont="1" applyFill="1" applyBorder="1" applyAlignment="1">
      <alignment horizontal="center"/>
    </xf>
    <xf numFmtId="164" fontId="3" fillId="6" borderId="45" xfId="1" applyNumberFormat="1" applyFont="1" applyFill="1" applyBorder="1" applyAlignment="1">
      <alignment horizontal="center"/>
    </xf>
    <xf numFmtId="0" fontId="3" fillId="6" borderId="0" xfId="0" applyFont="1" applyFill="1" applyBorder="1"/>
    <xf numFmtId="49" fontId="3" fillId="6" borderId="0" xfId="0" applyNumberFormat="1" applyFont="1" applyFill="1" applyBorder="1" applyAlignment="1">
      <alignment horizontal="center"/>
    </xf>
    <xf numFmtId="164" fontId="3" fillId="6" borderId="45" xfId="2" applyNumberFormat="1" applyFont="1" applyFill="1" applyBorder="1" applyAlignment="1">
      <alignment horizontal="center"/>
    </xf>
    <xf numFmtId="164" fontId="3" fillId="6" borderId="10" xfId="2" applyNumberFormat="1" applyFont="1" applyFill="1" applyBorder="1" applyAlignment="1">
      <alignment horizontal="center"/>
    </xf>
    <xf numFmtId="0" fontId="11" fillId="6" borderId="0" xfId="0" applyFont="1" applyFill="1" applyBorder="1"/>
    <xf numFmtId="0" fontId="11" fillId="6" borderId="0" xfId="0" applyNumberFormat="1" applyFont="1" applyFill="1" applyBorder="1" applyAlignment="1">
      <alignment horizontal="center"/>
    </xf>
    <xf numFmtId="0" fontId="0" fillId="6" borderId="31" xfId="0" applyFont="1" applyFill="1" applyBorder="1" applyAlignment="1">
      <alignment horizontal="left"/>
    </xf>
    <xf numFmtId="0" fontId="11" fillId="6" borderId="39" xfId="0" applyFont="1" applyFill="1" applyBorder="1"/>
    <xf numFmtId="0" fontId="11" fillId="6" borderId="39" xfId="0" applyNumberFormat="1" applyFont="1" applyFill="1" applyBorder="1" applyAlignment="1">
      <alignment horizontal="center"/>
    </xf>
    <xf numFmtId="164" fontId="3" fillId="6" borderId="46" xfId="1" applyNumberFormat="1" applyFont="1" applyFill="1" applyBorder="1" applyAlignment="1">
      <alignment horizontal="center"/>
    </xf>
    <xf numFmtId="164" fontId="3" fillId="6" borderId="7" xfId="1" applyNumberFormat="1" applyFont="1" applyFill="1" applyBorder="1" applyAlignment="1">
      <alignment horizontal="center"/>
    </xf>
    <xf numFmtId="164" fontId="6" fillId="6" borderId="34" xfId="1" applyNumberFormat="1" applyFont="1" applyFill="1" applyBorder="1" applyAlignment="1">
      <alignment horizontal="center"/>
    </xf>
    <xf numFmtId="164" fontId="6" fillId="6" borderId="45" xfId="1" applyNumberFormat="1" applyFont="1" applyFill="1" applyBorder="1" applyAlignment="1">
      <alignment horizontal="center"/>
    </xf>
    <xf numFmtId="1" fontId="6" fillId="5" borderId="13" xfId="0" applyNumberFormat="1" applyFont="1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164" fontId="7" fillId="0" borderId="8" xfId="1" applyNumberFormat="1" applyFont="1" applyFill="1" applyBorder="1"/>
    <xf numFmtId="0" fontId="12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3" fillId="6" borderId="32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/>
    </xf>
    <xf numFmtId="0" fontId="6" fillId="6" borderId="6" xfId="0" applyFont="1" applyFill="1" applyBorder="1" applyAlignment="1">
      <alignment horizontal="center"/>
    </xf>
    <xf numFmtId="165" fontId="3" fillId="6" borderId="0" xfId="0" applyNumberFormat="1" applyFont="1" applyFill="1" applyBorder="1" applyAlignment="1">
      <alignment horizontal="center"/>
    </xf>
    <xf numFmtId="0" fontId="6" fillId="6" borderId="10" xfId="0" applyFont="1" applyFill="1" applyBorder="1" applyAlignment="1">
      <alignment horizontal="center"/>
    </xf>
    <xf numFmtId="0" fontId="6" fillId="6" borderId="11" xfId="0" applyFont="1" applyFill="1" applyBorder="1" applyAlignment="1">
      <alignment horizontal="center"/>
    </xf>
    <xf numFmtId="0" fontId="6" fillId="6" borderId="12" xfId="0" applyFont="1" applyFill="1" applyBorder="1" applyAlignment="1">
      <alignment horizontal="center"/>
    </xf>
    <xf numFmtId="0" fontId="3" fillId="6" borderId="10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11" fillId="6" borderId="10" xfId="0" applyFont="1" applyFill="1" applyBorder="1" applyAlignment="1">
      <alignment horizontal="center"/>
    </xf>
    <xf numFmtId="0" fontId="11" fillId="6" borderId="11" xfId="0" applyFont="1" applyFill="1" applyBorder="1" applyAlignment="1">
      <alignment horizontal="center"/>
    </xf>
    <xf numFmtId="0" fontId="11" fillId="6" borderId="12" xfId="0" applyFont="1" applyFill="1" applyBorder="1" applyAlignment="1">
      <alignment horizontal="center"/>
    </xf>
    <xf numFmtId="165" fontId="11" fillId="6" borderId="39" xfId="0" applyNumberFormat="1" applyFont="1" applyFill="1" applyBorder="1" applyAlignment="1">
      <alignment horizontal="center"/>
    </xf>
    <xf numFmtId="0" fontId="11" fillId="6" borderId="7" xfId="0" applyFont="1" applyFill="1" applyBorder="1" applyAlignment="1">
      <alignment horizontal="center"/>
    </xf>
    <xf numFmtId="0" fontId="11" fillId="6" borderId="53" xfId="0" applyFont="1" applyFill="1" applyBorder="1" applyAlignment="1">
      <alignment horizontal="center"/>
    </xf>
    <xf numFmtId="0" fontId="11" fillId="6" borderId="52" xfId="0" applyFont="1" applyFill="1" applyBorder="1" applyAlignment="1">
      <alignment horizontal="center"/>
    </xf>
    <xf numFmtId="166" fontId="4" fillId="6" borderId="42" xfId="0" applyNumberFormat="1" applyFont="1" applyFill="1" applyBorder="1" applyAlignment="1">
      <alignment horizontal="center"/>
    </xf>
    <xf numFmtId="164" fontId="17" fillId="0" borderId="0" xfId="1" applyNumberFormat="1" applyFont="1" applyAlignment="1">
      <alignment horizontal="center"/>
    </xf>
    <xf numFmtId="0" fontId="17" fillId="0" borderId="0" xfId="0" applyFont="1" applyAlignment="1">
      <alignment horizontal="center"/>
    </xf>
    <xf numFmtId="164" fontId="33" fillId="0" borderId="0" xfId="1" applyNumberFormat="1" applyFont="1" applyAlignment="1">
      <alignment horizontal="center"/>
    </xf>
    <xf numFmtId="0" fontId="33" fillId="0" borderId="0" xfId="0" applyFont="1" applyAlignment="1">
      <alignment horizontal="center"/>
    </xf>
    <xf numFmtId="164" fontId="34" fillId="0" borderId="0" xfId="1" applyNumberFormat="1" applyFont="1" applyAlignment="1">
      <alignment horizontal="center"/>
    </xf>
    <xf numFmtId="0" fontId="12" fillId="0" borderId="0" xfId="0" applyFont="1" applyAlignment="1">
      <alignment horizontal="center"/>
    </xf>
    <xf numFmtId="164" fontId="17" fillId="0" borderId="0" xfId="1" applyNumberFormat="1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14" fontId="33" fillId="0" borderId="0" xfId="0" applyNumberFormat="1" applyFont="1" applyFill="1" applyAlignment="1">
      <alignment horizontal="center"/>
    </xf>
    <xf numFmtId="0" fontId="33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/>
    </xf>
    <xf numFmtId="0" fontId="35" fillId="0" borderId="0" xfId="0" applyFont="1" applyAlignment="1">
      <alignment horizontal="center"/>
    </xf>
    <xf numFmtId="165" fontId="35" fillId="0" borderId="0" xfId="0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4" fontId="35" fillId="0" borderId="0" xfId="1" applyNumberFormat="1" applyFont="1" applyFill="1" applyBorder="1" applyAlignment="1">
      <alignment horizontal="center"/>
    </xf>
    <xf numFmtId="164" fontId="17" fillId="0" borderId="0" xfId="0" applyNumberFormat="1" applyFont="1" applyAlignment="1">
      <alignment horizontal="center"/>
    </xf>
    <xf numFmtId="14" fontId="24" fillId="0" borderId="0" xfId="0" applyNumberFormat="1" applyFont="1"/>
    <xf numFmtId="0" fontId="10" fillId="0" borderId="16" xfId="0" applyFont="1" applyFill="1" applyBorder="1" applyAlignment="1">
      <alignment horizontal="center"/>
    </xf>
    <xf numFmtId="0" fontId="10" fillId="0" borderId="36" xfId="0" applyFont="1" applyFill="1" applyBorder="1" applyAlignment="1">
      <alignment horizontal="center"/>
    </xf>
    <xf numFmtId="0" fontId="10" fillId="0" borderId="33" xfId="0" applyFont="1" applyFill="1" applyBorder="1" applyAlignment="1">
      <alignment horizontal="center"/>
    </xf>
    <xf numFmtId="0" fontId="12" fillId="0" borderId="41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5" fillId="3" borderId="4" xfId="0" applyFont="1" applyFill="1" applyBorder="1" applyAlignment="1">
      <alignment horizontal="center"/>
    </xf>
    <xf numFmtId="0" fontId="15" fillId="3" borderId="37" xfId="0" applyFont="1" applyFill="1" applyBorder="1" applyAlignment="1">
      <alignment horizontal="center"/>
    </xf>
    <xf numFmtId="0" fontId="15" fillId="3" borderId="38" xfId="0" applyFont="1" applyFill="1" applyBorder="1" applyAlignment="1">
      <alignment horizontal="center"/>
    </xf>
    <xf numFmtId="0" fontId="15" fillId="3" borderId="7" xfId="0" applyFont="1" applyFill="1" applyBorder="1" applyAlignment="1">
      <alignment horizontal="center"/>
    </xf>
    <xf numFmtId="0" fontId="15" fillId="3" borderId="39" xfId="0" applyFont="1" applyFill="1" applyBorder="1" applyAlignment="1">
      <alignment horizontal="center"/>
    </xf>
    <xf numFmtId="0" fontId="15" fillId="3" borderId="40" xfId="0" applyFont="1" applyFill="1" applyBorder="1" applyAlignment="1">
      <alignment horizontal="center"/>
    </xf>
    <xf numFmtId="0" fontId="15" fillId="3" borderId="14" xfId="0" applyFont="1" applyFill="1" applyBorder="1" applyAlignment="1">
      <alignment horizontal="center"/>
    </xf>
    <xf numFmtId="0" fontId="15" fillId="3" borderId="13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2" fillId="3" borderId="37" xfId="0" applyFont="1" applyFill="1" applyBorder="1" applyAlignment="1">
      <alignment horizontal="center"/>
    </xf>
    <xf numFmtId="0" fontId="12" fillId="3" borderId="38" xfId="0" applyFont="1" applyFill="1" applyBorder="1" applyAlignment="1">
      <alignment horizontal="center"/>
    </xf>
    <xf numFmtId="0" fontId="12" fillId="3" borderId="7" xfId="0" applyFont="1" applyFill="1" applyBorder="1" applyAlignment="1">
      <alignment horizontal="center"/>
    </xf>
    <xf numFmtId="0" fontId="12" fillId="3" borderId="39" xfId="0" applyFont="1" applyFill="1" applyBorder="1" applyAlignment="1">
      <alignment horizontal="center"/>
    </xf>
    <xf numFmtId="0" fontId="12" fillId="3" borderId="40" xfId="0" applyFont="1" applyFill="1" applyBorder="1" applyAlignment="1">
      <alignment horizontal="center"/>
    </xf>
    <xf numFmtId="0" fontId="12" fillId="3" borderId="14" xfId="0" applyFont="1" applyFill="1" applyBorder="1" applyAlignment="1">
      <alignment horizontal="center"/>
    </xf>
    <xf numFmtId="0" fontId="12" fillId="3" borderId="13" xfId="0" applyFont="1" applyFill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13" fillId="0" borderId="16" xfId="0" applyFont="1" applyBorder="1" applyAlignment="1">
      <alignment horizontal="center"/>
    </xf>
    <xf numFmtId="0" fontId="13" fillId="0" borderId="36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17" xfId="0" applyFont="1" applyBorder="1" applyAlignment="1">
      <alignment horizontal="center"/>
    </xf>
    <xf numFmtId="0" fontId="17" fillId="0" borderId="41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3" fillId="0" borderId="16" xfId="0" applyFont="1" applyFill="1" applyBorder="1" applyAlignment="1">
      <alignment horizontal="center"/>
    </xf>
    <xf numFmtId="0" fontId="13" fillId="0" borderId="36" xfId="0" applyFont="1" applyFill="1" applyBorder="1" applyAlignment="1">
      <alignment horizontal="center"/>
    </xf>
    <xf numFmtId="0" fontId="13" fillId="0" borderId="3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5" fillId="6" borderId="42" xfId="0" applyFont="1" applyFill="1" applyBorder="1" applyAlignment="1">
      <alignment horizontal="center"/>
    </xf>
    <xf numFmtId="0" fontId="5" fillId="6" borderId="36" xfId="0" applyFont="1" applyFill="1" applyBorder="1" applyAlignment="1">
      <alignment horizontal="center"/>
    </xf>
    <xf numFmtId="0" fontId="5" fillId="6" borderId="43" xfId="0" applyFont="1" applyFill="1" applyBorder="1" applyAlignment="1">
      <alignment horizontal="center"/>
    </xf>
    <xf numFmtId="0" fontId="11" fillId="6" borderId="1" xfId="0" applyFont="1" applyFill="1" applyBorder="1" applyAlignment="1">
      <alignment horizontal="left"/>
    </xf>
    <xf numFmtId="0" fontId="18" fillId="0" borderId="2" xfId="0" applyFont="1" applyFill="1" applyBorder="1"/>
    <xf numFmtId="164" fontId="18" fillId="0" borderId="2" xfId="1" applyNumberFormat="1" applyFont="1" applyFill="1" applyBorder="1"/>
    <xf numFmtId="164" fontId="18" fillId="0" borderId="8" xfId="1" applyNumberFormat="1" applyFont="1" applyFill="1" applyBorder="1"/>
    <xf numFmtId="164" fontId="18" fillId="0" borderId="8" xfId="1" applyNumberFormat="1" applyFont="1" applyBorder="1"/>
    <xf numFmtId="0" fontId="18" fillId="0" borderId="10" xfId="0" applyFont="1" applyFill="1" applyBorder="1"/>
    <xf numFmtId="43" fontId="18" fillId="0" borderId="0" xfId="0" applyNumberFormat="1" applyFont="1" applyFill="1" applyBorder="1"/>
  </cellXfs>
  <cellStyles count="4">
    <cellStyle name="Milliers" xfId="1" builtinId="3"/>
    <cellStyle name="Milliers 3" xfId="2"/>
    <cellStyle name="Normal" xfId="0" builtinId="0"/>
    <cellStyle name="Pourcentage" xfId="3" builtinId="5"/>
  </cellStyles>
  <dxfs count="0"/>
  <tableStyles count="0" defaultTableStyle="TableStyleMedium9" defaultPivotStyle="PivotStyleLight16"/>
  <colors>
    <mruColors>
      <color rgb="FFFFFF99"/>
      <color rgb="FFFFDC6D"/>
      <color rgb="FFFFFFCC"/>
      <color rgb="FFF0F5E7"/>
      <color rgb="FFF7F7F7"/>
      <color rgb="FFFFFFE1"/>
      <color rgb="FFFFE181"/>
      <color rgb="FFFFFFFF"/>
      <color rgb="FFFDFDFD"/>
      <color rgb="FFFBC9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0</xdr:row>
      <xdr:rowOff>0</xdr:rowOff>
    </xdr:from>
    <xdr:to>
      <xdr:col>9</xdr:col>
      <xdr:colOff>104775</xdr:colOff>
      <xdr:row>14</xdr:row>
      <xdr:rowOff>38100</xdr:rowOff>
    </xdr:to>
    <xdr:sp macro="" textlink="">
      <xdr:nvSpPr>
        <xdr:cNvPr id="3" name="ZoneTexte 2"/>
        <xdr:cNvSpPr txBox="1"/>
      </xdr:nvSpPr>
      <xdr:spPr>
        <a:xfrm>
          <a:off x="7067550" y="0"/>
          <a:ext cx="4000500" cy="59055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400"/>
            <a:t>Par</a:t>
          </a:r>
          <a:r>
            <a:rPr lang="fr-FR" sz="1400" baseline="0"/>
            <a:t> quel moyen automatique </a:t>
          </a:r>
          <a:r>
            <a:rPr lang="fr-FR" sz="1400"/>
            <a:t>transférer</a:t>
          </a:r>
          <a:r>
            <a:rPr lang="fr-FR" sz="1400" baseline="0"/>
            <a:t> sur cette page, les données de tous les élèves inscrits en </a:t>
          </a:r>
          <a:r>
            <a:rPr lang="fr-FR" sz="1400" b="1" baseline="0"/>
            <a:t>GS</a:t>
          </a:r>
          <a:r>
            <a:rPr lang="fr-FR" sz="1400" baseline="0"/>
            <a:t> ?</a:t>
          </a:r>
          <a:endParaRPr lang="fr-FR" sz="1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11</xdr:row>
      <xdr:rowOff>47626</xdr:rowOff>
    </xdr:from>
    <xdr:to>
      <xdr:col>10</xdr:col>
      <xdr:colOff>371475</xdr:colOff>
      <xdr:row>14</xdr:row>
      <xdr:rowOff>47626</xdr:rowOff>
    </xdr:to>
    <xdr:sp macro="" textlink="">
      <xdr:nvSpPr>
        <xdr:cNvPr id="4" name="ZoneTexte 3"/>
        <xdr:cNvSpPr txBox="1"/>
      </xdr:nvSpPr>
      <xdr:spPr>
        <a:xfrm>
          <a:off x="6648450" y="47626"/>
          <a:ext cx="4000500" cy="59055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400"/>
            <a:t>Par</a:t>
          </a:r>
          <a:r>
            <a:rPr lang="fr-FR" sz="1400" baseline="0"/>
            <a:t> quel moyen automatique </a:t>
          </a:r>
          <a:r>
            <a:rPr lang="fr-FR" sz="1400"/>
            <a:t>transférer</a:t>
          </a:r>
          <a:r>
            <a:rPr lang="fr-FR" sz="1400" baseline="0"/>
            <a:t> sur cette page, les données de tous les élèves inscrits en </a:t>
          </a:r>
          <a:r>
            <a:rPr lang="fr-FR" sz="1400" b="1" baseline="0"/>
            <a:t>CI</a:t>
          </a:r>
          <a:r>
            <a:rPr lang="fr-FR" sz="1400" baseline="0"/>
            <a:t> ?</a:t>
          </a:r>
          <a:endParaRPr lang="fr-FR" sz="14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11</xdr:row>
      <xdr:rowOff>19051</xdr:rowOff>
    </xdr:from>
    <xdr:to>
      <xdr:col>9</xdr:col>
      <xdr:colOff>714374</xdr:colOff>
      <xdr:row>13</xdr:row>
      <xdr:rowOff>180975</xdr:rowOff>
    </xdr:to>
    <xdr:sp macro="" textlink="">
      <xdr:nvSpPr>
        <xdr:cNvPr id="2" name="ZoneTexte 1"/>
        <xdr:cNvSpPr txBox="1"/>
      </xdr:nvSpPr>
      <xdr:spPr>
        <a:xfrm>
          <a:off x="7429500" y="19051"/>
          <a:ext cx="3962399" cy="552449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400"/>
            <a:t>Par</a:t>
          </a:r>
          <a:r>
            <a:rPr lang="fr-FR" sz="1400" baseline="0"/>
            <a:t> quel moyen automatique </a:t>
          </a:r>
          <a:r>
            <a:rPr lang="fr-FR" sz="1400"/>
            <a:t>transférer</a:t>
          </a:r>
          <a:r>
            <a:rPr lang="fr-FR" sz="1400" baseline="0"/>
            <a:t> sur cette page, les données de tous les élèves inscrits en </a:t>
          </a:r>
          <a:r>
            <a:rPr lang="fr-FR" sz="1400" b="1" baseline="0"/>
            <a:t>CP</a:t>
          </a:r>
          <a:r>
            <a:rPr lang="fr-FR" sz="1400" baseline="0"/>
            <a:t> ?</a:t>
          </a:r>
          <a:endParaRPr lang="fr-FR" sz="14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228599</xdr:colOff>
      <xdr:row>11</xdr:row>
      <xdr:rowOff>57151</xdr:rowOff>
    </xdr:from>
    <xdr:to>
      <xdr:col>10</xdr:col>
      <xdr:colOff>723899</xdr:colOff>
      <xdr:row>14</xdr:row>
      <xdr:rowOff>28576</xdr:rowOff>
    </xdr:to>
    <xdr:sp macro="" textlink="">
      <xdr:nvSpPr>
        <xdr:cNvPr id="3" name="ZoneTexte 2"/>
        <xdr:cNvSpPr txBox="1"/>
      </xdr:nvSpPr>
      <xdr:spPr>
        <a:xfrm>
          <a:off x="7067549" y="66676"/>
          <a:ext cx="4200525" cy="571500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400"/>
            <a:t>Par</a:t>
          </a:r>
          <a:r>
            <a:rPr lang="fr-FR" sz="1400" baseline="0"/>
            <a:t> quel moyen automatique </a:t>
          </a:r>
          <a:r>
            <a:rPr lang="fr-FR" sz="1400"/>
            <a:t>transférer</a:t>
          </a:r>
          <a:r>
            <a:rPr lang="fr-FR" sz="1400" baseline="0"/>
            <a:t> sur cette page, les données de tous les élèves inscrits en </a:t>
          </a:r>
          <a:r>
            <a:rPr lang="fr-FR" sz="1400" b="1" baseline="0"/>
            <a:t>CE2</a:t>
          </a:r>
          <a:r>
            <a:rPr lang="fr-FR" sz="1400" baseline="0"/>
            <a:t> ?</a:t>
          </a:r>
          <a:endParaRPr lang="fr-FR" sz="14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714375</xdr:colOff>
      <xdr:row>7</xdr:row>
      <xdr:rowOff>38100</xdr:rowOff>
    </xdr:from>
    <xdr:to>
      <xdr:col>15</xdr:col>
      <xdr:colOff>238125</xdr:colOff>
      <xdr:row>11</xdr:row>
      <xdr:rowOff>104775</xdr:rowOff>
    </xdr:to>
    <xdr:sp macro="" textlink="">
      <xdr:nvSpPr>
        <xdr:cNvPr id="2" name="ZoneTexte 1"/>
        <xdr:cNvSpPr txBox="1"/>
      </xdr:nvSpPr>
      <xdr:spPr>
        <a:xfrm>
          <a:off x="6553200" y="1247775"/>
          <a:ext cx="2571750" cy="828675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400"/>
            <a:t>DONNEES A REPARTIR</a:t>
          </a:r>
          <a:r>
            <a:rPr lang="fr-FR" sz="1400" baseline="0"/>
            <a:t> AUTOMATIQUEMENT PAR CLASSE (VOIR ONGLETS)</a:t>
          </a:r>
          <a:endParaRPr lang="fr-FR" sz="1400"/>
        </a:p>
      </xdr:txBody>
    </xdr:sp>
    <xdr:clientData/>
  </xdr:twoCellAnchor>
  <xdr:twoCellAnchor>
    <xdr:from>
      <xdr:col>10</xdr:col>
      <xdr:colOff>161925</xdr:colOff>
      <xdr:row>8</xdr:row>
      <xdr:rowOff>171450</xdr:rowOff>
    </xdr:from>
    <xdr:to>
      <xdr:col>11</xdr:col>
      <xdr:colOff>371475</xdr:colOff>
      <xdr:row>10</xdr:row>
      <xdr:rowOff>38100</xdr:rowOff>
    </xdr:to>
    <xdr:sp macro="" textlink="">
      <xdr:nvSpPr>
        <xdr:cNvPr id="3" name="Flèche gauche 2"/>
        <xdr:cNvSpPr/>
      </xdr:nvSpPr>
      <xdr:spPr>
        <a:xfrm>
          <a:off x="5181600" y="1571625"/>
          <a:ext cx="1028700" cy="247650"/>
        </a:xfrm>
        <a:prstGeom prst="leftArrow">
          <a:avLst/>
        </a:prstGeom>
        <a:solidFill>
          <a:srgbClr val="FFDC6D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1:P40"/>
  <sheetViews>
    <sheetView topLeftCell="A12" zoomScaleNormal="100" workbookViewId="0">
      <selection activeCell="B19" sqref="B19:B21"/>
    </sheetView>
  </sheetViews>
  <sheetFormatPr baseColWidth="10" defaultRowHeight="15" x14ac:dyDescent="0.25"/>
  <cols>
    <col min="1" max="1" width="48.5703125" style="4" customWidth="1"/>
    <col min="2" max="2" width="19.85546875" style="4" customWidth="1"/>
    <col min="3" max="3" width="13.28515625" style="4" bestFit="1" customWidth="1"/>
    <col min="4" max="4" width="15.42578125" style="4" customWidth="1"/>
    <col min="5" max="5" width="14.42578125" style="26" customWidth="1"/>
    <col min="6" max="6" width="15.28515625" style="4" customWidth="1"/>
    <col min="7" max="7" width="13.28515625" style="4" customWidth="1"/>
    <col min="8" max="8" width="18.85546875" style="4" customWidth="1"/>
    <col min="9" max="16384" width="11.42578125" style="4"/>
  </cols>
  <sheetData>
    <row r="1" spans="1:16" hidden="1" x14ac:dyDescent="0.25">
      <c r="A1" s="231" t="s">
        <v>41</v>
      </c>
      <c r="B1" s="232"/>
      <c r="C1" s="232"/>
      <c r="D1" s="232"/>
      <c r="E1" s="232"/>
    </row>
    <row r="2" spans="1:16" s="8" customFormat="1" hidden="1" x14ac:dyDescent="0.25">
      <c r="A2" s="231"/>
      <c r="B2" s="232"/>
      <c r="C2" s="232"/>
      <c r="D2" s="232"/>
      <c r="E2" s="232"/>
    </row>
    <row r="3" spans="1:16" s="8" customFormat="1" hidden="1" x14ac:dyDescent="0.25">
      <c r="A3" s="231"/>
      <c r="B3" s="232"/>
      <c r="C3" s="232"/>
      <c r="D3" s="232"/>
      <c r="E3" s="232"/>
    </row>
    <row r="4" spans="1:16" s="8" customFormat="1" hidden="1" x14ac:dyDescent="0.25">
      <c r="A4" s="231"/>
      <c r="B4" s="232"/>
      <c r="C4" s="232"/>
      <c r="D4" s="232"/>
      <c r="E4" s="232"/>
    </row>
    <row r="5" spans="1:16" s="8" customFormat="1" hidden="1" x14ac:dyDescent="0.25">
      <c r="A5" s="231"/>
      <c r="B5" s="232"/>
      <c r="C5" s="232"/>
      <c r="D5" s="232"/>
      <c r="E5" s="232"/>
    </row>
    <row r="6" spans="1:16" hidden="1" x14ac:dyDescent="0.25">
      <c r="A6" s="231"/>
      <c r="B6" s="232"/>
      <c r="C6" s="232"/>
      <c r="D6" s="232"/>
      <c r="E6" s="232"/>
    </row>
    <row r="7" spans="1:16" ht="15.75" hidden="1" x14ac:dyDescent="0.25">
      <c r="A7" s="231" t="s">
        <v>28</v>
      </c>
      <c r="B7" s="232"/>
      <c r="C7" s="232"/>
      <c r="D7" s="232"/>
      <c r="E7" s="232"/>
    </row>
    <row r="8" spans="1:16" s="8" customFormat="1" ht="15.75" hidden="1" x14ac:dyDescent="0.25">
      <c r="A8" s="191"/>
      <c r="B8" s="191"/>
      <c r="C8" s="191"/>
      <c r="D8" s="191"/>
      <c r="E8" s="191"/>
    </row>
    <row r="9" spans="1:16" s="8" customFormat="1" ht="15.75" hidden="1" x14ac:dyDescent="0.25">
      <c r="A9" s="191"/>
      <c r="B9" s="191"/>
      <c r="C9" s="191"/>
      <c r="D9" s="191"/>
      <c r="E9" s="191"/>
    </row>
    <row r="10" spans="1:16" s="1" customFormat="1" ht="15.75" hidden="1" x14ac:dyDescent="0.25">
      <c r="A10" s="113" t="s">
        <v>29</v>
      </c>
      <c r="B10" s="6"/>
      <c r="C10" s="6"/>
      <c r="D10" s="6"/>
      <c r="E10" s="114" t="s">
        <v>25</v>
      </c>
    </row>
    <row r="11" spans="1:16" s="1" customFormat="1" ht="15.75" hidden="1" x14ac:dyDescent="0.25">
      <c r="A11" s="56" t="s">
        <v>18</v>
      </c>
      <c r="B11" s="6"/>
      <c r="C11" s="6"/>
      <c r="D11" s="6"/>
      <c r="E11" s="114" t="s">
        <v>24</v>
      </c>
    </row>
    <row r="12" spans="1:16" s="126" customFormat="1" ht="15.75" thickBot="1" x14ac:dyDescent="0.3">
      <c r="F12" s="127" t="s">
        <v>26</v>
      </c>
      <c r="G12" s="127" t="s">
        <v>27</v>
      </c>
      <c r="H12" s="127" t="s">
        <v>15</v>
      </c>
    </row>
    <row r="13" spans="1:16" x14ac:dyDescent="0.25">
      <c r="A13" s="233" t="str">
        <f>A1</f>
        <v>ECOLE PRIVEE DE L'AVENIR</v>
      </c>
      <c r="B13" s="234"/>
      <c r="C13" s="234"/>
      <c r="D13" s="234"/>
      <c r="E13" s="235"/>
      <c r="G13" s="8"/>
    </row>
    <row r="14" spans="1:16" ht="15.75" thickBot="1" x14ac:dyDescent="0.3">
      <c r="A14" s="236"/>
      <c r="B14" s="237"/>
      <c r="C14" s="237"/>
      <c r="D14" s="237"/>
      <c r="E14" s="238"/>
    </row>
    <row r="15" spans="1:16" ht="16.5" thickBot="1" x14ac:dyDescent="0.3">
      <c r="A15" s="239" t="str">
        <f>A7</f>
        <v>FACTURE(BILL)  -  ANNEE(YEAR) 2020-2021</v>
      </c>
      <c r="B15" s="240"/>
      <c r="C15" s="240"/>
      <c r="D15" s="240"/>
      <c r="E15" s="235"/>
    </row>
    <row r="16" spans="1:16" s="1" customFormat="1" ht="15.75" thickBot="1" x14ac:dyDescent="0.3">
      <c r="A16" s="265" t="s">
        <v>50</v>
      </c>
      <c r="B16" s="228" t="s">
        <v>19</v>
      </c>
      <c r="C16" s="229"/>
      <c r="D16" s="230"/>
      <c r="E16" s="91" t="str">
        <f>$E$10</f>
        <v>Solde échu</v>
      </c>
      <c r="F16" s="86"/>
      <c r="G16" s="193" t="s">
        <v>20</v>
      </c>
      <c r="H16" s="194" t="s">
        <v>6</v>
      </c>
      <c r="I16" s="195" t="s">
        <v>7</v>
      </c>
      <c r="J16" s="195" t="s">
        <v>8</v>
      </c>
      <c r="K16" s="195" t="s">
        <v>9</v>
      </c>
      <c r="L16" s="167" t="s">
        <v>10</v>
      </c>
      <c r="M16" s="168" t="s">
        <v>11</v>
      </c>
      <c r="N16" s="169" t="s">
        <v>12</v>
      </c>
      <c r="O16" s="169" t="s">
        <v>13</v>
      </c>
      <c r="P16" s="185" t="s">
        <v>14</v>
      </c>
    </row>
    <row r="17" spans="1:16" s="3" customFormat="1" ht="17.25" thickTop="1" thickBot="1" x14ac:dyDescent="0.3">
      <c r="A17" s="264" t="s">
        <v>48</v>
      </c>
      <c r="B17" s="188" t="s">
        <v>0</v>
      </c>
      <c r="C17" s="124" t="s">
        <v>22</v>
      </c>
      <c r="D17" s="189" t="s">
        <v>23</v>
      </c>
      <c r="E17" s="88" t="str">
        <f>$E$11</f>
        <v>Overdue bal.</v>
      </c>
      <c r="G17" s="219">
        <v>44142</v>
      </c>
      <c r="H17" s="220">
        <v>1</v>
      </c>
      <c r="I17" s="220"/>
      <c r="J17" s="220"/>
      <c r="K17" s="220">
        <v>1</v>
      </c>
      <c r="L17" s="220" t="s">
        <v>33</v>
      </c>
      <c r="M17" s="220" t="s">
        <v>48</v>
      </c>
      <c r="N17" s="220">
        <v>50000</v>
      </c>
      <c r="O17" s="220">
        <v>50000</v>
      </c>
      <c r="P17" s="220">
        <v>50000</v>
      </c>
    </row>
    <row r="18" spans="1:16" s="22" customFormat="1" ht="16.5" thickTop="1" x14ac:dyDescent="0.25">
      <c r="A18" s="12"/>
      <c r="B18" s="12"/>
      <c r="C18" s="12"/>
      <c r="D18" s="94">
        <f>B18-C18</f>
        <v>0</v>
      </c>
      <c r="E18" s="109"/>
      <c r="G18" s="221"/>
      <c r="H18" s="221"/>
      <c r="I18" s="221"/>
      <c r="J18" s="221"/>
      <c r="K18" s="221"/>
      <c r="L18" s="221"/>
      <c r="M18" s="221"/>
      <c r="N18" s="221"/>
      <c r="O18" s="221"/>
      <c r="P18" s="221"/>
    </row>
    <row r="19" spans="1:16" s="3" customFormat="1" ht="16.5" x14ac:dyDescent="0.3">
      <c r="A19" s="70" t="s">
        <v>49</v>
      </c>
      <c r="B19" s="267" t="s">
        <v>51</v>
      </c>
      <c r="C19" s="190"/>
      <c r="D19" s="94"/>
      <c r="E19" s="110"/>
      <c r="G19" s="220"/>
      <c r="H19" s="220"/>
      <c r="I19" s="220"/>
      <c r="J19" s="220"/>
      <c r="K19" s="220"/>
      <c r="L19" s="220"/>
      <c r="M19" s="220"/>
      <c r="N19" s="220"/>
      <c r="O19" s="220"/>
      <c r="P19" s="220"/>
    </row>
    <row r="20" spans="1:16" s="3" customFormat="1" ht="15.75" x14ac:dyDescent="0.25">
      <c r="A20" s="70" t="s">
        <v>44</v>
      </c>
      <c r="B20" s="266" t="s">
        <v>54</v>
      </c>
      <c r="C20" s="94"/>
      <c r="D20" s="94"/>
      <c r="E20" s="110"/>
      <c r="G20" s="220"/>
      <c r="H20" s="220"/>
      <c r="I20" s="220"/>
      <c r="J20" s="220"/>
      <c r="K20" s="220"/>
      <c r="L20" s="220"/>
      <c r="M20" s="220"/>
      <c r="N20" s="220"/>
      <c r="O20" s="220"/>
      <c r="P20" s="220"/>
    </row>
    <row r="21" spans="1:16" s="3" customFormat="1" ht="15.75" x14ac:dyDescent="0.25">
      <c r="A21" s="70" t="s">
        <v>14</v>
      </c>
      <c r="B21" s="266" t="s">
        <v>53</v>
      </c>
      <c r="C21" s="94"/>
      <c r="D21" s="94"/>
      <c r="E21" s="110"/>
      <c r="G21" s="220"/>
      <c r="H21" s="220"/>
      <c r="I21" s="220"/>
      <c r="J21" s="220"/>
      <c r="K21" s="220"/>
      <c r="L21" s="220"/>
      <c r="M21" s="220"/>
      <c r="N21" s="220"/>
      <c r="O21" s="220"/>
      <c r="P21" s="220"/>
    </row>
    <row r="22" spans="1:16" s="22" customFormat="1" ht="15.75" x14ac:dyDescent="0.25">
      <c r="A22" s="12" t="s">
        <v>0</v>
      </c>
      <c r="B22" s="110"/>
      <c r="C22" s="110">
        <f>SUM(C18:C21)</f>
        <v>0</v>
      </c>
      <c r="D22" s="110">
        <f>SUM(D18:D21)</f>
        <v>0</v>
      </c>
      <c r="E22" s="110"/>
      <c r="G22" s="221"/>
      <c r="H22" s="221"/>
      <c r="I22" s="221"/>
      <c r="J22" s="221"/>
      <c r="K22" s="221"/>
      <c r="L22" s="221"/>
      <c r="M22" s="221"/>
      <c r="N22" s="221"/>
      <c r="O22" s="221"/>
      <c r="P22" s="221"/>
    </row>
    <row r="23" spans="1:16" s="3" customFormat="1" ht="16.5" thickBot="1" x14ac:dyDescent="0.3">
      <c r="A23" s="89" t="s">
        <v>21</v>
      </c>
      <c r="B23" s="41"/>
      <c r="C23" s="41"/>
      <c r="D23" s="41">
        <f>B23-C23</f>
        <v>0</v>
      </c>
      <c r="E23" s="90">
        <f>D23</f>
        <v>0</v>
      </c>
      <c r="G23" s="220"/>
      <c r="H23" s="220"/>
      <c r="I23" s="220"/>
      <c r="J23" s="220"/>
      <c r="K23" s="220"/>
      <c r="L23" s="220"/>
      <c r="M23" s="220"/>
      <c r="N23" s="220"/>
      <c r="O23" s="220"/>
      <c r="P23" s="220"/>
    </row>
    <row r="24" spans="1:16" s="3" customFormat="1" ht="16.5" thickBot="1" x14ac:dyDescent="0.3">
      <c r="A24" s="92" t="str">
        <f>$A$10</f>
        <v>Delai de paiement (deadline): 05 DEC 2020</v>
      </c>
      <c r="B24" s="60">
        <f>B22+B23</f>
        <v>0</v>
      </c>
      <c r="C24" s="60">
        <f>C22+C23</f>
        <v>0</v>
      </c>
      <c r="D24" s="60">
        <f>D22+D23</f>
        <v>0</v>
      </c>
      <c r="E24" s="121">
        <f>SUM(E18:E23)</f>
        <v>0</v>
      </c>
      <c r="F24" s="94"/>
      <c r="G24" s="220"/>
      <c r="H24" s="220"/>
      <c r="I24" s="220"/>
      <c r="J24" s="220"/>
      <c r="K24" s="220"/>
      <c r="L24" s="220"/>
      <c r="M24" s="220"/>
      <c r="N24" s="220"/>
      <c r="O24" s="220"/>
      <c r="P24" s="220"/>
    </row>
    <row r="25" spans="1:16" s="58" customFormat="1" ht="15.75" x14ac:dyDescent="0.25">
      <c r="A25" s="56" t="str">
        <f>$A$11</f>
        <v>Veuillez svp nous signaler toute anomalie / Please, report any error</v>
      </c>
      <c r="B25" s="57"/>
      <c r="C25" s="57"/>
      <c r="D25" s="57"/>
      <c r="E25" s="57"/>
      <c r="G25" s="222"/>
      <c r="H25" s="222"/>
      <c r="I25" s="222"/>
      <c r="J25" s="222"/>
      <c r="K25" s="222"/>
      <c r="L25" s="222"/>
      <c r="M25" s="222"/>
      <c r="N25" s="222"/>
      <c r="O25" s="222"/>
      <c r="P25" s="222"/>
    </row>
    <row r="26" spans="1:16" ht="16.5" thickBot="1" x14ac:dyDescent="0.3">
      <c r="G26" s="212"/>
      <c r="H26" s="212"/>
      <c r="I26" s="212"/>
      <c r="J26" s="212"/>
      <c r="K26" s="212"/>
      <c r="L26" s="212"/>
      <c r="M26" s="212"/>
      <c r="N26" s="212"/>
      <c r="O26" s="212"/>
      <c r="P26" s="212"/>
    </row>
    <row r="27" spans="1:16" ht="15.75" x14ac:dyDescent="0.25">
      <c r="A27" s="241" t="str">
        <f>A13</f>
        <v>ECOLE PRIVEE DE L'AVENIR</v>
      </c>
      <c r="B27" s="242"/>
      <c r="C27" s="242"/>
      <c r="D27" s="242"/>
      <c r="E27" s="243"/>
      <c r="G27" s="212"/>
      <c r="H27" s="212"/>
      <c r="I27" s="212"/>
      <c r="J27" s="212"/>
      <c r="K27" s="212"/>
      <c r="L27" s="212"/>
      <c r="M27" s="212"/>
      <c r="N27" s="212"/>
      <c r="O27" s="212"/>
      <c r="P27" s="212"/>
    </row>
    <row r="28" spans="1:16" s="8" customFormat="1" ht="16.5" thickBot="1" x14ac:dyDescent="0.3">
      <c r="A28" s="244"/>
      <c r="B28" s="245"/>
      <c r="C28" s="245"/>
      <c r="D28" s="245"/>
      <c r="E28" s="246"/>
      <c r="G28" s="212"/>
      <c r="H28" s="212"/>
      <c r="I28" s="212"/>
      <c r="J28" s="212"/>
      <c r="K28" s="212"/>
      <c r="L28" s="212"/>
      <c r="M28" s="212"/>
      <c r="N28" s="212"/>
      <c r="O28" s="212"/>
      <c r="P28" s="212"/>
    </row>
    <row r="29" spans="1:16" s="8" customFormat="1" ht="16.5" thickBot="1" x14ac:dyDescent="0.3">
      <c r="A29" s="247" t="str">
        <f>A15</f>
        <v>FACTURE(BILL)  -  ANNEE(YEAR) 2020-2021</v>
      </c>
      <c r="B29" s="248"/>
      <c r="C29" s="248"/>
      <c r="D29" s="248"/>
      <c r="E29" s="249"/>
      <c r="G29" s="212"/>
      <c r="H29" s="212"/>
      <c r="I29" s="212"/>
      <c r="J29" s="212"/>
      <c r="K29" s="212"/>
      <c r="L29" s="212"/>
      <c r="M29" s="212"/>
      <c r="N29" s="212"/>
      <c r="O29" s="212"/>
      <c r="P29" s="212"/>
    </row>
    <row r="30" spans="1:16" s="8" customFormat="1" ht="16.5" thickBot="1" x14ac:dyDescent="0.3">
      <c r="A30" s="265" t="s">
        <v>50</v>
      </c>
      <c r="B30" s="228" t="s">
        <v>19</v>
      </c>
      <c r="C30" s="229"/>
      <c r="D30" s="230"/>
      <c r="E30" s="91" t="str">
        <f>$E$10</f>
        <v>Solde échu</v>
      </c>
      <c r="G30" s="212"/>
      <c r="H30" s="212"/>
      <c r="I30" s="212"/>
      <c r="J30" s="212"/>
      <c r="K30" s="212"/>
      <c r="L30" s="212"/>
      <c r="M30" s="212"/>
      <c r="N30" s="212"/>
      <c r="O30" s="212"/>
      <c r="P30" s="212"/>
    </row>
    <row r="31" spans="1:16" s="8" customFormat="1" ht="17.25" thickTop="1" thickBot="1" x14ac:dyDescent="0.3">
      <c r="A31" s="166" t="s">
        <v>48</v>
      </c>
      <c r="B31" s="188" t="s">
        <v>0</v>
      </c>
      <c r="C31" s="124" t="s">
        <v>22</v>
      </c>
      <c r="D31" s="189" t="s">
        <v>23</v>
      </c>
      <c r="E31" s="88" t="str">
        <f>$E$11</f>
        <v>Overdue bal.</v>
      </c>
      <c r="G31" s="212"/>
      <c r="H31" s="212"/>
      <c r="I31" s="212"/>
      <c r="J31" s="212"/>
      <c r="K31" s="212"/>
      <c r="L31" s="212"/>
      <c r="M31" s="212"/>
      <c r="N31" s="212"/>
      <c r="O31" s="212"/>
      <c r="P31" s="212"/>
    </row>
    <row r="32" spans="1:16" s="8" customFormat="1" ht="16.5" thickTop="1" x14ac:dyDescent="0.25">
      <c r="A32" s="27"/>
      <c r="B32" s="12"/>
      <c r="C32" s="12"/>
      <c r="D32" s="66">
        <f>B32-C32</f>
        <v>0</v>
      </c>
      <c r="E32" s="28"/>
      <c r="G32" s="223"/>
      <c r="H32" s="224"/>
      <c r="I32" s="225"/>
      <c r="J32" s="212"/>
      <c r="K32" s="212"/>
      <c r="L32" s="212"/>
      <c r="M32" s="212"/>
      <c r="N32" s="212"/>
      <c r="O32" s="212"/>
      <c r="P32" s="212"/>
    </row>
    <row r="33" spans="1:16" s="3" customFormat="1" ht="16.5" x14ac:dyDescent="0.3">
      <c r="A33" s="70" t="s">
        <v>49</v>
      </c>
      <c r="B33" s="267" t="s">
        <v>51</v>
      </c>
      <c r="C33" s="190"/>
      <c r="D33" s="94"/>
      <c r="E33" s="110"/>
      <c r="G33" s="220"/>
      <c r="H33" s="220"/>
      <c r="I33" s="220"/>
      <c r="J33" s="220"/>
      <c r="K33" s="220"/>
      <c r="L33" s="220"/>
      <c r="M33" s="220"/>
      <c r="N33" s="220"/>
      <c r="O33" s="220"/>
      <c r="P33" s="220"/>
    </row>
    <row r="34" spans="1:16" s="3" customFormat="1" ht="15.75" x14ac:dyDescent="0.25">
      <c r="A34" s="70" t="s">
        <v>44</v>
      </c>
      <c r="B34" s="266" t="s">
        <v>54</v>
      </c>
      <c r="C34" s="94"/>
      <c r="D34" s="94"/>
      <c r="E34" s="110"/>
      <c r="G34" s="220"/>
      <c r="H34" s="220"/>
      <c r="I34" s="220"/>
      <c r="J34" s="220"/>
      <c r="K34" s="220"/>
      <c r="L34" s="220"/>
      <c r="M34" s="220"/>
      <c r="N34" s="220"/>
      <c r="O34" s="220"/>
      <c r="P34" s="220"/>
    </row>
    <row r="35" spans="1:16" s="3" customFormat="1" ht="15.75" x14ac:dyDescent="0.25">
      <c r="A35" s="70" t="s">
        <v>14</v>
      </c>
      <c r="B35" s="266" t="s">
        <v>53</v>
      </c>
      <c r="C35" s="94"/>
      <c r="D35" s="94"/>
      <c r="E35" s="110"/>
      <c r="G35" s="220"/>
      <c r="H35" s="220"/>
      <c r="I35" s="220"/>
      <c r="J35" s="220"/>
      <c r="K35" s="220"/>
      <c r="L35" s="220"/>
      <c r="M35" s="220"/>
      <c r="N35" s="220"/>
      <c r="O35" s="220"/>
      <c r="P35" s="220"/>
    </row>
    <row r="36" spans="1:16" s="8" customFormat="1" ht="15.75" x14ac:dyDescent="0.25">
      <c r="A36" s="27" t="s">
        <v>0</v>
      </c>
      <c r="B36" s="120">
        <f>SUM(B32:B35)</f>
        <v>0</v>
      </c>
      <c r="C36" s="120">
        <f>SUM(C32:C35)</f>
        <v>0</v>
      </c>
      <c r="D36" s="120">
        <f>SUM(D32:D35)</f>
        <v>0</v>
      </c>
      <c r="E36" s="120"/>
      <c r="G36" s="212"/>
      <c r="H36" s="212"/>
      <c r="I36" s="226"/>
      <c r="J36" s="212"/>
      <c r="K36" s="212"/>
      <c r="L36" s="212"/>
      <c r="M36" s="212"/>
      <c r="N36" s="212"/>
      <c r="O36" s="212"/>
      <c r="P36" s="212"/>
    </row>
    <row r="37" spans="1:16" s="8" customFormat="1" ht="16.5" thickBot="1" x14ac:dyDescent="0.3">
      <c r="A37" s="89" t="s">
        <v>21</v>
      </c>
      <c r="B37" s="41"/>
      <c r="C37" s="41"/>
      <c r="D37" s="41">
        <f>B37-C37</f>
        <v>0</v>
      </c>
      <c r="E37" s="90">
        <f>D37</f>
        <v>0</v>
      </c>
      <c r="G37" s="211"/>
      <c r="H37" s="212"/>
      <c r="I37" s="226"/>
      <c r="J37" s="212"/>
      <c r="K37" s="212"/>
      <c r="L37" s="212"/>
      <c r="M37" s="212"/>
      <c r="N37" s="212"/>
      <c r="O37" s="212"/>
      <c r="P37" s="212"/>
    </row>
    <row r="38" spans="1:16" s="8" customFormat="1" ht="16.5" thickBot="1" x14ac:dyDescent="0.3">
      <c r="A38" s="30" t="str">
        <f>$A$10</f>
        <v>Delai de paiement (deadline): 05 DEC 2020</v>
      </c>
      <c r="B38" s="112">
        <f>B36+B37</f>
        <v>0</v>
      </c>
      <c r="C38" s="60">
        <f>C36+C37</f>
        <v>0</v>
      </c>
      <c r="D38" s="121">
        <f>D36+D37</f>
        <v>0</v>
      </c>
      <c r="E38" s="79">
        <f>SUM(E32:E37)</f>
        <v>0</v>
      </c>
      <c r="F38" s="128"/>
      <c r="G38" s="211"/>
      <c r="H38" s="212"/>
      <c r="I38" s="212"/>
      <c r="J38" s="212"/>
      <c r="K38" s="212"/>
      <c r="L38" s="212"/>
      <c r="M38" s="212"/>
      <c r="N38" s="212"/>
      <c r="O38" s="212"/>
      <c r="P38" s="212"/>
    </row>
    <row r="39" spans="1:16" s="59" customFormat="1" x14ac:dyDescent="0.25">
      <c r="A39" s="56" t="str">
        <f>$A$11</f>
        <v>Veuillez svp nous signaler toute anomalie / Please, report any error</v>
      </c>
      <c r="B39" s="57"/>
      <c r="C39" s="57"/>
      <c r="D39" s="57"/>
      <c r="E39" s="57"/>
    </row>
    <row r="40" spans="1:16" s="8" customFormat="1" x14ac:dyDescent="0.25">
      <c r="E40" s="26"/>
    </row>
  </sheetData>
  <sheetProtection selectLockedCells="1" selectUnlockedCells="1"/>
  <customSheetViews>
    <customSheetView guid="{41AD4052-B312-4362-8A5C-4777B26F83E0}" fitToPage="1" topLeftCell="A25">
      <selection activeCell="E42" sqref="E42"/>
      <pageMargins left="0.70866141732283472" right="0.70866141732283472" top="0.74803149606299213" bottom="0.74803149606299213" header="0.31496062992125984" footer="0.31496062992125984"/>
      <pageSetup paperSize="9" scale="19" orientation="landscape" verticalDpi="0" r:id="rId1"/>
    </customSheetView>
  </customSheetViews>
  <mergeCells count="8">
    <mergeCell ref="B30:D30"/>
    <mergeCell ref="A1:E6"/>
    <mergeCell ref="A7:E7"/>
    <mergeCell ref="A13:E14"/>
    <mergeCell ref="A15:E15"/>
    <mergeCell ref="B16:D16"/>
    <mergeCell ref="A27:E28"/>
    <mergeCell ref="A29:E29"/>
  </mergeCells>
  <pageMargins left="0.70866141732283472" right="0.70866141732283472" top="0.74803149606299213" bottom="0.74803149606299213" header="0.31496062992125984" footer="0.31496062992125984"/>
  <pageSetup paperSize="9" scale="27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  <pageSetUpPr fitToPage="1"/>
  </sheetPr>
  <dimension ref="A1:P73"/>
  <sheetViews>
    <sheetView workbookViewId="0">
      <pane ySplit="14" topLeftCell="A44" activePane="bottomLeft" state="frozen"/>
      <selection activeCell="A12" sqref="A12"/>
      <selection pane="bottomLeft" activeCell="B49" sqref="B49:B51"/>
    </sheetView>
  </sheetViews>
  <sheetFormatPr baseColWidth="10" defaultRowHeight="15" x14ac:dyDescent="0.25"/>
  <cols>
    <col min="1" max="1" width="39.5703125" style="8" customWidth="1"/>
    <col min="2" max="2" width="20.5703125" style="8" customWidth="1"/>
    <col min="3" max="3" width="14.85546875" style="8" customWidth="1"/>
    <col min="4" max="4" width="14.42578125" style="8" bestFit="1" customWidth="1"/>
    <col min="5" max="5" width="14.42578125" style="8" customWidth="1"/>
    <col min="6" max="6" width="11.42578125" style="128"/>
    <col min="7" max="7" width="10.7109375" style="128" customWidth="1"/>
    <col min="8" max="16384" width="11.42578125" style="8"/>
  </cols>
  <sheetData>
    <row r="1" spans="1:16" hidden="1" x14ac:dyDescent="0.25">
      <c r="A1" s="255" t="str">
        <f>GS!A1:E6</f>
        <v>ECOLE PRIVEE DE L'AVENIR</v>
      </c>
      <c r="B1" s="256"/>
      <c r="C1" s="256"/>
      <c r="D1" s="256"/>
      <c r="E1" s="256"/>
      <c r="F1" s="135">
        <v>40000</v>
      </c>
      <c r="G1" s="147">
        <v>40000</v>
      </c>
      <c r="H1" s="133" t="s">
        <v>8</v>
      </c>
    </row>
    <row r="2" spans="1:16" hidden="1" x14ac:dyDescent="0.25">
      <c r="A2" s="255"/>
      <c r="B2" s="256"/>
      <c r="C2" s="256"/>
      <c r="D2" s="256"/>
      <c r="E2" s="256"/>
      <c r="F2" s="135">
        <v>222000</v>
      </c>
      <c r="G2" s="147">
        <v>222000</v>
      </c>
      <c r="H2" s="133" t="s">
        <v>8</v>
      </c>
    </row>
    <row r="3" spans="1:16" ht="15.75" hidden="1" x14ac:dyDescent="0.25">
      <c r="A3" s="255" t="str">
        <f>GS!A7:E7</f>
        <v>FACTURE(BILL)  -  ANNEE(YEAR) 2020-2021</v>
      </c>
      <c r="B3" s="256"/>
      <c r="C3" s="256"/>
      <c r="D3" s="256"/>
      <c r="E3" s="256"/>
      <c r="F3" s="135">
        <v>200000</v>
      </c>
      <c r="G3" s="147">
        <v>200000</v>
      </c>
      <c r="H3" s="133" t="s">
        <v>8</v>
      </c>
    </row>
    <row r="4" spans="1:16" s="1" customFormat="1" ht="15.75" hidden="1" x14ac:dyDescent="0.25">
      <c r="A4" s="5" t="str">
        <f>GS!A10</f>
        <v>Delai de paiement (deadline): 05 DEC 2020</v>
      </c>
      <c r="B4" s="111"/>
      <c r="C4" s="111"/>
      <c r="D4" s="111"/>
      <c r="E4" s="26" t="str">
        <f>GS!E10</f>
        <v>Solde échu</v>
      </c>
      <c r="F4" s="149">
        <v>150000</v>
      </c>
      <c r="G4" s="150">
        <v>150000</v>
      </c>
      <c r="H4" s="148" t="s">
        <v>8</v>
      </c>
    </row>
    <row r="5" spans="1:16" s="1" customFormat="1" ht="15.75" hidden="1" x14ac:dyDescent="0.25">
      <c r="A5" s="56" t="str">
        <f>GS!A11</f>
        <v>Veuillez svp nous signaler toute anomalie / Please, report any error</v>
      </c>
      <c r="B5" s="111"/>
      <c r="C5" s="111"/>
      <c r="D5" s="111"/>
      <c r="E5" s="26" t="str">
        <f>GS!E11</f>
        <v>Overdue bal.</v>
      </c>
      <c r="F5" s="149">
        <v>0</v>
      </c>
      <c r="G5" s="149">
        <v>0</v>
      </c>
      <c r="H5" s="148" t="s">
        <v>8</v>
      </c>
    </row>
    <row r="6" spans="1:16" s="1" customFormat="1" ht="15.75" hidden="1" x14ac:dyDescent="0.25">
      <c r="A6" s="56"/>
      <c r="B6" s="136"/>
      <c r="C6" s="136"/>
      <c r="D6" s="136"/>
      <c r="E6" s="26"/>
      <c r="F6" s="149">
        <v>40000</v>
      </c>
      <c r="G6" s="150">
        <v>40000</v>
      </c>
      <c r="H6" s="148" t="s">
        <v>8</v>
      </c>
    </row>
    <row r="7" spans="1:16" s="1" customFormat="1" ht="15.75" hidden="1" x14ac:dyDescent="0.25">
      <c r="A7" s="56"/>
      <c r="B7" s="136"/>
      <c r="C7" s="136"/>
      <c r="D7" s="136"/>
      <c r="E7" s="26"/>
      <c r="F7" s="149">
        <v>30000</v>
      </c>
      <c r="G7" s="150">
        <v>30000</v>
      </c>
      <c r="H7" s="148" t="s">
        <v>8</v>
      </c>
    </row>
    <row r="8" spans="1:16" s="1" customFormat="1" ht="15.75" hidden="1" x14ac:dyDescent="0.25">
      <c r="A8" s="56"/>
      <c r="B8" s="136"/>
      <c r="C8" s="136"/>
      <c r="D8" s="136"/>
      <c r="E8" s="26"/>
      <c r="F8" s="149">
        <v>0</v>
      </c>
      <c r="G8" s="149">
        <v>0</v>
      </c>
      <c r="H8" s="148" t="s">
        <v>8</v>
      </c>
    </row>
    <row r="9" spans="1:16" s="1" customFormat="1" ht="15.75" hidden="1" x14ac:dyDescent="0.25">
      <c r="A9" s="56"/>
      <c r="B9" s="136"/>
      <c r="C9" s="136"/>
      <c r="D9" s="136"/>
      <c r="E9" s="26"/>
      <c r="F9" s="149">
        <v>290000</v>
      </c>
      <c r="G9" s="150">
        <v>290000</v>
      </c>
      <c r="H9" s="148" t="s">
        <v>30</v>
      </c>
    </row>
    <row r="10" spans="1:16" s="1" customFormat="1" ht="15.75" hidden="1" x14ac:dyDescent="0.25">
      <c r="A10" s="56"/>
      <c r="B10" s="136"/>
      <c r="C10" s="136"/>
      <c r="D10" s="136"/>
      <c r="E10" s="26"/>
      <c r="F10" s="149">
        <v>50000</v>
      </c>
      <c r="G10" s="151">
        <v>50000</v>
      </c>
      <c r="H10" s="148" t="s">
        <v>8</v>
      </c>
    </row>
    <row r="11" spans="1:16" hidden="1" x14ac:dyDescent="0.25">
      <c r="F11" s="135"/>
      <c r="G11" s="152">
        <v>1022000</v>
      </c>
      <c r="H11" s="133"/>
    </row>
    <row r="12" spans="1:16" s="126" customFormat="1" ht="15.75" thickBot="1" x14ac:dyDescent="0.3">
      <c r="F12" s="137"/>
      <c r="G12" s="137"/>
    </row>
    <row r="13" spans="1:16" x14ac:dyDescent="0.25">
      <c r="A13" s="241" t="str">
        <f>A1</f>
        <v>ECOLE PRIVEE DE L'AVENIR</v>
      </c>
      <c r="B13" s="242"/>
      <c r="C13" s="242"/>
      <c r="D13" s="242"/>
      <c r="E13" s="243"/>
      <c r="F13" s="139"/>
      <c r="G13" s="139"/>
      <c r="H13" s="138"/>
    </row>
    <row r="14" spans="1:16" ht="15.75" thickBot="1" x14ac:dyDescent="0.3">
      <c r="A14" s="244"/>
      <c r="B14" s="245"/>
      <c r="C14" s="245"/>
      <c r="D14" s="245"/>
      <c r="E14" s="246"/>
      <c r="F14" s="139"/>
      <c r="G14" s="139"/>
      <c r="H14" s="138"/>
    </row>
    <row r="15" spans="1:16" ht="16.5" thickBot="1" x14ac:dyDescent="0.3">
      <c r="A15" s="247" t="str">
        <f>A3</f>
        <v>FACTURE(BILL)  -  ANNEE(YEAR) 2020-2021</v>
      </c>
      <c r="B15" s="248"/>
      <c r="C15" s="248"/>
      <c r="D15" s="248"/>
      <c r="E15" s="249"/>
      <c r="F15" s="139"/>
      <c r="G15" s="139"/>
      <c r="H15" s="138"/>
    </row>
    <row r="16" spans="1:16" ht="15.75" thickBot="1" x14ac:dyDescent="0.3">
      <c r="A16" s="269" t="s">
        <v>50</v>
      </c>
      <c r="B16" s="250" t="s">
        <v>19</v>
      </c>
      <c r="C16" s="251"/>
      <c r="D16" s="252"/>
      <c r="E16" s="116" t="str">
        <f>$E$4</f>
        <v>Solde échu</v>
      </c>
      <c r="F16" s="139"/>
      <c r="G16" s="193" t="s">
        <v>20</v>
      </c>
      <c r="H16" s="194" t="s">
        <v>6</v>
      </c>
      <c r="I16" s="195" t="s">
        <v>7</v>
      </c>
      <c r="J16" s="195" t="s">
        <v>8</v>
      </c>
      <c r="K16" s="195" t="s">
        <v>9</v>
      </c>
      <c r="L16" s="167" t="s">
        <v>10</v>
      </c>
      <c r="M16" s="168" t="s">
        <v>11</v>
      </c>
      <c r="N16" s="169" t="s">
        <v>12</v>
      </c>
      <c r="O16" s="169" t="s">
        <v>13</v>
      </c>
      <c r="P16" s="185" t="s">
        <v>14</v>
      </c>
    </row>
    <row r="17" spans="1:16" ht="17.25" thickTop="1" thickBot="1" x14ac:dyDescent="0.3">
      <c r="A17" s="164" t="s">
        <v>45</v>
      </c>
      <c r="B17" s="34" t="s">
        <v>0</v>
      </c>
      <c r="C17" s="35" t="s">
        <v>16</v>
      </c>
      <c r="D17" s="36" t="s">
        <v>5</v>
      </c>
      <c r="E17" s="115" t="str">
        <f>$E$5</f>
        <v>Overdue bal.</v>
      </c>
      <c r="F17" s="139"/>
      <c r="G17" s="211">
        <v>44102</v>
      </c>
      <c r="H17" s="212"/>
      <c r="I17" s="212">
        <v>1</v>
      </c>
      <c r="J17" s="212"/>
      <c r="K17" s="212">
        <v>1</v>
      </c>
      <c r="L17" s="212" t="s">
        <v>32</v>
      </c>
      <c r="M17" s="212" t="s">
        <v>1</v>
      </c>
      <c r="N17" s="212">
        <v>50000</v>
      </c>
      <c r="O17" s="212">
        <v>50000</v>
      </c>
      <c r="P17" s="212">
        <v>50000</v>
      </c>
    </row>
    <row r="18" spans="1:16" s="9" customFormat="1" ht="16.5" thickTop="1" x14ac:dyDescent="0.25">
      <c r="A18" s="132"/>
      <c r="B18" s="37"/>
      <c r="C18" s="38"/>
      <c r="D18" s="39">
        <f>B18-C18</f>
        <v>0</v>
      </c>
      <c r="E18" s="64">
        <v>0</v>
      </c>
      <c r="F18" s="144"/>
      <c r="G18" s="213">
        <v>44151</v>
      </c>
      <c r="H18" s="214">
        <v>1</v>
      </c>
      <c r="I18" s="214"/>
      <c r="J18" s="214">
        <v>1</v>
      </c>
      <c r="K18" s="214"/>
      <c r="L18" s="214" t="s">
        <v>35</v>
      </c>
      <c r="M18" s="214" t="s">
        <v>1</v>
      </c>
      <c r="N18" s="214">
        <v>25000</v>
      </c>
      <c r="O18" s="214">
        <v>40000</v>
      </c>
      <c r="P18" s="214">
        <v>10000</v>
      </c>
    </row>
    <row r="19" spans="1:16" s="9" customFormat="1" ht="15.75" x14ac:dyDescent="0.25">
      <c r="A19" s="117" t="s">
        <v>43</v>
      </c>
      <c r="B19" s="268" t="s">
        <v>51</v>
      </c>
      <c r="C19" s="37"/>
      <c r="D19" s="39"/>
      <c r="E19" s="61"/>
      <c r="F19" s="144"/>
      <c r="G19" s="213">
        <v>44152</v>
      </c>
      <c r="H19" s="214">
        <v>1</v>
      </c>
      <c r="I19" s="214"/>
      <c r="J19" s="214"/>
      <c r="K19" s="214">
        <v>1</v>
      </c>
      <c r="L19" s="214" t="s">
        <v>39</v>
      </c>
      <c r="M19" s="214" t="s">
        <v>1</v>
      </c>
      <c r="N19" s="214">
        <v>55000</v>
      </c>
      <c r="O19" s="214">
        <v>45000</v>
      </c>
      <c r="P19" s="214">
        <v>35000</v>
      </c>
    </row>
    <row r="20" spans="1:16" s="9" customFormat="1" ht="15.75" x14ac:dyDescent="0.25">
      <c r="A20" s="117" t="s">
        <v>44</v>
      </c>
      <c r="B20" s="268" t="s">
        <v>54</v>
      </c>
      <c r="C20" s="37"/>
      <c r="D20" s="39"/>
      <c r="E20" s="61"/>
      <c r="F20" s="144"/>
      <c r="G20" s="213"/>
      <c r="H20" s="214"/>
      <c r="I20" s="214"/>
      <c r="J20" s="214"/>
      <c r="K20" s="214"/>
      <c r="L20" s="214"/>
      <c r="M20" s="214"/>
      <c r="N20" s="214"/>
      <c r="O20" s="214"/>
      <c r="P20" s="214"/>
    </row>
    <row r="21" spans="1:16" s="9" customFormat="1" ht="15.75" x14ac:dyDescent="0.25">
      <c r="A21" s="117" t="s">
        <v>14</v>
      </c>
      <c r="B21" s="268" t="s">
        <v>53</v>
      </c>
      <c r="C21" s="37"/>
      <c r="D21" s="39"/>
      <c r="E21" s="61"/>
      <c r="F21" s="144"/>
      <c r="G21" s="213"/>
      <c r="H21" s="214"/>
      <c r="I21" s="214"/>
      <c r="J21" s="214"/>
      <c r="K21" s="214"/>
      <c r="L21" s="214"/>
      <c r="M21" s="214"/>
      <c r="N21" s="214"/>
      <c r="O21" s="214"/>
      <c r="P21" s="214"/>
    </row>
    <row r="22" spans="1:16" ht="15.75" x14ac:dyDescent="0.25">
      <c r="A22" s="50"/>
      <c r="B22" s="37"/>
      <c r="C22" s="38"/>
      <c r="D22" s="39">
        <f>B22-C22</f>
        <v>0</v>
      </c>
      <c r="E22" s="32"/>
      <c r="F22" s="139"/>
      <c r="G22" s="211"/>
      <c r="H22" s="212"/>
      <c r="I22" s="212"/>
      <c r="J22" s="212"/>
      <c r="K22" s="212"/>
      <c r="L22" s="212"/>
      <c r="M22" s="212"/>
      <c r="N22" s="212"/>
      <c r="O22" s="212"/>
      <c r="P22" s="212"/>
    </row>
    <row r="23" spans="1:16" s="2" customFormat="1" ht="15.75" x14ac:dyDescent="0.25">
      <c r="A23" s="51" t="s">
        <v>0</v>
      </c>
      <c r="B23" s="37">
        <f>SUM(B18:B22)</f>
        <v>0</v>
      </c>
      <c r="C23" s="37">
        <f>SUM(C18:C22)</f>
        <v>0</v>
      </c>
      <c r="D23" s="37">
        <f>SUM(D18:D22)</f>
        <v>0</v>
      </c>
      <c r="E23" s="61"/>
      <c r="F23" s="142"/>
      <c r="G23" s="215"/>
      <c r="H23" s="216"/>
      <c r="I23" s="216"/>
      <c r="J23" s="216"/>
      <c r="K23" s="216"/>
      <c r="L23" s="216"/>
      <c r="M23" s="216"/>
      <c r="N23" s="216"/>
      <c r="O23" s="216"/>
      <c r="P23" s="216"/>
    </row>
    <row r="24" spans="1:16" s="1" customFormat="1" ht="16.5" thickBot="1" x14ac:dyDescent="0.3">
      <c r="A24" s="52" t="s">
        <v>17</v>
      </c>
      <c r="B24" s="40"/>
      <c r="C24" s="40"/>
      <c r="D24" s="40"/>
      <c r="E24" s="85"/>
      <c r="F24" s="129"/>
      <c r="G24" s="217"/>
      <c r="H24" s="218"/>
      <c r="I24" s="218"/>
      <c r="J24" s="218"/>
      <c r="K24" s="218"/>
      <c r="L24" s="218"/>
      <c r="M24" s="218"/>
      <c r="N24" s="218"/>
      <c r="O24" s="218"/>
      <c r="P24" s="218"/>
    </row>
    <row r="25" spans="1:16" s="9" customFormat="1" ht="16.5" thickBot="1" x14ac:dyDescent="0.3">
      <c r="A25" s="53" t="s">
        <v>4</v>
      </c>
      <c r="B25" s="44">
        <f>B23+B24</f>
        <v>0</v>
      </c>
      <c r="C25" s="45">
        <f>C23+C24</f>
        <v>0</v>
      </c>
      <c r="D25" s="46">
        <f>D23+D24</f>
        <v>0</v>
      </c>
      <c r="E25" s="100">
        <f>SUM(E18:E24)</f>
        <v>0</v>
      </c>
      <c r="F25" s="62"/>
      <c r="G25" s="213"/>
      <c r="H25" s="214"/>
      <c r="I25" s="214"/>
      <c r="J25" s="214"/>
      <c r="K25" s="214"/>
      <c r="L25" s="214"/>
      <c r="M25" s="214"/>
      <c r="N25" s="214"/>
      <c r="O25" s="214"/>
      <c r="P25" s="214"/>
    </row>
    <row r="26" spans="1:16" ht="15.75" x14ac:dyDescent="0.25">
      <c r="A26" s="65" t="str">
        <f>GS!A11</f>
        <v>Veuillez svp nous signaler toute anomalie / Please, report any error</v>
      </c>
      <c r="G26" s="211"/>
      <c r="H26" s="212"/>
      <c r="I26" s="212"/>
      <c r="J26" s="212"/>
      <c r="K26" s="212"/>
      <c r="L26" s="212"/>
      <c r="M26" s="212"/>
      <c r="N26" s="212"/>
      <c r="O26" s="212"/>
      <c r="P26" s="212"/>
    </row>
    <row r="27" spans="1:16" ht="16.5" thickBot="1" x14ac:dyDescent="0.3">
      <c r="A27" s="65"/>
      <c r="G27" s="211"/>
      <c r="H27" s="212"/>
      <c r="I27" s="212"/>
      <c r="J27" s="212"/>
      <c r="K27" s="212"/>
      <c r="L27" s="212"/>
      <c r="M27" s="212"/>
      <c r="N27" s="212"/>
      <c r="O27" s="212"/>
      <c r="P27" s="212"/>
    </row>
    <row r="28" spans="1:16" s="1" customFormat="1" ht="15.75" x14ac:dyDescent="0.25">
      <c r="A28" s="241" t="str">
        <f>$A$13</f>
        <v>ECOLE PRIVEE DE L'AVENIR</v>
      </c>
      <c r="B28" s="242"/>
      <c r="C28" s="242"/>
      <c r="D28" s="242"/>
      <c r="E28" s="243"/>
      <c r="F28" s="129"/>
      <c r="G28" s="217"/>
      <c r="H28" s="218"/>
      <c r="I28" s="218"/>
      <c r="J28" s="218"/>
      <c r="K28" s="218"/>
      <c r="L28" s="218"/>
      <c r="M28" s="218"/>
      <c r="N28" s="218"/>
      <c r="O28" s="218"/>
      <c r="P28" s="218"/>
    </row>
    <row r="29" spans="1:16" s="1" customFormat="1" ht="16.5" thickBot="1" x14ac:dyDescent="0.3">
      <c r="A29" s="244"/>
      <c r="B29" s="245"/>
      <c r="C29" s="245"/>
      <c r="D29" s="245"/>
      <c r="E29" s="246"/>
      <c r="F29" s="129"/>
      <c r="G29" s="217"/>
      <c r="H29" s="218"/>
      <c r="I29" s="218"/>
      <c r="J29" s="218"/>
      <c r="K29" s="218"/>
      <c r="L29" s="218"/>
      <c r="M29" s="218"/>
      <c r="N29" s="218"/>
      <c r="O29" s="218"/>
      <c r="P29" s="218"/>
    </row>
    <row r="30" spans="1:16" s="1" customFormat="1" ht="16.5" thickBot="1" x14ac:dyDescent="0.3">
      <c r="A30" s="247" t="str">
        <f>$A$15</f>
        <v>FACTURE(BILL)  -  ANNEE(YEAR) 2020-2021</v>
      </c>
      <c r="B30" s="242"/>
      <c r="C30" s="242"/>
      <c r="D30" s="242"/>
      <c r="E30" s="249"/>
      <c r="F30" s="129"/>
      <c r="G30" s="217"/>
      <c r="H30" s="218"/>
      <c r="I30" s="218"/>
      <c r="J30" s="218"/>
      <c r="K30" s="218"/>
      <c r="L30" s="218"/>
      <c r="M30" s="218"/>
      <c r="N30" s="218"/>
      <c r="O30" s="218"/>
      <c r="P30" s="218"/>
    </row>
    <row r="31" spans="1:16" ht="15.75" thickBot="1" x14ac:dyDescent="0.3">
      <c r="A31" s="269" t="s">
        <v>50</v>
      </c>
      <c r="B31" s="253" t="s">
        <v>19</v>
      </c>
      <c r="C31" s="254"/>
      <c r="D31" s="250"/>
      <c r="E31" s="116" t="str">
        <f>$E$4</f>
        <v>Solde échu</v>
      </c>
    </row>
    <row r="32" spans="1:16" ht="16.5" thickTop="1" thickBot="1" x14ac:dyDescent="0.3">
      <c r="A32" s="165" t="s">
        <v>1</v>
      </c>
      <c r="B32" s="34" t="s">
        <v>0</v>
      </c>
      <c r="C32" s="35" t="s">
        <v>16</v>
      </c>
      <c r="D32" s="87" t="s">
        <v>5</v>
      </c>
      <c r="E32" s="115" t="str">
        <f>$E$5</f>
        <v>Overdue bal.</v>
      </c>
    </row>
    <row r="33" spans="1:8" s="9" customFormat="1" ht="15.75" thickTop="1" x14ac:dyDescent="0.25">
      <c r="A33" s="29"/>
      <c r="B33" s="37"/>
      <c r="C33" s="38"/>
      <c r="D33" s="80">
        <f>B33-C33</f>
        <v>0</v>
      </c>
      <c r="E33" s="64">
        <v>0</v>
      </c>
      <c r="F33" s="62"/>
      <c r="G33" s="62"/>
    </row>
    <row r="34" spans="1:8" s="9" customFormat="1" x14ac:dyDescent="0.25">
      <c r="A34" s="117" t="s">
        <v>43</v>
      </c>
      <c r="B34" s="268" t="s">
        <v>51</v>
      </c>
      <c r="C34" s="37"/>
      <c r="D34" s="39"/>
      <c r="E34" s="61"/>
      <c r="F34" s="144"/>
      <c r="G34" s="144"/>
      <c r="H34" s="143"/>
    </row>
    <row r="35" spans="1:8" s="9" customFormat="1" x14ac:dyDescent="0.25">
      <c r="A35" s="117" t="s">
        <v>44</v>
      </c>
      <c r="B35" s="268" t="s">
        <v>54</v>
      </c>
      <c r="C35" s="37"/>
      <c r="D35" s="39"/>
      <c r="E35" s="61"/>
      <c r="F35" s="144"/>
      <c r="G35" s="144"/>
      <c r="H35" s="143"/>
    </row>
    <row r="36" spans="1:8" s="9" customFormat="1" x14ac:dyDescent="0.25">
      <c r="A36" s="117" t="s">
        <v>14</v>
      </c>
      <c r="B36" s="268" t="s">
        <v>53</v>
      </c>
      <c r="C36" s="37"/>
      <c r="D36" s="39"/>
      <c r="E36" s="61"/>
      <c r="F36" s="144"/>
      <c r="G36" s="144"/>
      <c r="H36" s="143"/>
    </row>
    <row r="37" spans="1:8" s="24" customFormat="1" x14ac:dyDescent="0.25">
      <c r="A37" s="125"/>
      <c r="B37" s="71">
        <v>0</v>
      </c>
      <c r="C37" s="94">
        <v>0</v>
      </c>
      <c r="D37" s="106">
        <f>B37-C37</f>
        <v>0</v>
      </c>
      <c r="E37" s="73">
        <f>B37/9</f>
        <v>0</v>
      </c>
      <c r="F37" s="97"/>
      <c r="G37" s="97"/>
    </row>
    <row r="38" spans="1:8" s="2" customFormat="1" x14ac:dyDescent="0.25">
      <c r="A38" s="102" t="s">
        <v>0</v>
      </c>
      <c r="B38" s="37">
        <f>SUM(B33:B37)</f>
        <v>0</v>
      </c>
      <c r="C38" s="38">
        <f>SUM(C33:C37)</f>
        <v>0</v>
      </c>
      <c r="D38" s="80">
        <f>SUM(D33:D37)</f>
        <v>0</v>
      </c>
      <c r="E38" s="61"/>
      <c r="F38" s="16"/>
      <c r="G38" s="16"/>
    </row>
    <row r="39" spans="1:8" s="1" customFormat="1" ht="15.75" thickBot="1" x14ac:dyDescent="0.3">
      <c r="A39" s="103" t="s">
        <v>17</v>
      </c>
      <c r="B39" s="108"/>
      <c r="C39" s="108"/>
      <c r="D39" s="118"/>
      <c r="E39" s="85"/>
      <c r="F39" s="129"/>
      <c r="G39" s="129"/>
    </row>
    <row r="40" spans="1:8" s="9" customFormat="1" ht="15.75" thickBot="1" x14ac:dyDescent="0.3">
      <c r="A40" s="30"/>
      <c r="B40" s="104">
        <f>B38+B39</f>
        <v>0</v>
      </c>
      <c r="C40" s="101">
        <f>C38+C39</f>
        <v>0</v>
      </c>
      <c r="D40" s="119">
        <f>D38+D39</f>
        <v>0</v>
      </c>
      <c r="E40" s="100">
        <f>SUM(E33:E39)</f>
        <v>0</v>
      </c>
      <c r="F40" s="62"/>
      <c r="G40" s="62"/>
    </row>
    <row r="41" spans="1:8" s="1" customFormat="1" x14ac:dyDescent="0.25">
      <c r="A41" s="95" t="str">
        <f>A26</f>
        <v>Veuillez svp nous signaler toute anomalie / Please, report any error</v>
      </c>
      <c r="F41" s="129"/>
      <c r="G41" s="129"/>
    </row>
    <row r="42" spans="1:8" ht="15.75" thickBot="1" x14ac:dyDescent="0.3">
      <c r="A42" s="65"/>
    </row>
    <row r="43" spans="1:8" x14ac:dyDescent="0.25">
      <c r="A43" s="241" t="str">
        <f>$A$13</f>
        <v>ECOLE PRIVEE DE L'AVENIR</v>
      </c>
      <c r="B43" s="242"/>
      <c r="C43" s="242"/>
      <c r="D43" s="242"/>
      <c r="E43" s="243"/>
    </row>
    <row r="44" spans="1:8" ht="15.75" thickBot="1" x14ac:dyDescent="0.3">
      <c r="A44" s="244"/>
      <c r="B44" s="245"/>
      <c r="C44" s="245"/>
      <c r="D44" s="245"/>
      <c r="E44" s="246"/>
    </row>
    <row r="45" spans="1:8" ht="16.5" thickBot="1" x14ac:dyDescent="0.3">
      <c r="A45" s="247" t="str">
        <f>$A$15</f>
        <v>FACTURE(BILL)  -  ANNEE(YEAR) 2020-2021</v>
      </c>
      <c r="B45" s="248"/>
      <c r="C45" s="248"/>
      <c r="D45" s="248"/>
      <c r="E45" s="249"/>
    </row>
    <row r="46" spans="1:8" ht="15.75" thickBot="1" x14ac:dyDescent="0.3">
      <c r="A46" s="269" t="s">
        <v>50</v>
      </c>
      <c r="B46" s="250" t="s">
        <v>19</v>
      </c>
      <c r="C46" s="251"/>
      <c r="D46" s="252"/>
      <c r="E46" s="116" t="str">
        <f>$E$4</f>
        <v>Solde échu</v>
      </c>
    </row>
    <row r="47" spans="1:8" ht="16.5" thickTop="1" thickBot="1" x14ac:dyDescent="0.3">
      <c r="A47" s="164" t="s">
        <v>45</v>
      </c>
      <c r="B47" s="34" t="s">
        <v>0</v>
      </c>
      <c r="C47" s="35" t="s">
        <v>16</v>
      </c>
      <c r="D47" s="36" t="s">
        <v>5</v>
      </c>
      <c r="E47" s="115" t="str">
        <f>$E$5</f>
        <v>Overdue bal.</v>
      </c>
    </row>
    <row r="48" spans="1:8" s="9" customFormat="1" ht="15.75" thickTop="1" x14ac:dyDescent="0.25">
      <c r="A48" s="132"/>
      <c r="B48" s="37"/>
      <c r="C48" s="38"/>
      <c r="D48" s="39">
        <f>B48-C48</f>
        <v>0</v>
      </c>
      <c r="E48" s="64">
        <v>0</v>
      </c>
      <c r="F48" s="62"/>
      <c r="G48" s="62"/>
    </row>
    <row r="49" spans="1:8" s="9" customFormat="1" x14ac:dyDescent="0.25">
      <c r="A49" s="117" t="s">
        <v>43</v>
      </c>
      <c r="B49" s="268" t="s">
        <v>51</v>
      </c>
      <c r="C49" s="37"/>
      <c r="D49" s="39"/>
      <c r="E49" s="61"/>
      <c r="F49" s="144"/>
      <c r="G49" s="144"/>
      <c r="H49" s="143"/>
    </row>
    <row r="50" spans="1:8" s="9" customFormat="1" x14ac:dyDescent="0.25">
      <c r="A50" s="117" t="s">
        <v>44</v>
      </c>
      <c r="B50" s="268" t="s">
        <v>54</v>
      </c>
      <c r="C50" s="37"/>
      <c r="D50" s="39"/>
      <c r="E50" s="61"/>
      <c r="F50" s="144"/>
      <c r="G50" s="144"/>
      <c r="H50" s="143"/>
    </row>
    <row r="51" spans="1:8" s="9" customFormat="1" x14ac:dyDescent="0.25">
      <c r="A51" s="117" t="s">
        <v>14</v>
      </c>
      <c r="B51" s="268" t="s">
        <v>53</v>
      </c>
      <c r="C51" s="37"/>
      <c r="D51" s="39"/>
      <c r="E51" s="61"/>
      <c r="F51" s="144"/>
      <c r="G51" s="144"/>
      <c r="H51" s="143"/>
    </row>
    <row r="52" spans="1:8" s="2" customFormat="1" x14ac:dyDescent="0.25">
      <c r="A52" s="50"/>
      <c r="B52" s="37"/>
      <c r="C52" s="38"/>
      <c r="D52" s="39"/>
      <c r="E52" s="32"/>
      <c r="F52" s="16"/>
      <c r="G52" s="16"/>
    </row>
    <row r="53" spans="1:8" s="1" customFormat="1" x14ac:dyDescent="0.25">
      <c r="A53" s="51" t="s">
        <v>0</v>
      </c>
      <c r="B53" s="37"/>
      <c r="C53" s="38"/>
      <c r="D53" s="39"/>
      <c r="E53" s="32"/>
      <c r="F53" s="129"/>
      <c r="G53" s="129"/>
    </row>
    <row r="54" spans="1:8" s="9" customFormat="1" ht="15.75" thickBot="1" x14ac:dyDescent="0.3">
      <c r="A54" s="52" t="s">
        <v>17</v>
      </c>
      <c r="B54" s="40"/>
      <c r="C54" s="40"/>
      <c r="D54" s="40"/>
      <c r="E54" s="85"/>
      <c r="F54" s="62"/>
      <c r="G54" s="62"/>
    </row>
    <row r="55" spans="1:8" ht="15.75" thickBot="1" x14ac:dyDescent="0.3">
      <c r="A55" s="53">
        <f>A40</f>
        <v>0</v>
      </c>
      <c r="B55" s="44">
        <f>B53+B54</f>
        <v>0</v>
      </c>
      <c r="C55" s="45">
        <f>C53+C54</f>
        <v>0</v>
      </c>
      <c r="D55" s="46">
        <f>D53+D54</f>
        <v>0</v>
      </c>
      <c r="E55" s="33">
        <f>SUM(E48:E54)</f>
        <v>0</v>
      </c>
    </row>
    <row r="56" spans="1:8" x14ac:dyDescent="0.25">
      <c r="A56" s="56" t="str">
        <f>A41</f>
        <v>Veuillez svp nous signaler toute anomalie / Please, report any error</v>
      </c>
      <c r="B56" s="47"/>
      <c r="C56" s="47"/>
      <c r="D56" s="47"/>
      <c r="E56" s="15"/>
    </row>
    <row r="57" spans="1:8" ht="15.75" thickBot="1" x14ac:dyDescent="0.3">
      <c r="A57" s="56"/>
      <c r="B57" s="47"/>
      <c r="C57" s="47"/>
      <c r="D57" s="47"/>
      <c r="E57" s="15"/>
    </row>
    <row r="58" spans="1:8" x14ac:dyDescent="0.25">
      <c r="A58" s="241" t="str">
        <f>$A$13</f>
        <v>ECOLE PRIVEE DE L'AVENIR</v>
      </c>
      <c r="B58" s="242"/>
      <c r="C58" s="242"/>
      <c r="D58" s="242"/>
      <c r="E58" s="243"/>
    </row>
    <row r="59" spans="1:8" ht="15.75" thickBot="1" x14ac:dyDescent="0.3">
      <c r="A59" s="244"/>
      <c r="B59" s="245"/>
      <c r="C59" s="245"/>
      <c r="D59" s="245"/>
      <c r="E59" s="246"/>
    </row>
    <row r="60" spans="1:8" ht="16.5" thickBot="1" x14ac:dyDescent="0.3">
      <c r="A60" s="247" t="str">
        <f>$A$15</f>
        <v>FACTURE(BILL)  -  ANNEE(YEAR) 2020-2021</v>
      </c>
      <c r="B60" s="248"/>
      <c r="C60" s="248"/>
      <c r="D60" s="248"/>
      <c r="E60" s="249"/>
    </row>
    <row r="61" spans="1:8" ht="15.75" thickBot="1" x14ac:dyDescent="0.3">
      <c r="A61" s="269" t="s">
        <v>50</v>
      </c>
      <c r="B61" s="250" t="s">
        <v>19</v>
      </c>
      <c r="C61" s="251"/>
      <c r="D61" s="252"/>
      <c r="E61" s="116" t="str">
        <f>$E$4</f>
        <v>Solde échu</v>
      </c>
    </row>
    <row r="62" spans="1:8" ht="16.5" thickTop="1" thickBot="1" x14ac:dyDescent="0.3">
      <c r="A62" s="164" t="s">
        <v>45</v>
      </c>
      <c r="B62" s="34" t="s">
        <v>0</v>
      </c>
      <c r="C62" s="35" t="s">
        <v>16</v>
      </c>
      <c r="D62" s="36" t="s">
        <v>5</v>
      </c>
      <c r="E62" s="115" t="str">
        <f>$E$5</f>
        <v>Overdue bal.</v>
      </c>
    </row>
    <row r="63" spans="1:8" s="9" customFormat="1" ht="15.75" thickTop="1" x14ac:dyDescent="0.25">
      <c r="A63" s="132"/>
      <c r="B63" s="37"/>
      <c r="C63" s="38"/>
      <c r="D63" s="39">
        <f t="shared" ref="D63:D68" si="0">B63-C63</f>
        <v>0</v>
      </c>
      <c r="E63" s="64">
        <v>0</v>
      </c>
      <c r="F63" s="62"/>
      <c r="G63" s="62"/>
    </row>
    <row r="64" spans="1:8" s="9" customFormat="1" x14ac:dyDescent="0.25">
      <c r="A64" s="117" t="s">
        <v>43</v>
      </c>
      <c r="B64" s="268" t="s">
        <v>51</v>
      </c>
      <c r="C64" s="37"/>
      <c r="D64" s="39"/>
      <c r="E64" s="61"/>
      <c r="F64" s="144"/>
      <c r="G64" s="144"/>
      <c r="H64" s="143"/>
    </row>
    <row r="65" spans="1:8" s="9" customFormat="1" x14ac:dyDescent="0.25">
      <c r="A65" s="117" t="s">
        <v>44</v>
      </c>
      <c r="B65" s="268" t="s">
        <v>54</v>
      </c>
      <c r="C65" s="37"/>
      <c r="D65" s="39"/>
      <c r="E65" s="61"/>
      <c r="F65" s="144"/>
      <c r="G65" s="144"/>
      <c r="H65" s="143"/>
    </row>
    <row r="66" spans="1:8" s="9" customFormat="1" x14ac:dyDescent="0.25">
      <c r="A66" s="117" t="s">
        <v>14</v>
      </c>
      <c r="B66" s="268" t="s">
        <v>53</v>
      </c>
      <c r="C66" s="37"/>
      <c r="D66" s="39"/>
      <c r="E66" s="61"/>
      <c r="F66" s="144"/>
      <c r="G66" s="144"/>
      <c r="H66" s="143"/>
    </row>
    <row r="67" spans="1:8" x14ac:dyDescent="0.25">
      <c r="A67" s="155"/>
      <c r="B67" s="37"/>
      <c r="C67" s="38"/>
      <c r="D67" s="39">
        <f t="shared" si="0"/>
        <v>0</v>
      </c>
      <c r="E67" s="32"/>
    </row>
    <row r="68" spans="1:8" x14ac:dyDescent="0.25">
      <c r="A68" s="50"/>
      <c r="B68" s="37"/>
      <c r="C68" s="38"/>
      <c r="D68" s="39">
        <f t="shared" si="0"/>
        <v>0</v>
      </c>
      <c r="E68" s="32"/>
    </row>
    <row r="69" spans="1:8" s="2" customFormat="1" x14ac:dyDescent="0.25">
      <c r="A69" s="51" t="s">
        <v>0</v>
      </c>
      <c r="B69" s="37">
        <f>SUM(B63:B68)</f>
        <v>0</v>
      </c>
      <c r="C69" s="37">
        <f>SUM(C63:C68)</f>
        <v>0</v>
      </c>
      <c r="D69" s="39">
        <f>SUM(D63:D68)</f>
        <v>0</v>
      </c>
      <c r="E69" s="32"/>
      <c r="F69" s="16"/>
      <c r="G69" s="16"/>
    </row>
    <row r="70" spans="1:8" s="1" customFormat="1" ht="15.75" thickBot="1" x14ac:dyDescent="0.3">
      <c r="A70" s="52" t="s">
        <v>17</v>
      </c>
      <c r="B70" s="40"/>
      <c r="C70" s="40"/>
      <c r="D70" s="40"/>
      <c r="E70" s="85"/>
      <c r="F70" s="129"/>
      <c r="G70" s="129"/>
    </row>
    <row r="71" spans="1:8" s="9" customFormat="1" ht="15.75" thickBot="1" x14ac:dyDescent="0.3">
      <c r="A71" s="53">
        <f>A55</f>
        <v>0</v>
      </c>
      <c r="B71" s="44">
        <f>B69+B70</f>
        <v>0</v>
      </c>
      <c r="C71" s="45">
        <f>C69+C70</f>
        <v>0</v>
      </c>
      <c r="D71" s="46">
        <f>D69+D70</f>
        <v>0</v>
      </c>
      <c r="E71" s="33">
        <f>SUM(E63:E70)</f>
        <v>0</v>
      </c>
      <c r="F71" s="62"/>
      <c r="G71" s="62"/>
    </row>
    <row r="72" spans="1:8" x14ac:dyDescent="0.25">
      <c r="A72" s="65" t="str">
        <f>A56</f>
        <v>Veuillez svp nous signaler toute anomalie / Please, report any error</v>
      </c>
    </row>
    <row r="73" spans="1:8" x14ac:dyDescent="0.25">
      <c r="A73" s="65"/>
    </row>
  </sheetData>
  <sheetProtection selectLockedCells="1" selectUnlockedCells="1"/>
  <customSheetViews>
    <customSheetView guid="{41AD4052-B312-4362-8A5C-4777B26F83E0}" fitToPage="1">
      <pane ySplit="1" topLeftCell="A299" activePane="bottomLeft" state="frozen"/>
      <selection pane="bottomLeft" activeCell="D136" sqref="D136"/>
      <pageMargins left="0.70866141732283472" right="0.70866141732283472" top="0.74803149606299213" bottom="0.74803149606299213" header="0.31496062992125984" footer="0.31496062992125984"/>
      <pageSetup paperSize="9" scale="15" orientation="portrait" r:id="rId1"/>
    </customSheetView>
  </customSheetViews>
  <mergeCells count="14">
    <mergeCell ref="B16:D16"/>
    <mergeCell ref="B31:D31"/>
    <mergeCell ref="A43:E44"/>
    <mergeCell ref="A1:E2"/>
    <mergeCell ref="A3:E3"/>
    <mergeCell ref="A13:E14"/>
    <mergeCell ref="A15:E15"/>
    <mergeCell ref="A28:E29"/>
    <mergeCell ref="A58:E59"/>
    <mergeCell ref="A60:E60"/>
    <mergeCell ref="B61:D61"/>
    <mergeCell ref="A30:E30"/>
    <mergeCell ref="A45:E45"/>
    <mergeCell ref="B46:D46"/>
  </mergeCells>
  <pageMargins left="0.70866141732283472" right="0.70866141732283472" top="0.74803149606299213" bottom="0.74803149606299213" header="0.31496062992125984" footer="0.31496062992125984"/>
  <pageSetup paperSize="9" scale="15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  <pageSetUpPr fitToPage="1"/>
  </sheetPr>
  <dimension ref="A1:P56"/>
  <sheetViews>
    <sheetView topLeftCell="A12" zoomScaleNormal="100" workbookViewId="0">
      <selection activeCell="H42" sqref="H42"/>
    </sheetView>
  </sheetViews>
  <sheetFormatPr baseColWidth="10" defaultRowHeight="15" x14ac:dyDescent="0.25"/>
  <cols>
    <col min="1" max="1" width="48" style="8" customWidth="1"/>
    <col min="2" max="2" width="21.28515625" style="8" customWidth="1"/>
    <col min="3" max="3" width="15.5703125" style="8" bestFit="1" customWidth="1"/>
    <col min="4" max="4" width="14.28515625" style="8" customWidth="1"/>
    <col min="5" max="5" width="15.5703125" style="8" customWidth="1"/>
    <col min="6" max="6" width="12.85546875" style="8" bestFit="1" customWidth="1"/>
    <col min="7" max="7" width="11.42578125" style="8"/>
    <col min="8" max="8" width="14.28515625" style="128" bestFit="1" customWidth="1"/>
    <col min="9" max="16384" width="11.42578125" style="8"/>
  </cols>
  <sheetData>
    <row r="1" spans="1:16" hidden="1" x14ac:dyDescent="0.25">
      <c r="A1" s="255" t="str">
        <f>GS!A1:E6</f>
        <v>ECOLE PRIVEE DE L'AVENIR</v>
      </c>
      <c r="B1" s="256"/>
      <c r="C1" s="256"/>
      <c r="D1" s="256"/>
      <c r="E1" s="256"/>
      <c r="F1" s="138"/>
      <c r="G1" s="138"/>
      <c r="H1" s="139"/>
      <c r="I1" s="138"/>
    </row>
    <row r="2" spans="1:16" hidden="1" x14ac:dyDescent="0.25">
      <c r="A2" s="255"/>
      <c r="B2" s="256"/>
      <c r="C2" s="256"/>
      <c r="D2" s="256"/>
      <c r="E2" s="256"/>
      <c r="F2" s="138"/>
      <c r="G2" s="138"/>
      <c r="H2" s="153"/>
      <c r="I2" s="138"/>
    </row>
    <row r="3" spans="1:16" ht="15.75" hidden="1" x14ac:dyDescent="0.25">
      <c r="A3" s="255" t="str">
        <f>GS!A7:E7</f>
        <v>FACTURE(BILL)  -  ANNEE(YEAR) 2020-2021</v>
      </c>
      <c r="B3" s="256"/>
      <c r="C3" s="256"/>
      <c r="D3" s="256"/>
      <c r="E3" s="256"/>
      <c r="F3" s="138"/>
      <c r="G3" s="138"/>
      <c r="H3" s="153"/>
      <c r="I3" s="138"/>
    </row>
    <row r="4" spans="1:16" ht="15.75" hidden="1" x14ac:dyDescent="0.25">
      <c r="A4" s="192"/>
      <c r="B4" s="192"/>
      <c r="C4" s="192"/>
      <c r="D4" s="192"/>
      <c r="E4" s="192"/>
      <c r="F4" s="138"/>
      <c r="G4" s="138"/>
      <c r="H4" s="153"/>
      <c r="I4" s="138"/>
    </row>
    <row r="5" spans="1:16" ht="15.75" hidden="1" x14ac:dyDescent="0.25">
      <c r="A5" s="192"/>
      <c r="B5" s="192"/>
      <c r="C5" s="192"/>
      <c r="D5" s="192"/>
      <c r="E5" s="192"/>
      <c r="F5" s="138"/>
      <c r="G5" s="138"/>
      <c r="H5" s="153"/>
      <c r="I5" s="138"/>
    </row>
    <row r="6" spans="1:16" ht="15.75" hidden="1" x14ac:dyDescent="0.25">
      <c r="A6" s="192"/>
      <c r="B6" s="192"/>
      <c r="C6" s="192"/>
      <c r="D6" s="192"/>
      <c r="E6" s="192"/>
      <c r="F6" s="138"/>
      <c r="G6" s="138"/>
      <c r="H6" s="153"/>
      <c r="I6" s="138"/>
    </row>
    <row r="7" spans="1:16" ht="15.75" hidden="1" x14ac:dyDescent="0.25">
      <c r="A7" s="192"/>
      <c r="B7" s="192"/>
      <c r="C7" s="192"/>
      <c r="D7" s="192"/>
      <c r="E7" s="192"/>
      <c r="F7" s="138"/>
      <c r="G7" s="138"/>
      <c r="H7" s="153"/>
      <c r="I7" s="138"/>
    </row>
    <row r="8" spans="1:16" s="1" customFormat="1" ht="15.75" hidden="1" x14ac:dyDescent="0.25">
      <c r="A8" s="5" t="str">
        <f>GS!A10</f>
        <v>Delai de paiement (deadline): 05 DEC 2020</v>
      </c>
      <c r="B8" s="111"/>
      <c r="C8" s="111"/>
      <c r="D8" s="111"/>
      <c r="E8" s="26" t="str">
        <f>GS!E10</f>
        <v>Solde échu</v>
      </c>
      <c r="F8" s="138"/>
      <c r="G8" s="138"/>
      <c r="H8" s="153"/>
      <c r="I8" s="138"/>
    </row>
    <row r="9" spans="1:16" s="1" customFormat="1" ht="15.75" hidden="1" x14ac:dyDescent="0.25">
      <c r="A9" s="56" t="str">
        <f>GS!A11</f>
        <v>Veuillez svp nous signaler toute anomalie / Please, report any error</v>
      </c>
      <c r="B9" s="111"/>
      <c r="C9" s="111"/>
      <c r="D9" s="111"/>
      <c r="E9" s="26" t="str">
        <f>GS!E11</f>
        <v>Overdue bal.</v>
      </c>
      <c r="F9" s="138"/>
      <c r="G9" s="138"/>
      <c r="H9" s="153"/>
      <c r="I9" s="138"/>
    </row>
    <row r="10" spans="1:16" s="1" customFormat="1" ht="15.75" hidden="1" x14ac:dyDescent="0.25">
      <c r="A10" s="56"/>
      <c r="B10" s="136"/>
      <c r="C10" s="136"/>
      <c r="D10" s="136"/>
      <c r="E10" s="26"/>
      <c r="F10" s="138"/>
      <c r="G10" s="138"/>
      <c r="H10" s="153"/>
      <c r="I10" s="138"/>
    </row>
    <row r="11" spans="1:16" hidden="1" x14ac:dyDescent="0.25"/>
    <row r="12" spans="1:16" s="126" customFormat="1" ht="15.75" thickBot="1" x14ac:dyDescent="0.3">
      <c r="H12" s="137"/>
    </row>
    <row r="13" spans="1:16" x14ac:dyDescent="0.25">
      <c r="A13" s="241" t="str">
        <f>A1</f>
        <v>ECOLE PRIVEE DE L'AVENIR</v>
      </c>
      <c r="B13" s="242"/>
      <c r="C13" s="242"/>
      <c r="D13" s="242"/>
      <c r="E13" s="243"/>
      <c r="F13" s="138"/>
      <c r="G13" s="138"/>
      <c r="H13" s="139"/>
      <c r="I13" s="138"/>
    </row>
    <row r="14" spans="1:16" ht="15.75" thickBot="1" x14ac:dyDescent="0.3">
      <c r="A14" s="244"/>
      <c r="B14" s="245"/>
      <c r="C14" s="245"/>
      <c r="D14" s="245"/>
      <c r="E14" s="246"/>
      <c r="F14" s="138"/>
      <c r="G14" s="138"/>
      <c r="H14" s="139"/>
      <c r="I14" s="138"/>
    </row>
    <row r="15" spans="1:16" ht="16.5" thickBot="1" x14ac:dyDescent="0.3">
      <c r="A15" s="247" t="str">
        <f>A3</f>
        <v>FACTURE(BILL)  -  ANNEE(YEAR) 2020-2021</v>
      </c>
      <c r="B15" s="248"/>
      <c r="C15" s="248"/>
      <c r="D15" s="248"/>
      <c r="E15" s="243"/>
      <c r="F15" s="138"/>
      <c r="G15" s="138"/>
      <c r="H15" s="139"/>
      <c r="I15" s="138"/>
    </row>
    <row r="16" spans="1:16" ht="15.75" thickBot="1" x14ac:dyDescent="0.3">
      <c r="A16" s="270" t="s">
        <v>50</v>
      </c>
      <c r="B16" s="250" t="s">
        <v>19</v>
      </c>
      <c r="C16" s="251"/>
      <c r="D16" s="251"/>
      <c r="E16" s="116" t="str">
        <f>$E$8</f>
        <v>Solde échu</v>
      </c>
      <c r="F16" s="138"/>
      <c r="G16" s="193" t="s">
        <v>20</v>
      </c>
      <c r="H16" s="194" t="s">
        <v>6</v>
      </c>
      <c r="I16" s="195" t="s">
        <v>7</v>
      </c>
      <c r="J16" s="195" t="s">
        <v>8</v>
      </c>
      <c r="K16" s="195" t="s">
        <v>9</v>
      </c>
      <c r="L16" s="167" t="s">
        <v>10</v>
      </c>
      <c r="M16" s="168" t="s">
        <v>11</v>
      </c>
      <c r="N16" s="169" t="s">
        <v>12</v>
      </c>
      <c r="O16" s="169" t="s">
        <v>13</v>
      </c>
      <c r="P16" s="185" t="s">
        <v>14</v>
      </c>
    </row>
    <row r="17" spans="1:16" ht="16.5" thickTop="1" thickBot="1" x14ac:dyDescent="0.3">
      <c r="A17" s="166" t="s">
        <v>2</v>
      </c>
      <c r="B17" s="34" t="s">
        <v>0</v>
      </c>
      <c r="C17" s="35" t="s">
        <v>16</v>
      </c>
      <c r="D17" s="87" t="s">
        <v>5</v>
      </c>
      <c r="E17" s="115" t="str">
        <f>$E$9</f>
        <v>Overdue bal.</v>
      </c>
      <c r="F17" s="138"/>
      <c r="G17" s="227">
        <v>44151</v>
      </c>
      <c r="H17" s="139">
        <v>1</v>
      </c>
      <c r="I17" s="138"/>
      <c r="J17" s="8">
        <v>1</v>
      </c>
      <c r="L17" s="8" t="s">
        <v>37</v>
      </c>
      <c r="M17" s="8" t="s">
        <v>2</v>
      </c>
      <c r="N17" s="8">
        <v>50000</v>
      </c>
      <c r="O17" s="8">
        <v>50000</v>
      </c>
      <c r="P17" s="8">
        <v>50000</v>
      </c>
    </row>
    <row r="18" spans="1:16" ht="15.75" thickTop="1" x14ac:dyDescent="0.25">
      <c r="A18" s="29"/>
      <c r="B18" s="37"/>
      <c r="C18" s="38"/>
      <c r="D18" s="80">
        <f>B18-C18</f>
        <v>0</v>
      </c>
      <c r="E18" s="31"/>
      <c r="F18" s="138"/>
      <c r="G18" s="138"/>
      <c r="H18" s="139"/>
      <c r="I18" s="138"/>
    </row>
    <row r="19" spans="1:16" s="9" customFormat="1" x14ac:dyDescent="0.25">
      <c r="A19" s="117" t="s">
        <v>43</v>
      </c>
      <c r="B19" s="268" t="s">
        <v>51</v>
      </c>
      <c r="C19" s="37"/>
      <c r="D19" s="39"/>
      <c r="E19" s="61"/>
      <c r="F19" s="144"/>
      <c r="G19" s="144"/>
      <c r="H19" s="143"/>
    </row>
    <row r="20" spans="1:16" s="9" customFormat="1" x14ac:dyDescent="0.25">
      <c r="A20" s="117" t="s">
        <v>44</v>
      </c>
      <c r="B20" s="268" t="s">
        <v>54</v>
      </c>
      <c r="C20" s="37"/>
      <c r="D20" s="39"/>
      <c r="E20" s="61"/>
      <c r="F20" s="144"/>
      <c r="G20" s="144"/>
      <c r="H20" s="143"/>
    </row>
    <row r="21" spans="1:16" s="9" customFormat="1" x14ac:dyDescent="0.25">
      <c r="A21" s="117" t="s">
        <v>14</v>
      </c>
      <c r="B21" s="268" t="s">
        <v>52</v>
      </c>
      <c r="C21" s="37"/>
      <c r="D21" s="39"/>
      <c r="E21" s="61"/>
      <c r="F21" s="144"/>
      <c r="G21" s="144"/>
      <c r="H21" s="143"/>
    </row>
    <row r="22" spans="1:16" s="2" customFormat="1" x14ac:dyDescent="0.25">
      <c r="A22" s="55"/>
      <c r="B22" s="37"/>
      <c r="C22" s="37"/>
      <c r="D22" s="80">
        <f>B22-C22</f>
        <v>0</v>
      </c>
      <c r="E22" s="32"/>
      <c r="F22" s="142"/>
      <c r="G22" s="141"/>
      <c r="H22" s="142"/>
      <c r="I22" s="141"/>
    </row>
    <row r="23" spans="1:16" s="1" customFormat="1" x14ac:dyDescent="0.25">
      <c r="A23" s="51" t="s">
        <v>0</v>
      </c>
      <c r="B23" s="37">
        <f>SUM(B18:B22)</f>
        <v>0</v>
      </c>
      <c r="C23" s="37">
        <f>SUM(C18:C22)</f>
        <v>0</v>
      </c>
      <c r="D23" s="96">
        <f>SUM(D18:D22)</f>
        <v>0</v>
      </c>
      <c r="E23" s="61"/>
      <c r="F23" s="140"/>
      <c r="G23" s="130"/>
      <c r="H23" s="140"/>
      <c r="I23" s="130"/>
    </row>
    <row r="24" spans="1:16" s="9" customFormat="1" ht="15.75" thickBot="1" x14ac:dyDescent="0.3">
      <c r="A24" s="52" t="s">
        <v>17</v>
      </c>
      <c r="B24" s="40"/>
      <c r="C24" s="40"/>
      <c r="D24" s="40"/>
      <c r="E24" s="85"/>
      <c r="F24" s="144"/>
      <c r="G24" s="143"/>
      <c r="H24" s="144"/>
      <c r="I24" s="143"/>
    </row>
    <row r="25" spans="1:16" ht="15.75" thickBot="1" x14ac:dyDescent="0.3">
      <c r="A25" s="53" t="s">
        <v>4</v>
      </c>
      <c r="B25" s="44">
        <f>B23+B24</f>
        <v>0</v>
      </c>
      <c r="C25" s="45">
        <f>C23+C24</f>
        <v>0</v>
      </c>
      <c r="D25" s="107">
        <f>D23+D24</f>
        <v>0</v>
      </c>
      <c r="E25" s="33">
        <f>SUM(E18:E24)</f>
        <v>0</v>
      </c>
      <c r="F25" s="138"/>
      <c r="G25" s="138"/>
      <c r="H25" s="145"/>
      <c r="I25" s="138"/>
    </row>
    <row r="26" spans="1:16" x14ac:dyDescent="0.25">
      <c r="A26" s="14" t="str">
        <f>GS!A11</f>
        <v>Veuillez svp nous signaler toute anomalie / Please, report any error</v>
      </c>
      <c r="B26" s="47"/>
      <c r="C26" s="47"/>
      <c r="D26" s="47"/>
      <c r="E26" s="15"/>
    </row>
    <row r="27" spans="1:16" ht="15.75" thickBot="1" x14ac:dyDescent="0.3">
      <c r="A27" s="14"/>
      <c r="B27" s="47"/>
      <c r="C27" s="47"/>
      <c r="D27" s="47"/>
      <c r="E27" s="15"/>
    </row>
    <row r="28" spans="1:16" s="1" customFormat="1" x14ac:dyDescent="0.25">
      <c r="A28" s="241" t="str">
        <f>$A$13</f>
        <v>ECOLE PRIVEE DE L'AVENIR</v>
      </c>
      <c r="B28" s="242"/>
      <c r="C28" s="242"/>
      <c r="D28" s="242"/>
      <c r="E28" s="243"/>
      <c r="H28" s="129"/>
    </row>
    <row r="29" spans="1:16" s="1" customFormat="1" ht="15.75" thickBot="1" x14ac:dyDescent="0.3">
      <c r="A29" s="244"/>
      <c r="B29" s="245"/>
      <c r="C29" s="245"/>
      <c r="D29" s="245"/>
      <c r="E29" s="246"/>
      <c r="H29" s="129"/>
    </row>
    <row r="30" spans="1:16" s="1" customFormat="1" ht="16.5" thickBot="1" x14ac:dyDescent="0.3">
      <c r="A30" s="247" t="str">
        <f>$A$15</f>
        <v>FACTURE(BILL)  -  ANNEE(YEAR) 2020-2021</v>
      </c>
      <c r="B30" s="248"/>
      <c r="C30" s="248"/>
      <c r="D30" s="248"/>
      <c r="E30" s="249"/>
      <c r="H30" s="129"/>
    </row>
    <row r="31" spans="1:16" s="1" customFormat="1" ht="15.75" thickBot="1" x14ac:dyDescent="0.3">
      <c r="A31" s="270" t="s">
        <v>50</v>
      </c>
      <c r="B31" s="257" t="s">
        <v>19</v>
      </c>
      <c r="C31" s="258"/>
      <c r="D31" s="259"/>
      <c r="E31" s="116" t="str">
        <f>$E$8</f>
        <v>Solde échu</v>
      </c>
      <c r="H31" s="129"/>
    </row>
    <row r="32" spans="1:16" s="1" customFormat="1" ht="16.5" thickTop="1" thickBot="1" x14ac:dyDescent="0.3">
      <c r="A32" s="166" t="s">
        <v>46</v>
      </c>
      <c r="B32" s="67" t="s">
        <v>0</v>
      </c>
      <c r="C32" s="68" t="s">
        <v>16</v>
      </c>
      <c r="D32" s="69" t="s">
        <v>5</v>
      </c>
      <c r="E32" s="115" t="str">
        <f>$E$9</f>
        <v>Overdue bal.</v>
      </c>
      <c r="H32" s="129"/>
    </row>
    <row r="33" spans="1:8" s="1" customFormat="1" ht="15.75" thickTop="1" x14ac:dyDescent="0.25">
      <c r="A33" s="98"/>
      <c r="B33" s="71"/>
      <c r="C33" s="94"/>
      <c r="D33" s="72">
        <f>B33-C33</f>
        <v>0</v>
      </c>
      <c r="E33" s="31"/>
      <c r="H33" s="129"/>
    </row>
    <row r="34" spans="1:8" s="9" customFormat="1" x14ac:dyDescent="0.25">
      <c r="A34" s="117" t="s">
        <v>43</v>
      </c>
      <c r="B34" s="268" t="s">
        <v>51</v>
      </c>
      <c r="C34" s="37"/>
      <c r="D34" s="39"/>
      <c r="E34" s="61"/>
      <c r="F34" s="144"/>
      <c r="G34" s="144"/>
      <c r="H34" s="143"/>
    </row>
    <row r="35" spans="1:8" s="9" customFormat="1" x14ac:dyDescent="0.25">
      <c r="A35" s="117" t="s">
        <v>44</v>
      </c>
      <c r="B35" s="268" t="s">
        <v>54</v>
      </c>
      <c r="C35" s="37"/>
      <c r="D35" s="39"/>
      <c r="E35" s="61"/>
      <c r="F35" s="144"/>
      <c r="G35" s="144"/>
      <c r="H35" s="143"/>
    </row>
    <row r="36" spans="1:8" s="9" customFormat="1" x14ac:dyDescent="0.25">
      <c r="A36" s="117" t="s">
        <v>14</v>
      </c>
      <c r="B36" s="268" t="s">
        <v>52</v>
      </c>
      <c r="C36" s="37"/>
      <c r="D36" s="39"/>
      <c r="E36" s="61"/>
      <c r="F36" s="144"/>
      <c r="G36" s="144"/>
      <c r="H36" s="143"/>
    </row>
    <row r="37" spans="1:8" s="24" customFormat="1" x14ac:dyDescent="0.25">
      <c r="A37" s="99"/>
      <c r="B37" s="71"/>
      <c r="C37" s="71"/>
      <c r="D37" s="72"/>
      <c r="E37" s="73"/>
      <c r="F37" s="97"/>
      <c r="H37" s="97"/>
    </row>
    <row r="38" spans="1:8" s="24" customFormat="1" x14ac:dyDescent="0.25">
      <c r="A38" s="74" t="s">
        <v>0</v>
      </c>
      <c r="B38" s="71">
        <f>SUM(B33:B36)</f>
        <v>0</v>
      </c>
      <c r="C38" s="71">
        <f>SUM(C33:C36)</f>
        <v>0</v>
      </c>
      <c r="D38" s="72">
        <f>SUM(D33:D36)</f>
        <v>0</v>
      </c>
      <c r="E38" s="73"/>
      <c r="H38" s="97"/>
    </row>
    <row r="39" spans="1:8" s="25" customFormat="1" ht="15.75" thickBot="1" x14ac:dyDescent="0.3">
      <c r="A39" s="52" t="s">
        <v>17</v>
      </c>
      <c r="B39" s="40"/>
      <c r="C39" s="40"/>
      <c r="D39" s="40"/>
      <c r="E39" s="85"/>
      <c r="H39" s="63"/>
    </row>
    <row r="40" spans="1:8" s="3" customFormat="1" ht="15.75" thickBot="1" x14ac:dyDescent="0.3">
      <c r="A40" s="75" t="str">
        <f>A25</f>
        <v>TOTAL</v>
      </c>
      <c r="B40" s="76">
        <f>B38+B39</f>
        <v>0</v>
      </c>
      <c r="C40" s="77">
        <f>C38+C39</f>
        <v>0</v>
      </c>
      <c r="D40" s="78">
        <f>D38+D39</f>
        <v>0</v>
      </c>
      <c r="E40" s="79">
        <f>SUM(E33:E39)</f>
        <v>0</v>
      </c>
      <c r="H40" s="7"/>
    </row>
    <row r="41" spans="1:8" x14ac:dyDescent="0.25">
      <c r="A41" s="2" t="str">
        <f>A26</f>
        <v>Veuillez svp nous signaler toute anomalie / Please, report any error</v>
      </c>
    </row>
    <row r="42" spans="1:8" ht="15.75" thickBot="1" x14ac:dyDescent="0.3"/>
    <row r="43" spans="1:8" x14ac:dyDescent="0.25">
      <c r="A43" s="241" t="str">
        <f>$A$13</f>
        <v>ECOLE PRIVEE DE L'AVENIR</v>
      </c>
      <c r="B43" s="242"/>
      <c r="C43" s="242"/>
      <c r="D43" s="242"/>
      <c r="E43" s="243"/>
    </row>
    <row r="44" spans="1:8" ht="15.75" thickBot="1" x14ac:dyDescent="0.3">
      <c r="A44" s="244"/>
      <c r="B44" s="245"/>
      <c r="C44" s="245"/>
      <c r="D44" s="245"/>
      <c r="E44" s="246"/>
    </row>
    <row r="45" spans="1:8" ht="16.5" thickBot="1" x14ac:dyDescent="0.3">
      <c r="A45" s="247" t="str">
        <f>$A$15</f>
        <v>FACTURE(BILL)  -  ANNEE(YEAR) 2020-2021</v>
      </c>
      <c r="B45" s="248"/>
      <c r="C45" s="248"/>
      <c r="D45" s="248"/>
      <c r="E45" s="249"/>
    </row>
    <row r="46" spans="1:8" s="1" customFormat="1" ht="15.75" thickBot="1" x14ac:dyDescent="0.3">
      <c r="A46" s="270" t="s">
        <v>50</v>
      </c>
      <c r="B46" s="257" t="s">
        <v>19</v>
      </c>
      <c r="C46" s="258"/>
      <c r="D46" s="259"/>
      <c r="E46" s="116" t="str">
        <f>$E$8</f>
        <v>Solde échu</v>
      </c>
      <c r="H46" s="129"/>
    </row>
    <row r="47" spans="1:8" s="1" customFormat="1" ht="16.5" thickTop="1" thickBot="1" x14ac:dyDescent="0.3">
      <c r="A47" s="166" t="s">
        <v>46</v>
      </c>
      <c r="B47" s="67" t="s">
        <v>0</v>
      </c>
      <c r="C47" s="68" t="s">
        <v>16</v>
      </c>
      <c r="D47" s="69" t="s">
        <v>5</v>
      </c>
      <c r="E47" s="115" t="str">
        <f>$E$9</f>
        <v>Overdue bal.</v>
      </c>
      <c r="H47" s="129"/>
    </row>
    <row r="48" spans="1:8" s="1" customFormat="1" ht="15.75" thickTop="1" x14ac:dyDescent="0.25">
      <c r="A48" s="98"/>
      <c r="B48" s="71"/>
      <c r="C48" s="94"/>
      <c r="D48" s="72">
        <f>B48-C48</f>
        <v>0</v>
      </c>
      <c r="E48" s="31"/>
      <c r="H48" s="129"/>
    </row>
    <row r="49" spans="1:8" s="9" customFormat="1" x14ac:dyDescent="0.25">
      <c r="A49" s="117" t="s">
        <v>43</v>
      </c>
      <c r="B49" s="268" t="s">
        <v>51</v>
      </c>
      <c r="C49" s="37"/>
      <c r="D49" s="39"/>
      <c r="E49" s="61"/>
      <c r="F49" s="144"/>
      <c r="G49" s="144"/>
      <c r="H49" s="143"/>
    </row>
    <row r="50" spans="1:8" s="9" customFormat="1" x14ac:dyDescent="0.25">
      <c r="A50" s="117" t="s">
        <v>44</v>
      </c>
      <c r="B50" s="268" t="s">
        <v>54</v>
      </c>
      <c r="C50" s="37"/>
      <c r="D50" s="39"/>
      <c r="E50" s="61"/>
      <c r="F50" s="144"/>
      <c r="G50" s="144"/>
      <c r="H50" s="143"/>
    </row>
    <row r="51" spans="1:8" s="9" customFormat="1" x14ac:dyDescent="0.25">
      <c r="A51" s="117" t="s">
        <v>14</v>
      </c>
      <c r="B51" s="268" t="s">
        <v>52</v>
      </c>
      <c r="C51" s="37"/>
      <c r="D51" s="39"/>
      <c r="E51" s="61"/>
      <c r="F51" s="144"/>
      <c r="G51" s="144"/>
      <c r="H51" s="143"/>
    </row>
    <row r="52" spans="1:8" s="24" customFormat="1" x14ac:dyDescent="0.25">
      <c r="A52" s="99"/>
      <c r="B52" s="71"/>
      <c r="C52" s="71"/>
      <c r="D52" s="72"/>
      <c r="E52" s="73"/>
      <c r="F52" s="97"/>
      <c r="H52" s="97"/>
    </row>
    <row r="53" spans="1:8" s="2" customFormat="1" x14ac:dyDescent="0.25">
      <c r="A53" s="51" t="s">
        <v>0</v>
      </c>
      <c r="B53" s="37"/>
      <c r="C53" s="37"/>
      <c r="D53" s="37"/>
      <c r="E53" s="61"/>
      <c r="H53" s="16"/>
    </row>
    <row r="54" spans="1:8" s="25" customFormat="1" ht="15.75" thickBot="1" x14ac:dyDescent="0.3">
      <c r="A54" s="52" t="s">
        <v>17</v>
      </c>
      <c r="B54" s="40"/>
      <c r="C54" s="40"/>
      <c r="D54" s="40"/>
      <c r="E54" s="85"/>
      <c r="H54" s="63"/>
    </row>
    <row r="55" spans="1:8" s="9" customFormat="1" ht="15.75" thickBot="1" x14ac:dyDescent="0.3">
      <c r="A55" s="53" t="str">
        <f>A40</f>
        <v>TOTAL</v>
      </c>
      <c r="B55" s="44">
        <f>B53+B54</f>
        <v>0</v>
      </c>
      <c r="C55" s="45">
        <f>C53+C54</f>
        <v>0</v>
      </c>
      <c r="D55" s="46">
        <f>D53+D54</f>
        <v>0</v>
      </c>
      <c r="E55" s="100">
        <f>SUM(E48:E54)</f>
        <v>0</v>
      </c>
      <c r="H55" s="62"/>
    </row>
    <row r="56" spans="1:8" x14ac:dyDescent="0.25">
      <c r="A56" s="65" t="str">
        <f>A41</f>
        <v>Veuillez svp nous signaler toute anomalie / Please, report any error</v>
      </c>
    </row>
  </sheetData>
  <sheetProtection selectLockedCells="1" selectUnlockedCells="1"/>
  <customSheetViews>
    <customSheetView guid="{41AD4052-B312-4362-8A5C-4777B26F83E0}" fitToPage="1">
      <pane ySplit="1" topLeftCell="A278" activePane="bottomLeft" state="frozen"/>
      <selection pane="bottomLeft" activeCell="E296" sqref="E296"/>
      <pageMargins left="0" right="0" top="0" bottom="0" header="0" footer="0"/>
      <printOptions horizontalCentered="1" verticalCentered="1"/>
      <pageSetup paperSize="9" scale="15" orientation="portrait" r:id="rId1"/>
    </customSheetView>
  </customSheetViews>
  <mergeCells count="11">
    <mergeCell ref="A1:E2"/>
    <mergeCell ref="A3:E3"/>
    <mergeCell ref="A13:E14"/>
    <mergeCell ref="A15:E15"/>
    <mergeCell ref="B16:D16"/>
    <mergeCell ref="B46:D46"/>
    <mergeCell ref="A28:E29"/>
    <mergeCell ref="A30:E30"/>
    <mergeCell ref="B31:D31"/>
    <mergeCell ref="A43:E44"/>
    <mergeCell ref="A45:E45"/>
  </mergeCells>
  <printOptions horizontalCentered="1" verticalCentered="1"/>
  <pageMargins left="0" right="0" top="0" bottom="0" header="0" footer="0"/>
  <pageSetup paperSize="9" scale="15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FF00"/>
    <pageSetUpPr fitToPage="1"/>
  </sheetPr>
  <dimension ref="A1:AJB88"/>
  <sheetViews>
    <sheetView tabSelected="1" zoomScaleNormal="100" workbookViewId="0">
      <pane ySplit="15" topLeftCell="A16" activePane="bottomLeft" state="frozen"/>
      <selection pane="bottomLeft" activeCell="G25" sqref="G25"/>
    </sheetView>
  </sheetViews>
  <sheetFormatPr baseColWidth="10" defaultRowHeight="14.25" customHeight="1" x14ac:dyDescent="0.25"/>
  <cols>
    <col min="1" max="1" width="40.85546875" style="8" customWidth="1"/>
    <col min="2" max="2" width="21.85546875" style="8" customWidth="1"/>
    <col min="3" max="3" width="16" style="8" customWidth="1"/>
    <col min="4" max="4" width="14.5703125" style="8" bestFit="1" customWidth="1"/>
    <col min="5" max="5" width="16.85546875" style="8" customWidth="1"/>
    <col min="6" max="6" width="8.42578125" style="8" customWidth="1"/>
    <col min="7" max="7" width="12.85546875" style="128" bestFit="1" customWidth="1"/>
    <col min="8" max="23" width="11.42578125" style="8"/>
    <col min="24" max="24" width="11.85546875" style="8" bestFit="1" customWidth="1"/>
    <col min="25" max="933" width="11.42578125" style="8"/>
    <col min="934" max="934" width="12.85546875" style="8" bestFit="1" customWidth="1"/>
    <col min="935" max="935" width="11.42578125" style="8"/>
    <col min="936" max="936" width="13" style="8" bestFit="1" customWidth="1"/>
    <col min="937" max="937" width="11.85546875" style="8" bestFit="1" customWidth="1"/>
    <col min="938" max="938" width="11.5703125" style="8" bestFit="1" customWidth="1"/>
    <col min="939" max="16384" width="11.42578125" style="8"/>
  </cols>
  <sheetData>
    <row r="1" spans="1:16" ht="14.25" hidden="1" customHeight="1" x14ac:dyDescent="0.25">
      <c r="A1" s="260" t="str">
        <f>GS!A1:E6</f>
        <v>ECOLE PRIVEE DE L'AVENIR</v>
      </c>
      <c r="B1" s="260"/>
      <c r="C1" s="260"/>
      <c r="D1" s="260"/>
      <c r="E1" s="260"/>
      <c r="F1" s="133">
        <v>60000</v>
      </c>
      <c r="G1" s="147">
        <v>60000</v>
      </c>
      <c r="H1" s="133" t="s">
        <v>8</v>
      </c>
    </row>
    <row r="2" spans="1:16" ht="14.25" hidden="1" customHeight="1" x14ac:dyDescent="0.25">
      <c r="A2" s="260" t="str">
        <f>GS!A7:E7</f>
        <v>FACTURE(BILL)  -  ANNEE(YEAR) 2020-2021</v>
      </c>
      <c r="B2" s="260"/>
      <c r="C2" s="260"/>
      <c r="D2" s="260"/>
      <c r="E2" s="260"/>
      <c r="F2" s="133">
        <v>150000</v>
      </c>
      <c r="G2" s="147">
        <v>150000</v>
      </c>
      <c r="H2" s="133" t="s">
        <v>8</v>
      </c>
    </row>
    <row r="3" spans="1:16" ht="14.25" hidden="1" customHeight="1" x14ac:dyDescent="0.25">
      <c r="A3" s="113" t="str">
        <f>GS!A10</f>
        <v>Delai de paiement (deadline): 05 DEC 2020</v>
      </c>
      <c r="B3" s="122"/>
      <c r="C3" s="122"/>
      <c r="D3" s="122"/>
      <c r="E3" s="114" t="str">
        <f>GS!E10</f>
        <v>Solde échu</v>
      </c>
      <c r="F3" s="133">
        <v>20000</v>
      </c>
      <c r="G3" s="147">
        <v>20000</v>
      </c>
      <c r="H3" s="133" t="s">
        <v>8</v>
      </c>
    </row>
    <row r="4" spans="1:16" ht="14.25" hidden="1" customHeight="1" x14ac:dyDescent="0.25">
      <c r="A4" s="56" t="str">
        <f>GS!A11</f>
        <v>Veuillez svp nous signaler toute anomalie / Please, report any error</v>
      </c>
      <c r="B4" s="122"/>
      <c r="C4" s="122"/>
      <c r="D4" s="122"/>
      <c r="E4" s="114" t="str">
        <f>GS!E11</f>
        <v>Overdue bal.</v>
      </c>
      <c r="F4" s="133">
        <v>70000</v>
      </c>
      <c r="G4" s="147">
        <v>70000</v>
      </c>
      <c r="H4" s="133" t="s">
        <v>8</v>
      </c>
    </row>
    <row r="5" spans="1:16" ht="14.25" hidden="1" customHeight="1" x14ac:dyDescent="0.25">
      <c r="A5" s="56"/>
      <c r="B5" s="136"/>
      <c r="C5" s="136"/>
      <c r="D5" s="136"/>
      <c r="E5" s="114"/>
      <c r="F5" s="133">
        <v>70000</v>
      </c>
      <c r="G5" s="147">
        <v>70000</v>
      </c>
      <c r="H5" s="133" t="s">
        <v>8</v>
      </c>
    </row>
    <row r="6" spans="1:16" ht="14.25" hidden="1" customHeight="1" x14ac:dyDescent="0.25">
      <c r="A6" s="56"/>
      <c r="B6" s="136"/>
      <c r="C6" s="136"/>
      <c r="D6" s="136"/>
      <c r="E6" s="114"/>
      <c r="F6" s="133">
        <v>90000</v>
      </c>
      <c r="G6" s="147">
        <v>90000</v>
      </c>
      <c r="H6" s="133" t="s">
        <v>8</v>
      </c>
    </row>
    <row r="7" spans="1:16" ht="14.25" hidden="1" customHeight="1" x14ac:dyDescent="0.25">
      <c r="A7" s="56"/>
      <c r="B7" s="136"/>
      <c r="C7" s="136"/>
      <c r="D7" s="136"/>
      <c r="E7" s="114"/>
      <c r="F7" s="133">
        <v>260000</v>
      </c>
      <c r="G7" s="147">
        <v>260000</v>
      </c>
      <c r="H7" s="133" t="s">
        <v>8</v>
      </c>
    </row>
    <row r="8" spans="1:16" ht="14.25" hidden="1" customHeight="1" x14ac:dyDescent="0.25">
      <c r="A8" s="56"/>
      <c r="B8" s="146"/>
      <c r="C8" s="146"/>
      <c r="D8" s="146"/>
      <c r="E8" s="114"/>
      <c r="F8" s="135"/>
      <c r="G8" s="147">
        <v>110000</v>
      </c>
      <c r="H8" s="134" t="s">
        <v>31</v>
      </c>
    </row>
    <row r="9" spans="1:16" ht="14.25" hidden="1" customHeight="1" x14ac:dyDescent="0.25">
      <c r="A9" s="56"/>
      <c r="B9" s="136"/>
      <c r="C9" s="136"/>
      <c r="D9" s="136"/>
      <c r="E9" s="114"/>
      <c r="F9" s="133">
        <v>50000</v>
      </c>
      <c r="G9" s="154">
        <v>50000</v>
      </c>
      <c r="H9" s="133" t="s">
        <v>8</v>
      </c>
    </row>
    <row r="10" spans="1:16" ht="14.25" hidden="1" customHeight="1" x14ac:dyDescent="0.25">
      <c r="F10" s="133"/>
      <c r="G10" s="152">
        <f>SUM(G1:G9)</f>
        <v>880000</v>
      </c>
      <c r="H10" s="133"/>
    </row>
    <row r="11" spans="1:16" ht="14.25" hidden="1" customHeight="1" x14ac:dyDescent="0.25"/>
    <row r="12" spans="1:16" s="126" customFormat="1" ht="14.25" customHeight="1" thickBot="1" x14ac:dyDescent="0.3">
      <c r="G12" s="137"/>
    </row>
    <row r="13" spans="1:16" ht="14.25" customHeight="1" x14ac:dyDescent="0.25">
      <c r="A13" s="241" t="str">
        <f>A1</f>
        <v>ECOLE PRIVEE DE L'AVENIR</v>
      </c>
      <c r="B13" s="242"/>
      <c r="C13" s="242"/>
      <c r="D13" s="242"/>
      <c r="E13" s="243"/>
    </row>
    <row r="14" spans="1:16" ht="14.25" customHeight="1" thickBot="1" x14ac:dyDescent="0.3">
      <c r="A14" s="244"/>
      <c r="B14" s="245"/>
      <c r="C14" s="245"/>
      <c r="D14" s="245"/>
      <c r="E14" s="246"/>
    </row>
    <row r="15" spans="1:16" ht="14.25" customHeight="1" thickBot="1" x14ac:dyDescent="0.3">
      <c r="A15" s="247" t="str">
        <f>A2</f>
        <v>FACTURE(BILL)  -  ANNEE(YEAR) 2020-2021</v>
      </c>
      <c r="B15" s="248"/>
      <c r="C15" s="248"/>
      <c r="D15" s="248"/>
      <c r="E15" s="249"/>
    </row>
    <row r="16" spans="1:16" ht="14.25" customHeight="1" thickBot="1" x14ac:dyDescent="0.3">
      <c r="A16" s="269" t="s">
        <v>50</v>
      </c>
      <c r="B16" s="257" t="s">
        <v>19</v>
      </c>
      <c r="C16" s="258"/>
      <c r="D16" s="259"/>
      <c r="E16" s="48" t="str">
        <f>GS!E10</f>
        <v>Solde échu</v>
      </c>
      <c r="G16" s="193" t="s">
        <v>20</v>
      </c>
      <c r="H16" s="194" t="s">
        <v>6</v>
      </c>
      <c r="I16" s="195" t="s">
        <v>7</v>
      </c>
      <c r="J16" s="195" t="s">
        <v>8</v>
      </c>
      <c r="K16" s="195" t="s">
        <v>9</v>
      </c>
      <c r="L16" s="167" t="s">
        <v>10</v>
      </c>
      <c r="M16" s="168" t="s">
        <v>11</v>
      </c>
      <c r="N16" s="169" t="s">
        <v>12</v>
      </c>
      <c r="O16" s="169" t="s">
        <v>13</v>
      </c>
      <c r="P16" s="185" t="s">
        <v>14</v>
      </c>
    </row>
    <row r="17" spans="1:16" ht="14.25" customHeight="1" thickTop="1" thickBot="1" x14ac:dyDescent="0.3">
      <c r="A17" s="164" t="s">
        <v>47</v>
      </c>
      <c r="B17" s="34" t="s">
        <v>0</v>
      </c>
      <c r="C17" s="35" t="s">
        <v>16</v>
      </c>
      <c r="D17" s="36" t="s">
        <v>5</v>
      </c>
      <c r="E17" s="49" t="str">
        <f>GS!E11</f>
        <v>Overdue bal.</v>
      </c>
      <c r="G17" s="128">
        <v>44151</v>
      </c>
      <c r="H17" s="8">
        <v>1</v>
      </c>
      <c r="K17" s="8">
        <v>1</v>
      </c>
      <c r="L17" s="8" t="s">
        <v>34</v>
      </c>
      <c r="M17" s="8" t="s">
        <v>3</v>
      </c>
      <c r="N17" s="8">
        <v>10000</v>
      </c>
      <c r="O17" s="8">
        <v>40000</v>
      </c>
      <c r="P17" s="8">
        <v>10000</v>
      </c>
    </row>
    <row r="18" spans="1:16" ht="14.25" customHeight="1" thickTop="1" x14ac:dyDescent="0.25">
      <c r="A18" s="54"/>
      <c r="B18" s="42"/>
      <c r="C18" s="43"/>
      <c r="D18" s="72">
        <f>B18-C18</f>
        <v>0</v>
      </c>
      <c r="E18" s="31"/>
      <c r="G18" s="128">
        <v>44151</v>
      </c>
      <c r="H18" s="8">
        <v>1</v>
      </c>
      <c r="K18" s="8">
        <v>1</v>
      </c>
      <c r="L18" s="8" t="s">
        <v>36</v>
      </c>
      <c r="M18" s="8" t="s">
        <v>3</v>
      </c>
      <c r="N18" s="8">
        <v>0</v>
      </c>
      <c r="O18" s="8">
        <v>40000</v>
      </c>
      <c r="P18" s="8">
        <v>0</v>
      </c>
    </row>
    <row r="19" spans="1:16" s="9" customFormat="1" ht="14.25" customHeight="1" x14ac:dyDescent="0.25">
      <c r="A19" s="117" t="s">
        <v>43</v>
      </c>
      <c r="B19" s="268" t="s">
        <v>51</v>
      </c>
      <c r="C19" s="37"/>
      <c r="D19" s="39"/>
      <c r="E19" s="61"/>
      <c r="F19" s="144"/>
      <c r="G19" s="144">
        <v>44152</v>
      </c>
      <c r="H19" s="143">
        <v>1</v>
      </c>
      <c r="K19" s="9">
        <v>1</v>
      </c>
      <c r="L19" s="9" t="s">
        <v>38</v>
      </c>
      <c r="M19" s="9" t="s">
        <v>3</v>
      </c>
      <c r="N19" s="9">
        <v>35000</v>
      </c>
      <c r="O19" s="9">
        <v>40000</v>
      </c>
      <c r="P19" s="9">
        <v>15000</v>
      </c>
    </row>
    <row r="20" spans="1:16" s="9" customFormat="1" ht="14.25" customHeight="1" x14ac:dyDescent="0.25">
      <c r="A20" s="117" t="s">
        <v>44</v>
      </c>
      <c r="B20" s="268" t="s">
        <v>54</v>
      </c>
      <c r="C20" s="37"/>
      <c r="D20" s="39"/>
      <c r="E20" s="61"/>
      <c r="F20" s="144"/>
      <c r="G20" s="144">
        <v>44160</v>
      </c>
      <c r="H20" s="143">
        <v>1</v>
      </c>
      <c r="J20" s="9">
        <v>1</v>
      </c>
      <c r="L20" s="9" t="s">
        <v>40</v>
      </c>
      <c r="M20" s="9" t="s">
        <v>3</v>
      </c>
      <c r="N20" s="9">
        <v>40000</v>
      </c>
      <c r="O20" s="9">
        <v>40000</v>
      </c>
      <c r="P20" s="9">
        <v>25000</v>
      </c>
    </row>
    <row r="21" spans="1:16" s="9" customFormat="1" ht="14.25" customHeight="1" x14ac:dyDescent="0.25">
      <c r="A21" s="117" t="s">
        <v>14</v>
      </c>
      <c r="B21" s="268" t="s">
        <v>53</v>
      </c>
      <c r="C21" s="37"/>
      <c r="D21" s="39"/>
      <c r="E21" s="61"/>
      <c r="F21" s="144"/>
      <c r="G21" s="144"/>
      <c r="H21" s="143"/>
    </row>
    <row r="22" spans="1:16" s="2" customFormat="1" ht="14.25" customHeight="1" x14ac:dyDescent="0.25">
      <c r="A22" s="50"/>
      <c r="B22" s="37"/>
      <c r="C22" s="37"/>
      <c r="D22" s="39"/>
      <c r="E22" s="32"/>
      <c r="G22" s="16"/>
    </row>
    <row r="23" spans="1:16" s="1" customFormat="1" ht="14.25" customHeight="1" x14ac:dyDescent="0.25">
      <c r="A23" s="51" t="s">
        <v>0</v>
      </c>
      <c r="B23" s="37">
        <f>SUM(B18:B21)</f>
        <v>0</v>
      </c>
      <c r="C23" s="37">
        <f>SUM(C18:C21)</f>
        <v>0</v>
      </c>
      <c r="D23" s="39">
        <f>SUM(D18:D21)</f>
        <v>0</v>
      </c>
      <c r="E23" s="32"/>
      <c r="G23" s="129"/>
    </row>
    <row r="24" spans="1:16" s="9" customFormat="1" ht="14.25" customHeight="1" thickBot="1" x14ac:dyDescent="0.3">
      <c r="A24" s="52" t="s">
        <v>17</v>
      </c>
      <c r="B24" s="40"/>
      <c r="C24" s="40"/>
      <c r="D24" s="40"/>
      <c r="E24" s="85"/>
      <c r="G24" s="62"/>
    </row>
    <row r="25" spans="1:16" s="9" customFormat="1" ht="14.25" customHeight="1" thickBot="1" x14ac:dyDescent="0.3">
      <c r="A25" s="53" t="s">
        <v>4</v>
      </c>
      <c r="B25" s="44">
        <f>B23+B24</f>
        <v>0</v>
      </c>
      <c r="C25" s="45">
        <f>C23+C24</f>
        <v>0</v>
      </c>
      <c r="D25" s="46">
        <f>D23+D24</f>
        <v>0</v>
      </c>
      <c r="E25" s="33">
        <f>SUM(E18:E24)</f>
        <v>0</v>
      </c>
      <c r="G25" s="62"/>
    </row>
    <row r="26" spans="1:16" ht="14.25" customHeight="1" x14ac:dyDescent="0.25">
      <c r="A26" s="8" t="str">
        <f>GS!A11</f>
        <v>Veuillez svp nous signaler toute anomalie / Please, report any error</v>
      </c>
    </row>
    <row r="27" spans="1:16" ht="14.25" customHeight="1" thickBot="1" x14ac:dyDescent="0.3"/>
    <row r="28" spans="1:16" ht="14.25" customHeight="1" x14ac:dyDescent="0.25">
      <c r="A28" s="241" t="str">
        <f>A13</f>
        <v>ECOLE PRIVEE DE L'AVENIR</v>
      </c>
      <c r="B28" s="242"/>
      <c r="C28" s="242"/>
      <c r="D28" s="242"/>
      <c r="E28" s="243"/>
    </row>
    <row r="29" spans="1:16" ht="14.25" customHeight="1" thickBot="1" x14ac:dyDescent="0.3">
      <c r="A29" s="244"/>
      <c r="B29" s="245"/>
      <c r="C29" s="245"/>
      <c r="D29" s="245"/>
      <c r="E29" s="246"/>
    </row>
    <row r="30" spans="1:16" ht="14.25" customHeight="1" thickBot="1" x14ac:dyDescent="0.3">
      <c r="A30" s="247" t="str">
        <f>A15</f>
        <v>FACTURE(BILL)  -  ANNEE(YEAR) 2020-2021</v>
      </c>
      <c r="B30" s="248"/>
      <c r="C30" s="248"/>
      <c r="D30" s="248"/>
      <c r="E30" s="249"/>
    </row>
    <row r="31" spans="1:16" ht="14.25" customHeight="1" thickBot="1" x14ac:dyDescent="0.3">
      <c r="A31" s="269" t="s">
        <v>50</v>
      </c>
      <c r="B31" s="257" t="s">
        <v>19</v>
      </c>
      <c r="C31" s="258"/>
      <c r="D31" s="259"/>
      <c r="E31" s="116" t="str">
        <f>$E$16</f>
        <v>Solde échu</v>
      </c>
    </row>
    <row r="32" spans="1:16" ht="14.25" customHeight="1" thickTop="1" thickBot="1" x14ac:dyDescent="0.3">
      <c r="A32" s="164" t="s">
        <v>47</v>
      </c>
      <c r="B32" s="34" t="s">
        <v>0</v>
      </c>
      <c r="C32" s="35" t="s">
        <v>16</v>
      </c>
      <c r="D32" s="36" t="s">
        <v>5</v>
      </c>
      <c r="E32" s="115" t="str">
        <f>$E$17</f>
        <v>Overdue bal.</v>
      </c>
    </row>
    <row r="33" spans="1:936" ht="14.25" customHeight="1" thickTop="1" x14ac:dyDescent="0.25">
      <c r="A33" s="54"/>
      <c r="B33" s="42"/>
      <c r="C33" s="43"/>
      <c r="D33" s="72">
        <f>B33-C33</f>
        <v>0</v>
      </c>
      <c r="E33" s="31"/>
    </row>
    <row r="34" spans="1:936" s="9" customFormat="1" ht="14.25" customHeight="1" x14ac:dyDescent="0.25">
      <c r="A34" s="117" t="s">
        <v>43</v>
      </c>
      <c r="B34" s="268" t="s">
        <v>51</v>
      </c>
      <c r="C34" s="37"/>
      <c r="D34" s="39"/>
      <c r="E34" s="61"/>
      <c r="F34" s="144"/>
      <c r="G34" s="144"/>
      <c r="H34" s="143"/>
    </row>
    <row r="35" spans="1:936" s="9" customFormat="1" ht="14.25" customHeight="1" x14ac:dyDescent="0.25">
      <c r="A35" s="117" t="s">
        <v>44</v>
      </c>
      <c r="B35" s="268" t="s">
        <v>54</v>
      </c>
      <c r="C35" s="37"/>
      <c r="D35" s="39"/>
      <c r="E35" s="61"/>
      <c r="F35" s="144"/>
      <c r="G35" s="144"/>
      <c r="H35" s="143"/>
    </row>
    <row r="36" spans="1:936" s="9" customFormat="1" ht="14.25" customHeight="1" x14ac:dyDescent="0.25">
      <c r="A36" s="117" t="s">
        <v>14</v>
      </c>
      <c r="B36" s="268" t="s">
        <v>53</v>
      </c>
      <c r="C36" s="37"/>
      <c r="D36" s="39"/>
      <c r="E36" s="61"/>
      <c r="F36" s="144"/>
      <c r="G36" s="144"/>
      <c r="H36" s="143"/>
    </row>
    <row r="37" spans="1:936" s="2" customFormat="1" ht="14.25" customHeight="1" x14ac:dyDescent="0.25">
      <c r="A37" s="50"/>
      <c r="B37" s="37"/>
      <c r="C37" s="37"/>
      <c r="D37" s="39"/>
      <c r="E37" s="32"/>
      <c r="G37" s="16"/>
    </row>
    <row r="38" spans="1:936" s="2" customFormat="1" ht="14.25" customHeight="1" x14ac:dyDescent="0.25">
      <c r="A38" s="51" t="s">
        <v>0</v>
      </c>
      <c r="B38" s="37">
        <f>SUM(B33:B37)</f>
        <v>0</v>
      </c>
      <c r="C38" s="37">
        <f>SUM(C33:C37)</f>
        <v>0</v>
      </c>
      <c r="D38" s="39">
        <f>SUM(D33:D37)</f>
        <v>0</v>
      </c>
      <c r="E38" s="61"/>
      <c r="G38" s="16"/>
    </row>
    <row r="39" spans="1:936" ht="14.25" customHeight="1" thickBot="1" x14ac:dyDescent="0.3">
      <c r="A39" s="52" t="s">
        <v>17</v>
      </c>
      <c r="B39" s="40"/>
      <c r="C39" s="40"/>
      <c r="D39" s="40"/>
      <c r="E39" s="85">
        <f>D39</f>
        <v>0</v>
      </c>
    </row>
    <row r="40" spans="1:936" s="9" customFormat="1" ht="14.25" customHeight="1" thickBot="1" x14ac:dyDescent="0.3">
      <c r="A40" s="53" t="str">
        <f>A25</f>
        <v>TOTAL</v>
      </c>
      <c r="B40" s="44">
        <f>B38+B39</f>
        <v>0</v>
      </c>
      <c r="C40" s="45">
        <f>C38+C39</f>
        <v>0</v>
      </c>
      <c r="D40" s="46">
        <f>D38+D39</f>
        <v>0</v>
      </c>
      <c r="E40" s="100">
        <f>SUM(E33:E39)</f>
        <v>0</v>
      </c>
      <c r="G40" s="62"/>
      <c r="AIX40" s="62" t="e">
        <f>#REF!</f>
        <v>#REF!</v>
      </c>
      <c r="AIY40" s="62" t="e">
        <f>#REF!</f>
        <v>#REF!</v>
      </c>
      <c r="AIZ40" s="62" t="e">
        <f>#REF!</f>
        <v>#REF!</v>
      </c>
    </row>
    <row r="41" spans="1:936" ht="14.25" customHeight="1" x14ac:dyDescent="0.25">
      <c r="A41" s="8" t="str">
        <f>A26</f>
        <v>Veuillez svp nous signaler toute anomalie / Please, report any error</v>
      </c>
    </row>
    <row r="42" spans="1:936" ht="14.25" customHeight="1" thickBot="1" x14ac:dyDescent="0.3"/>
    <row r="43" spans="1:936" ht="14.25" customHeight="1" x14ac:dyDescent="0.25">
      <c r="A43" s="241" t="str">
        <f>A28</f>
        <v>ECOLE PRIVEE DE L'AVENIR</v>
      </c>
      <c r="B43" s="242"/>
      <c r="C43" s="242"/>
      <c r="D43" s="242"/>
      <c r="E43" s="243"/>
    </row>
    <row r="44" spans="1:936" ht="14.25" customHeight="1" thickBot="1" x14ac:dyDescent="0.3">
      <c r="A44" s="244"/>
      <c r="B44" s="245"/>
      <c r="C44" s="245"/>
      <c r="D44" s="245"/>
      <c r="E44" s="246"/>
    </row>
    <row r="45" spans="1:936" ht="14.25" customHeight="1" thickBot="1" x14ac:dyDescent="0.3">
      <c r="A45" s="247" t="str">
        <f>A30</f>
        <v>FACTURE(BILL)  -  ANNEE(YEAR) 2020-2021</v>
      </c>
      <c r="B45" s="248"/>
      <c r="C45" s="248"/>
      <c r="D45" s="248"/>
      <c r="E45" s="249"/>
    </row>
    <row r="46" spans="1:936" ht="14.25" customHeight="1" thickBot="1" x14ac:dyDescent="0.3">
      <c r="A46" s="10"/>
      <c r="B46" s="257" t="s">
        <v>19</v>
      </c>
      <c r="C46" s="258"/>
      <c r="D46" s="259"/>
      <c r="E46" s="116" t="str">
        <f>$E$16</f>
        <v>Solde échu</v>
      </c>
    </row>
    <row r="47" spans="1:936" ht="14.25" customHeight="1" thickTop="1" thickBot="1" x14ac:dyDescent="0.3">
      <c r="A47" s="164" t="s">
        <v>47</v>
      </c>
      <c r="B47" s="34" t="s">
        <v>0</v>
      </c>
      <c r="C47" s="35" t="s">
        <v>16</v>
      </c>
      <c r="D47" s="36" t="s">
        <v>5</v>
      </c>
      <c r="E47" s="115" t="str">
        <f>$E$17</f>
        <v>Overdue bal.</v>
      </c>
    </row>
    <row r="48" spans="1:936" ht="14.25" customHeight="1" thickTop="1" x14ac:dyDescent="0.25">
      <c r="A48" s="54"/>
      <c r="B48" s="42"/>
      <c r="C48" s="43"/>
      <c r="D48" s="72">
        <f>B48-C48</f>
        <v>0</v>
      </c>
      <c r="E48" s="31"/>
    </row>
    <row r="49" spans="1:938" s="9" customFormat="1" ht="14.25" customHeight="1" x14ac:dyDescent="0.25">
      <c r="A49" s="117" t="s">
        <v>43</v>
      </c>
      <c r="B49" s="268" t="s">
        <v>51</v>
      </c>
      <c r="C49" s="37"/>
      <c r="D49" s="39"/>
      <c r="E49" s="61"/>
      <c r="F49" s="144"/>
      <c r="G49" s="144"/>
      <c r="H49" s="143"/>
    </row>
    <row r="50" spans="1:938" s="9" customFormat="1" ht="14.25" customHeight="1" x14ac:dyDescent="0.25">
      <c r="A50" s="117" t="s">
        <v>44</v>
      </c>
      <c r="B50" s="268" t="s">
        <v>54</v>
      </c>
      <c r="C50" s="37"/>
      <c r="D50" s="39"/>
      <c r="E50" s="61"/>
      <c r="F50" s="144"/>
      <c r="G50" s="144"/>
      <c r="H50" s="143"/>
    </row>
    <row r="51" spans="1:938" s="9" customFormat="1" ht="14.25" customHeight="1" x14ac:dyDescent="0.25">
      <c r="A51" s="117" t="s">
        <v>14</v>
      </c>
      <c r="B51" s="268" t="s">
        <v>53</v>
      </c>
      <c r="C51" s="37"/>
      <c r="D51" s="39"/>
      <c r="E51" s="61"/>
      <c r="F51" s="144"/>
      <c r="G51" s="144"/>
      <c r="H51" s="143"/>
    </row>
    <row r="52" spans="1:938" s="2" customFormat="1" ht="14.25" customHeight="1" x14ac:dyDescent="0.25">
      <c r="A52" s="50"/>
      <c r="B52" s="37"/>
      <c r="C52" s="37"/>
      <c r="D52" s="39"/>
      <c r="E52" s="32"/>
      <c r="G52" s="16"/>
    </row>
    <row r="53" spans="1:938" s="2" customFormat="1" ht="14.25" customHeight="1" x14ac:dyDescent="0.25">
      <c r="A53" s="51" t="s">
        <v>0</v>
      </c>
      <c r="B53" s="37"/>
      <c r="C53" s="37"/>
      <c r="D53" s="39"/>
      <c r="E53" s="61"/>
      <c r="G53" s="16"/>
    </row>
    <row r="54" spans="1:938" ht="14.25" customHeight="1" thickBot="1" x14ac:dyDescent="0.3">
      <c r="A54" s="52" t="s">
        <v>17</v>
      </c>
      <c r="B54" s="40"/>
      <c r="C54" s="40"/>
      <c r="D54" s="40"/>
      <c r="E54" s="123">
        <f>+D54</f>
        <v>0</v>
      </c>
    </row>
    <row r="55" spans="1:938" s="9" customFormat="1" ht="14.25" customHeight="1" thickBot="1" x14ac:dyDescent="0.3">
      <c r="A55" s="53" t="str">
        <f>A40</f>
        <v>TOTAL</v>
      </c>
      <c r="B55" s="44">
        <f>B53+B54</f>
        <v>0</v>
      </c>
      <c r="C55" s="45">
        <f>C53+C54</f>
        <v>0</v>
      </c>
      <c r="D55" s="46">
        <f>D53+D54</f>
        <v>0</v>
      </c>
      <c r="E55" s="100">
        <f>SUM(E48:E54)</f>
        <v>0</v>
      </c>
      <c r="G55" s="62"/>
      <c r="AIX55" s="9" t="e">
        <f>#REF!</f>
        <v>#REF!</v>
      </c>
      <c r="AIZ55" s="62" t="e">
        <f>#REF!</f>
        <v>#REF!</v>
      </c>
      <c r="AJA55" s="62" t="e">
        <f>#REF!</f>
        <v>#REF!</v>
      </c>
      <c r="AJB55" s="62" t="e">
        <f>#REF!</f>
        <v>#REF!</v>
      </c>
    </row>
    <row r="56" spans="1:938" ht="14.25" customHeight="1" x14ac:dyDescent="0.25">
      <c r="A56" s="8" t="str">
        <f>A41</f>
        <v>Veuillez svp nous signaler toute anomalie / Please, report any error</v>
      </c>
    </row>
    <row r="58" spans="1:938" ht="14.25" customHeight="1" thickBot="1" x14ac:dyDescent="0.3"/>
    <row r="59" spans="1:938" ht="14.25" customHeight="1" x14ac:dyDescent="0.25">
      <c r="A59" s="241" t="str">
        <f>A43</f>
        <v>ECOLE PRIVEE DE L'AVENIR</v>
      </c>
      <c r="B59" s="242"/>
      <c r="C59" s="242"/>
      <c r="D59" s="242"/>
      <c r="E59" s="243"/>
    </row>
    <row r="60" spans="1:938" ht="14.25" customHeight="1" thickBot="1" x14ac:dyDescent="0.3">
      <c r="A60" s="244"/>
      <c r="B60" s="245"/>
      <c r="C60" s="245"/>
      <c r="D60" s="245"/>
      <c r="E60" s="246"/>
    </row>
    <row r="61" spans="1:938" ht="14.25" customHeight="1" thickBot="1" x14ac:dyDescent="0.3">
      <c r="A61" s="247" t="str">
        <f>A45</f>
        <v>FACTURE(BILL)  -  ANNEE(YEAR) 2020-2021</v>
      </c>
      <c r="B61" s="248"/>
      <c r="C61" s="248"/>
      <c r="D61" s="248"/>
      <c r="E61" s="249"/>
      <c r="F61" s="81"/>
    </row>
    <row r="62" spans="1:938" ht="14.25" customHeight="1" thickBot="1" x14ac:dyDescent="0.3">
      <c r="A62" s="131"/>
      <c r="B62" s="257" t="s">
        <v>19</v>
      </c>
      <c r="C62" s="258"/>
      <c r="D62" s="259"/>
      <c r="E62" s="116" t="str">
        <f>$E$16</f>
        <v>Solde échu</v>
      </c>
    </row>
    <row r="63" spans="1:938" ht="14.25" customHeight="1" thickTop="1" thickBot="1" x14ac:dyDescent="0.3">
      <c r="A63" s="164" t="s">
        <v>47</v>
      </c>
      <c r="B63" s="34" t="s">
        <v>0</v>
      </c>
      <c r="C63" s="35" t="s">
        <v>16</v>
      </c>
      <c r="D63" s="36" t="s">
        <v>5</v>
      </c>
      <c r="E63" s="115" t="str">
        <f>$E$17</f>
        <v>Overdue bal.</v>
      </c>
    </row>
    <row r="64" spans="1:938" ht="14.25" customHeight="1" thickTop="1" x14ac:dyDescent="0.25">
      <c r="A64" s="54"/>
      <c r="B64" s="42"/>
      <c r="C64" s="43"/>
      <c r="D64" s="72">
        <f>B64-C64</f>
        <v>0</v>
      </c>
      <c r="E64" s="31"/>
    </row>
    <row r="65" spans="1:938" s="9" customFormat="1" ht="14.25" customHeight="1" x14ac:dyDescent="0.25">
      <c r="A65" s="117" t="s">
        <v>43</v>
      </c>
      <c r="B65" s="268" t="s">
        <v>51</v>
      </c>
      <c r="C65" s="37"/>
      <c r="D65" s="39"/>
      <c r="E65" s="61"/>
      <c r="F65" s="144"/>
      <c r="G65" s="144"/>
      <c r="H65" s="143"/>
    </row>
    <row r="66" spans="1:938" s="9" customFormat="1" ht="14.25" customHeight="1" x14ac:dyDescent="0.25">
      <c r="A66" s="117" t="s">
        <v>44</v>
      </c>
      <c r="B66" s="268" t="s">
        <v>54</v>
      </c>
      <c r="C66" s="37"/>
      <c r="D66" s="39"/>
      <c r="E66" s="61"/>
      <c r="F66" s="144"/>
      <c r="G66" s="144"/>
      <c r="H66" s="143"/>
    </row>
    <row r="67" spans="1:938" s="9" customFormat="1" ht="14.25" customHeight="1" x14ac:dyDescent="0.25">
      <c r="A67" s="117" t="s">
        <v>14</v>
      </c>
      <c r="B67" s="268" t="s">
        <v>53</v>
      </c>
      <c r="C67" s="37"/>
      <c r="D67" s="39"/>
      <c r="E67" s="61"/>
      <c r="F67" s="144"/>
      <c r="G67" s="144"/>
      <c r="H67" s="143"/>
    </row>
    <row r="68" spans="1:938" s="2" customFormat="1" ht="14.25" customHeight="1" x14ac:dyDescent="0.25">
      <c r="A68" s="50"/>
      <c r="B68" s="37"/>
      <c r="C68" s="37"/>
      <c r="D68" s="39"/>
      <c r="E68" s="32"/>
      <c r="G68" s="16"/>
    </row>
    <row r="69" spans="1:938" s="13" customFormat="1" ht="14.25" customHeight="1" x14ac:dyDescent="0.25">
      <c r="A69" s="51" t="s">
        <v>0</v>
      </c>
      <c r="B69" s="37">
        <f>SUM(B64:B68)</f>
        <v>0</v>
      </c>
      <c r="C69" s="37">
        <f>SUM(C64:C68)</f>
        <v>0</v>
      </c>
      <c r="D69" s="39">
        <f>SUM(D64:D68)</f>
        <v>0</v>
      </c>
      <c r="E69" s="61"/>
      <c r="G69" s="128"/>
    </row>
    <row r="70" spans="1:938" ht="14.25" customHeight="1" thickBot="1" x14ac:dyDescent="0.3">
      <c r="A70" s="52" t="s">
        <v>17</v>
      </c>
      <c r="B70" s="40"/>
      <c r="C70" s="40"/>
      <c r="D70" s="40"/>
      <c r="E70" s="123"/>
    </row>
    <row r="71" spans="1:938" s="1" customFormat="1" ht="14.25" customHeight="1" thickBot="1" x14ac:dyDescent="0.3">
      <c r="A71" s="53" t="str">
        <f>A55</f>
        <v>TOTAL</v>
      </c>
      <c r="B71" s="44">
        <f>B69+B70</f>
        <v>0</v>
      </c>
      <c r="C71" s="45">
        <f>C69+C70</f>
        <v>0</v>
      </c>
      <c r="D71" s="46">
        <f>D69+D70</f>
        <v>0</v>
      </c>
      <c r="E71" s="100">
        <f>SUM(E64:E70)</f>
        <v>0</v>
      </c>
      <c r="G71" s="129"/>
      <c r="AIZ71" s="129" t="e">
        <f>#REF!</f>
        <v>#REF!</v>
      </c>
      <c r="AJA71" s="129" t="e">
        <f>#REF!</f>
        <v>#REF!</v>
      </c>
      <c r="AJB71" s="129" t="e">
        <f>#REF!</f>
        <v>#REF!</v>
      </c>
    </row>
    <row r="72" spans="1:938" ht="14.25" customHeight="1" x14ac:dyDescent="0.25">
      <c r="A72" s="8" t="str">
        <f>A56</f>
        <v>Veuillez svp nous signaler toute anomalie / Please, report any error</v>
      </c>
    </row>
    <row r="73" spans="1:938" ht="14.25" customHeight="1" thickBot="1" x14ac:dyDescent="0.3">
      <c r="E73" s="17"/>
    </row>
    <row r="74" spans="1:938" ht="14.25" customHeight="1" x14ac:dyDescent="0.25">
      <c r="A74" s="241" t="str">
        <f>A59</f>
        <v>ECOLE PRIVEE DE L'AVENIR</v>
      </c>
      <c r="B74" s="242"/>
      <c r="C74" s="242"/>
      <c r="D74" s="242"/>
      <c r="E74" s="243"/>
    </row>
    <row r="75" spans="1:938" ht="14.25" customHeight="1" thickBot="1" x14ac:dyDescent="0.3">
      <c r="A75" s="244"/>
      <c r="B75" s="245"/>
      <c r="C75" s="245"/>
      <c r="D75" s="245"/>
      <c r="E75" s="246"/>
    </row>
    <row r="76" spans="1:938" ht="14.25" customHeight="1" thickBot="1" x14ac:dyDescent="0.3">
      <c r="A76" s="247" t="str">
        <f>A61</f>
        <v>FACTURE(BILL)  -  ANNEE(YEAR) 2020-2021</v>
      </c>
      <c r="B76" s="248"/>
      <c r="C76" s="248"/>
      <c r="D76" s="248"/>
      <c r="E76" s="249"/>
    </row>
    <row r="77" spans="1:938" ht="14.25" customHeight="1" thickBot="1" x14ac:dyDescent="0.3">
      <c r="A77" s="131"/>
      <c r="B77" s="257" t="s">
        <v>19</v>
      </c>
      <c r="C77" s="258"/>
      <c r="D77" s="259"/>
      <c r="E77" s="116" t="str">
        <f>$E$16</f>
        <v>Solde échu</v>
      </c>
    </row>
    <row r="78" spans="1:938" ht="14.25" customHeight="1" thickTop="1" thickBot="1" x14ac:dyDescent="0.3">
      <c r="A78" s="180" t="s">
        <v>47</v>
      </c>
      <c r="B78" s="93" t="s">
        <v>0</v>
      </c>
      <c r="C78" s="35" t="s">
        <v>16</v>
      </c>
      <c r="D78" s="36" t="s">
        <v>5</v>
      </c>
      <c r="E78" s="115" t="str">
        <f>$E$17</f>
        <v>Overdue bal.</v>
      </c>
    </row>
    <row r="79" spans="1:938" ht="14.25" customHeight="1" thickTop="1" x14ac:dyDescent="0.25">
      <c r="A79" s="105"/>
      <c r="B79" s="42"/>
      <c r="C79" s="43"/>
      <c r="D79" s="72">
        <f>B79-C79</f>
        <v>0</v>
      </c>
      <c r="E79" s="31"/>
    </row>
    <row r="80" spans="1:938" s="9" customFormat="1" ht="14.25" customHeight="1" x14ac:dyDescent="0.25">
      <c r="A80" s="117" t="s">
        <v>43</v>
      </c>
      <c r="B80" s="268" t="s">
        <v>51</v>
      </c>
      <c r="C80" s="37"/>
      <c r="D80" s="39"/>
      <c r="E80" s="61"/>
      <c r="F80" s="144"/>
      <c r="G80" s="144"/>
      <c r="H80" s="143"/>
    </row>
    <row r="81" spans="1:938" s="9" customFormat="1" ht="14.25" customHeight="1" x14ac:dyDescent="0.25">
      <c r="A81" s="117" t="s">
        <v>44</v>
      </c>
      <c r="B81" s="268" t="s">
        <v>54</v>
      </c>
      <c r="C81" s="37"/>
      <c r="D81" s="39"/>
      <c r="E81" s="61"/>
      <c r="F81" s="144"/>
      <c r="G81" s="144"/>
      <c r="H81" s="143"/>
    </row>
    <row r="82" spans="1:938" s="9" customFormat="1" ht="14.25" customHeight="1" x14ac:dyDescent="0.25">
      <c r="A82" s="117" t="s">
        <v>14</v>
      </c>
      <c r="B82" s="268" t="s">
        <v>53</v>
      </c>
      <c r="C82" s="37"/>
      <c r="D82" s="39"/>
      <c r="E82" s="61"/>
      <c r="F82" s="144"/>
      <c r="G82" s="144"/>
      <c r="H82" s="143"/>
    </row>
    <row r="83" spans="1:938" s="2" customFormat="1" ht="14.25" customHeight="1" x14ac:dyDescent="0.25">
      <c r="A83" s="50"/>
      <c r="B83" s="37"/>
      <c r="C83" s="37"/>
      <c r="D83" s="39"/>
      <c r="E83" s="32"/>
      <c r="G83" s="16"/>
    </row>
    <row r="84" spans="1:938" s="1" customFormat="1" ht="14.25" customHeight="1" x14ac:dyDescent="0.25">
      <c r="A84" s="51" t="s">
        <v>0</v>
      </c>
      <c r="B84" s="37"/>
      <c r="C84" s="37"/>
      <c r="D84" s="39"/>
      <c r="E84" s="32"/>
      <c r="G84" s="129"/>
    </row>
    <row r="85" spans="1:938" ht="14.25" customHeight="1" thickBot="1" x14ac:dyDescent="0.3">
      <c r="A85" s="52" t="s">
        <v>17</v>
      </c>
      <c r="B85" s="40"/>
      <c r="C85" s="40"/>
      <c r="D85" s="40"/>
      <c r="E85" s="123"/>
    </row>
    <row r="86" spans="1:938" ht="14.25" customHeight="1" thickBot="1" x14ac:dyDescent="0.3">
      <c r="A86" s="53" t="str">
        <f>A71</f>
        <v>TOTAL</v>
      </c>
      <c r="B86" s="44">
        <f>B84+B85</f>
        <v>0</v>
      </c>
      <c r="C86" s="45">
        <f>C84+C85</f>
        <v>0</v>
      </c>
      <c r="D86" s="46">
        <f>D84+D85</f>
        <v>0</v>
      </c>
      <c r="E86" s="33">
        <f>SUM(E79:E85)</f>
        <v>0</v>
      </c>
      <c r="AIZ86" s="128" t="e">
        <f>#REF!</f>
        <v>#REF!</v>
      </c>
      <c r="AJA86" s="128" t="e">
        <f>#REF!</f>
        <v>#REF!</v>
      </c>
      <c r="AJB86" s="128" t="e">
        <f>#REF!</f>
        <v>#REF!</v>
      </c>
    </row>
    <row r="87" spans="1:938" ht="14.25" customHeight="1" x14ac:dyDescent="0.25">
      <c r="A87" s="14" t="str">
        <f>GS!A11</f>
        <v>Veuillez svp nous signaler toute anomalie / Please, report any error</v>
      </c>
      <c r="B87" s="47"/>
      <c r="C87" s="47"/>
      <c r="D87" s="47"/>
      <c r="E87" s="15"/>
    </row>
    <row r="88" spans="1:938" ht="14.25" customHeight="1" x14ac:dyDescent="0.25">
      <c r="A88" s="14"/>
      <c r="B88" s="47"/>
      <c r="C88" s="47"/>
      <c r="D88" s="47"/>
      <c r="E88" s="15"/>
    </row>
  </sheetData>
  <sheetProtection selectLockedCells="1" selectUnlockedCells="1"/>
  <customSheetViews>
    <customSheetView guid="{41AD4052-B312-4362-8A5C-4777B26F83E0}" fitToPage="1">
      <pane ySplit="1" topLeftCell="A89" activePane="bottomLeft" state="frozen"/>
      <selection pane="bottomLeft" activeCell="C118" sqref="C118"/>
      <pageMargins left="0.70866141732283472" right="0.70866141732283472" top="0.74803149606299213" bottom="0.74803149606299213" header="0.31496062992125984" footer="0.31496062992125984"/>
      <pageSetup paperSize="9" scale="22" orientation="portrait" verticalDpi="0" r:id="rId1"/>
      <headerFooter>
        <oddHeader>&amp;L&amp;D&amp;C&amp;F&amp;R&amp;A</oddHeader>
        <oddFooter>&amp;C&amp;9&amp;Z&amp;F</oddFooter>
      </headerFooter>
    </customSheetView>
  </customSheetViews>
  <mergeCells count="17">
    <mergeCell ref="A28:E29"/>
    <mergeCell ref="A30:E30"/>
    <mergeCell ref="A74:E75"/>
    <mergeCell ref="A76:E76"/>
    <mergeCell ref="B77:D77"/>
    <mergeCell ref="B62:D62"/>
    <mergeCell ref="B31:D31"/>
    <mergeCell ref="A43:E44"/>
    <mergeCell ref="A45:E45"/>
    <mergeCell ref="B46:D46"/>
    <mergeCell ref="A59:E60"/>
    <mergeCell ref="A61:E61"/>
    <mergeCell ref="A1:E1"/>
    <mergeCell ref="A2:E2"/>
    <mergeCell ref="A13:E14"/>
    <mergeCell ref="A15:E15"/>
    <mergeCell ref="B16:D16"/>
  </mergeCells>
  <pageMargins left="0.70866141732283472" right="0.70866141732283472" top="0.74803149606299213" bottom="0.74803149606299213" header="0.31496062992125984" footer="0.31496062992125984"/>
  <pageSetup paperSize="9" scale="13" orientation="portrait" r:id="rId2"/>
  <headerFooter>
    <oddHeader>&amp;L&amp;D&amp;C&amp;F&amp;R&amp;A</oddHeader>
    <oddFooter>&amp;C&amp;9&amp;Z&amp;F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2:AB17"/>
  <sheetViews>
    <sheetView workbookViewId="0">
      <selection activeCell="C18" sqref="C18"/>
    </sheetView>
  </sheetViews>
  <sheetFormatPr baseColWidth="10" defaultRowHeight="16.5" x14ac:dyDescent="0.3"/>
  <cols>
    <col min="1" max="1" width="7" style="18" bestFit="1" customWidth="1"/>
    <col min="2" max="2" width="2" style="18" bestFit="1" customWidth="1"/>
    <col min="3" max="3" width="2.140625" style="18" bestFit="1" customWidth="1"/>
    <col min="4" max="4" width="2.28515625" style="18" bestFit="1" customWidth="1"/>
    <col min="5" max="5" width="2" style="18" bestFit="1" customWidth="1"/>
    <col min="6" max="6" width="18.5703125" style="19" bestFit="1" customWidth="1"/>
    <col min="7" max="7" width="8.85546875" style="18" customWidth="1"/>
    <col min="8" max="8" width="11.140625" style="20" customWidth="1"/>
    <col min="9" max="9" width="10.140625" style="20" customWidth="1"/>
    <col min="10" max="10" width="11.140625" style="20" customWidth="1"/>
    <col min="11" max="11" width="12.28515625" style="19" customWidth="1"/>
    <col min="12" max="16384" width="11.42578125" style="19"/>
  </cols>
  <sheetData>
    <row r="2" spans="1:28" ht="17.25" thickBot="1" x14ac:dyDescent="0.35"/>
    <row r="3" spans="1:28" x14ac:dyDescent="0.3">
      <c r="A3" s="210">
        <f ca="1">TODAY()</f>
        <v>44390</v>
      </c>
      <c r="B3" s="261" t="s">
        <v>42</v>
      </c>
      <c r="C3" s="262"/>
      <c r="D3" s="262"/>
      <c r="E3" s="262"/>
      <c r="F3" s="262"/>
      <c r="G3" s="262"/>
      <c r="H3" s="262"/>
      <c r="I3" s="262"/>
      <c r="J3" s="263"/>
    </row>
    <row r="4" spans="1:28" s="11" customFormat="1" ht="17.25" customHeight="1" thickBot="1" x14ac:dyDescent="0.25">
      <c r="A4" s="193" t="s">
        <v>20</v>
      </c>
      <c r="B4" s="194" t="s">
        <v>6</v>
      </c>
      <c r="C4" s="195" t="s">
        <v>7</v>
      </c>
      <c r="D4" s="195" t="s">
        <v>8</v>
      </c>
      <c r="E4" s="195" t="s">
        <v>9</v>
      </c>
      <c r="F4" s="167" t="s">
        <v>10</v>
      </c>
      <c r="G4" s="168" t="s">
        <v>11</v>
      </c>
      <c r="H4" s="169" t="s">
        <v>12</v>
      </c>
      <c r="I4" s="169" t="s">
        <v>13</v>
      </c>
      <c r="J4" s="185" t="s">
        <v>14</v>
      </c>
    </row>
    <row r="5" spans="1:28" s="11" customFormat="1" ht="16.5" hidden="1" customHeight="1" x14ac:dyDescent="0.2">
      <c r="A5" s="196"/>
      <c r="B5" s="197"/>
      <c r="C5" s="198"/>
      <c r="D5" s="199"/>
      <c r="E5" s="198"/>
      <c r="F5" s="170"/>
      <c r="G5" s="171"/>
      <c r="H5" s="173"/>
      <c r="I5" s="172"/>
      <c r="J5" s="186"/>
    </row>
    <row r="6" spans="1:28" s="11" customFormat="1" ht="12.75" x14ac:dyDescent="0.2">
      <c r="A6" s="196">
        <v>44102</v>
      </c>
      <c r="B6" s="200"/>
      <c r="C6" s="201">
        <v>1</v>
      </c>
      <c r="D6" s="202"/>
      <c r="E6" s="201">
        <v>1</v>
      </c>
      <c r="F6" s="174" t="s">
        <v>32</v>
      </c>
      <c r="G6" s="175" t="s">
        <v>1</v>
      </c>
      <c r="H6" s="176">
        <v>50000</v>
      </c>
      <c r="I6" s="177">
        <v>50000</v>
      </c>
      <c r="J6" s="176">
        <v>50000</v>
      </c>
    </row>
    <row r="7" spans="1:28" s="82" customFormat="1" ht="15" x14ac:dyDescent="0.25">
      <c r="A7" s="196">
        <v>44142</v>
      </c>
      <c r="B7" s="203">
        <v>1</v>
      </c>
      <c r="C7" s="204"/>
      <c r="D7" s="205"/>
      <c r="E7" s="204">
        <v>1</v>
      </c>
      <c r="F7" s="178" t="s">
        <v>33</v>
      </c>
      <c r="G7" s="179" t="s">
        <v>48</v>
      </c>
      <c r="H7" s="173">
        <v>50000</v>
      </c>
      <c r="I7" s="172">
        <v>50000</v>
      </c>
      <c r="J7" s="173">
        <v>50000</v>
      </c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</row>
    <row r="8" spans="1:28" s="82" customFormat="1" ht="15" x14ac:dyDescent="0.25">
      <c r="A8" s="196">
        <v>44151</v>
      </c>
      <c r="B8" s="203">
        <v>1</v>
      </c>
      <c r="C8" s="204"/>
      <c r="D8" s="205"/>
      <c r="E8" s="204">
        <v>1</v>
      </c>
      <c r="F8" s="178" t="s">
        <v>34</v>
      </c>
      <c r="G8" s="179" t="s">
        <v>3</v>
      </c>
      <c r="H8" s="173">
        <v>10000</v>
      </c>
      <c r="I8" s="172">
        <v>40000</v>
      </c>
      <c r="J8" s="173">
        <v>10000</v>
      </c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</row>
    <row r="9" spans="1:28" s="82" customFormat="1" ht="15" x14ac:dyDescent="0.25">
      <c r="A9" s="196">
        <v>44151</v>
      </c>
      <c r="B9" s="203">
        <v>1</v>
      </c>
      <c r="C9" s="204"/>
      <c r="D9" s="205">
        <v>1</v>
      </c>
      <c r="E9" s="204"/>
      <c r="F9" s="178" t="s">
        <v>35</v>
      </c>
      <c r="G9" s="179" t="s">
        <v>1</v>
      </c>
      <c r="H9" s="173">
        <v>25000</v>
      </c>
      <c r="I9" s="172">
        <v>40000</v>
      </c>
      <c r="J9" s="173">
        <v>10000</v>
      </c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</row>
    <row r="10" spans="1:28" s="82" customFormat="1" ht="15" x14ac:dyDescent="0.25">
      <c r="A10" s="196">
        <v>44151</v>
      </c>
      <c r="B10" s="203">
        <v>1</v>
      </c>
      <c r="C10" s="204"/>
      <c r="D10" s="205"/>
      <c r="E10" s="204">
        <v>1</v>
      </c>
      <c r="F10" s="178" t="s">
        <v>36</v>
      </c>
      <c r="G10" s="179" t="s">
        <v>3</v>
      </c>
      <c r="H10" s="173">
        <v>0</v>
      </c>
      <c r="I10" s="172">
        <v>40000</v>
      </c>
      <c r="J10" s="173">
        <v>0</v>
      </c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</row>
    <row r="11" spans="1:28" s="82" customFormat="1" ht="15" x14ac:dyDescent="0.25">
      <c r="A11" s="196">
        <v>44151</v>
      </c>
      <c r="B11" s="203">
        <v>1</v>
      </c>
      <c r="C11" s="204"/>
      <c r="D11" s="205">
        <v>1</v>
      </c>
      <c r="E11" s="204"/>
      <c r="F11" s="178" t="s">
        <v>37</v>
      </c>
      <c r="G11" s="175" t="s">
        <v>2</v>
      </c>
      <c r="H11" s="173">
        <v>50000</v>
      </c>
      <c r="I11" s="172">
        <v>50000</v>
      </c>
      <c r="J11" s="173">
        <v>50000</v>
      </c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</row>
    <row r="12" spans="1:28" s="82" customFormat="1" ht="15" x14ac:dyDescent="0.25">
      <c r="A12" s="196">
        <v>44152</v>
      </c>
      <c r="B12" s="203">
        <v>1</v>
      </c>
      <c r="C12" s="204"/>
      <c r="D12" s="205"/>
      <c r="E12" s="204">
        <v>1</v>
      </c>
      <c r="F12" s="178" t="s">
        <v>38</v>
      </c>
      <c r="G12" s="179" t="s">
        <v>3</v>
      </c>
      <c r="H12" s="173">
        <v>35000</v>
      </c>
      <c r="I12" s="172">
        <v>40000</v>
      </c>
      <c r="J12" s="173">
        <v>15000</v>
      </c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</row>
    <row r="13" spans="1:28" s="82" customFormat="1" ht="15" x14ac:dyDescent="0.25">
      <c r="A13" s="196">
        <v>44152</v>
      </c>
      <c r="B13" s="203">
        <v>1</v>
      </c>
      <c r="C13" s="204"/>
      <c r="D13" s="205"/>
      <c r="E13" s="204">
        <v>1</v>
      </c>
      <c r="F13" s="178" t="s">
        <v>39</v>
      </c>
      <c r="G13" s="175" t="s">
        <v>1</v>
      </c>
      <c r="H13" s="173">
        <v>55000</v>
      </c>
      <c r="I13" s="172">
        <v>45000</v>
      </c>
      <c r="J13" s="173">
        <v>35000</v>
      </c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</row>
    <row r="14" spans="1:28" s="82" customFormat="1" ht="15" x14ac:dyDescent="0.25">
      <c r="A14" s="196">
        <v>44160</v>
      </c>
      <c r="B14" s="203">
        <v>1</v>
      </c>
      <c r="C14" s="204"/>
      <c r="D14" s="205">
        <v>1</v>
      </c>
      <c r="E14" s="204"/>
      <c r="F14" s="178" t="s">
        <v>40</v>
      </c>
      <c r="G14" s="179" t="s">
        <v>3</v>
      </c>
      <c r="H14" s="173">
        <v>40000</v>
      </c>
      <c r="I14" s="172">
        <v>40000</v>
      </c>
      <c r="J14" s="173">
        <v>25000</v>
      </c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</row>
    <row r="15" spans="1:28" s="82" customFormat="1" ht="15.75" thickBot="1" x14ac:dyDescent="0.3">
      <c r="A15" s="206"/>
      <c r="B15" s="207"/>
      <c r="C15" s="208"/>
      <c r="D15" s="209"/>
      <c r="E15" s="208"/>
      <c r="F15" s="181"/>
      <c r="G15" s="182"/>
      <c r="H15" s="183"/>
      <c r="I15" s="184"/>
      <c r="J15" s="183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</row>
    <row r="16" spans="1:28" s="11" customFormat="1" ht="13.5" thickBot="1" x14ac:dyDescent="0.25">
      <c r="A16" s="187"/>
      <c r="B16" s="156">
        <f>SUM(B6:B15)</f>
        <v>8</v>
      </c>
      <c r="C16" s="157">
        <f>SUM(C6:C15)</f>
        <v>1</v>
      </c>
      <c r="D16" s="158">
        <f>SUM(D6:D15)</f>
        <v>3</v>
      </c>
      <c r="E16" s="159">
        <f>SUM(E6:E15)</f>
        <v>6</v>
      </c>
      <c r="F16" s="160"/>
      <c r="G16" s="161"/>
      <c r="H16" s="163">
        <f>SUM(H6:H15)</f>
        <v>315000</v>
      </c>
      <c r="I16" s="162">
        <f>SUM(I6:I15)</f>
        <v>395000</v>
      </c>
      <c r="J16" s="163">
        <f>SUM(J6:J15)</f>
        <v>245000</v>
      </c>
    </row>
    <row r="17" spans="2:9" x14ac:dyDescent="0.3">
      <c r="B17" s="21"/>
      <c r="C17" s="21"/>
      <c r="D17" s="21"/>
      <c r="E17" s="21"/>
      <c r="F17" s="22"/>
      <c r="G17" s="83"/>
      <c r="H17" s="23"/>
      <c r="I17" s="84"/>
    </row>
  </sheetData>
  <mergeCells count="1">
    <mergeCell ref="B3:J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GS</vt:lpstr>
      <vt:lpstr>CI</vt:lpstr>
      <vt:lpstr>CP</vt:lpstr>
      <vt:lpstr>CE2</vt:lpstr>
      <vt:lpstr>INSCRIPTIONS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IBS</dc:creator>
  <cp:lastModifiedBy>DELL-PC</cp:lastModifiedBy>
  <cp:lastPrinted>2019-08-17T03:47:50Z</cp:lastPrinted>
  <dcterms:created xsi:type="dcterms:W3CDTF">2013-10-22T06:22:52Z</dcterms:created>
  <dcterms:modified xsi:type="dcterms:W3CDTF">2021-07-13T17:17:23Z</dcterms:modified>
</cp:coreProperties>
</file>