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-PC\Desktop\PROJET JUIN 2021\Projet Externalisation DAF\IBS\"/>
    </mc:Choice>
  </mc:AlternateContent>
  <bookViews>
    <workbookView xWindow="0" yWindow="0" windowWidth="19200" windowHeight="10995" tabRatio="1000" activeTab="4"/>
  </bookViews>
  <sheets>
    <sheet name="GS" sheetId="2" r:id="rId1"/>
    <sheet name="CI" sheetId="6" r:id="rId2"/>
    <sheet name="CP" sheetId="7" r:id="rId3"/>
    <sheet name="CE2" sheetId="9" r:id="rId4"/>
    <sheet name="INSCRIPTIONS" sheetId="37" r:id="rId5"/>
  </sheets>
  <calcPr calcId="152511"/>
  <customWorkbookViews>
    <customWorkbookView name="IBS - Affichage personnalisé" guid="{41AD4052-B312-4362-8A5C-4777B26F83E0}" mergeInterval="0" personalView="1" maximized="1" xWindow="1" yWindow="1" windowWidth="1280" windowHeight="761" tabRatio="1000" activeSheetId="1"/>
  </customWorkbookViews>
</workbook>
</file>

<file path=xl/calcChain.xml><?xml version="1.0" encoding="utf-8"?>
<calcChain xmlns="http://schemas.openxmlformats.org/spreadsheetml/2006/main">
  <c r="D82" i="9" l="1"/>
  <c r="D81" i="9"/>
  <c r="D80" i="9"/>
  <c r="D67" i="9"/>
  <c r="D66" i="9"/>
  <c r="D65" i="9"/>
  <c r="D51" i="9"/>
  <c r="D50" i="9"/>
  <c r="D49" i="9"/>
  <c r="D36" i="9"/>
  <c r="D35" i="9"/>
  <c r="D34" i="9"/>
  <c r="D21" i="9"/>
  <c r="D20" i="9"/>
  <c r="D19" i="9"/>
  <c r="D47" i="7"/>
  <c r="D46" i="7"/>
  <c r="D45" i="7"/>
  <c r="D32" i="7"/>
  <c r="D31" i="7"/>
  <c r="D30" i="7"/>
  <c r="D17" i="7"/>
  <c r="D16" i="7"/>
  <c r="D15" i="7"/>
  <c r="D66" i="6"/>
  <c r="D65" i="6"/>
  <c r="D64" i="6"/>
  <c r="D51" i="6"/>
  <c r="D50" i="6"/>
  <c r="D49" i="6"/>
  <c r="D36" i="6"/>
  <c r="D35" i="6"/>
  <c r="D34" i="6"/>
  <c r="B18" i="2"/>
  <c r="B23" i="6"/>
  <c r="C23" i="6"/>
  <c r="B25" i="6"/>
  <c r="C25" i="6"/>
  <c r="G10" i="9" l="1"/>
  <c r="D31" i="2"/>
  <c r="AJB71" i="9"/>
  <c r="AJB55" i="9"/>
  <c r="AIZ40" i="9"/>
  <c r="A3" i="37" l="1"/>
  <c r="B16" i="37"/>
  <c r="C16" i="37"/>
  <c r="D16" i="37"/>
  <c r="E16" i="37"/>
  <c r="H16" i="37"/>
  <c r="I16" i="37"/>
  <c r="J16" i="37"/>
  <c r="E4" i="9" l="1"/>
  <c r="E3" i="9"/>
  <c r="A4" i="9"/>
  <c r="A3" i="9"/>
  <c r="A2" i="9"/>
  <c r="A15" i="9" s="1"/>
  <c r="A30" i="9" s="1"/>
  <c r="A45" i="9" s="1"/>
  <c r="A61" i="9" s="1"/>
  <c r="A76" i="9" s="1"/>
  <c r="A1" i="9"/>
  <c r="D26" i="2"/>
  <c r="E17" i="9"/>
  <c r="E16" i="9"/>
  <c r="E5" i="7"/>
  <c r="E4" i="7"/>
  <c r="E5" i="6"/>
  <c r="E4" i="6"/>
  <c r="E25" i="2"/>
  <c r="E24" i="2"/>
  <c r="E11" i="2"/>
  <c r="E10" i="2"/>
  <c r="A5" i="6"/>
  <c r="A4" i="6"/>
  <c r="A3" i="6"/>
  <c r="A15" i="6" s="1"/>
  <c r="A1" i="6"/>
  <c r="A13" i="6" s="1"/>
  <c r="A5" i="7"/>
  <c r="A4" i="7"/>
  <c r="A3" i="7"/>
  <c r="A11" i="7" s="1"/>
  <c r="A1" i="7"/>
  <c r="A9" i="7" s="1"/>
  <c r="A87" i="9"/>
  <c r="D79" i="9"/>
  <c r="D64" i="9"/>
  <c r="D48" i="9"/>
  <c r="D33" i="9"/>
  <c r="D18" i="9"/>
  <c r="D44" i="7"/>
  <c r="D29" i="7"/>
  <c r="D14" i="7"/>
  <c r="D63" i="6"/>
  <c r="D48" i="6"/>
  <c r="D33" i="6"/>
  <c r="D18" i="6"/>
  <c r="D12" i="2"/>
  <c r="A26" i="9"/>
  <c r="A41" i="9" s="1"/>
  <c r="A56" i="9" s="1"/>
  <c r="A72" i="9" s="1"/>
  <c r="A22" i="7"/>
  <c r="A37" i="7" s="1"/>
  <c r="A52" i="7" s="1"/>
  <c r="A26" i="6"/>
  <c r="A41" i="6" s="1"/>
  <c r="A56" i="6" s="1"/>
  <c r="A72" i="6" s="1"/>
  <c r="A33" i="2"/>
  <c r="A19" i="2"/>
  <c r="A40" i="9"/>
  <c r="A55" i="9" s="1"/>
  <c r="A71" i="9" s="1"/>
  <c r="A86" i="9" s="1"/>
  <c r="D18" i="7"/>
  <c r="D68" i="6"/>
  <c r="D67" i="6"/>
  <c r="E37" i="6"/>
  <c r="D37" i="6"/>
  <c r="D22" i="6"/>
  <c r="A32" i="2"/>
  <c r="D29" i="2"/>
  <c r="D28" i="2"/>
  <c r="C30" i="2"/>
  <c r="C32" i="2" s="1"/>
  <c r="A18" i="2"/>
  <c r="A9" i="2"/>
  <c r="A23" i="2" s="1"/>
  <c r="A7" i="2"/>
  <c r="A21" i="2" s="1"/>
  <c r="A30" i="6" l="1"/>
  <c r="A41" i="7"/>
  <c r="A60" i="6"/>
  <c r="C38" i="6"/>
  <c r="A13" i="9"/>
  <c r="D15" i="2"/>
  <c r="AIY40" i="9"/>
  <c r="AJA86" i="9"/>
  <c r="C38" i="9"/>
  <c r="C40" i="9" s="1"/>
  <c r="A26" i="7"/>
  <c r="A45" i="6"/>
  <c r="C19" i="7"/>
  <c r="C21" i="7" s="1"/>
  <c r="C34" i="7"/>
  <c r="C36" i="7" s="1"/>
  <c r="C69" i="6"/>
  <c r="C23" i="9"/>
  <c r="C25" i="9" s="1"/>
  <c r="A55" i="6"/>
  <c r="A71" i="6" s="1"/>
  <c r="A36" i="7" s="1"/>
  <c r="A51" i="7" s="1"/>
  <c r="C51" i="7"/>
  <c r="C16" i="2"/>
  <c r="C69" i="9"/>
  <c r="D17" i="2"/>
  <c r="E17" i="2" s="1"/>
  <c r="E18" i="2" s="1"/>
  <c r="D14" i="2"/>
  <c r="E46" i="9"/>
  <c r="E31" i="2"/>
  <c r="E32" i="2" s="1"/>
  <c r="E16" i="6"/>
  <c r="E31" i="6"/>
  <c r="E46" i="6"/>
  <c r="E61" i="6"/>
  <c r="E12" i="7"/>
  <c r="E27" i="7"/>
  <c r="E42" i="7"/>
  <c r="E31" i="9"/>
  <c r="E62" i="9"/>
  <c r="E77" i="9"/>
  <c r="E17" i="6"/>
  <c r="E32" i="6"/>
  <c r="E47" i="6"/>
  <c r="E62" i="6"/>
  <c r="E13" i="7"/>
  <c r="E28" i="7"/>
  <c r="E43" i="7"/>
  <c r="E32" i="9"/>
  <c r="E47" i="9"/>
  <c r="E63" i="9"/>
  <c r="E78" i="9"/>
  <c r="A28" i="9" l="1"/>
  <c r="A43" i="9" s="1"/>
  <c r="A59" i="9" s="1"/>
  <c r="A74" i="9" s="1"/>
  <c r="C40" i="6"/>
  <c r="C71" i="6"/>
  <c r="B38" i="9"/>
  <c r="B23" i="9"/>
  <c r="E25" i="9"/>
  <c r="B25" i="9"/>
  <c r="E86" i="9"/>
  <c r="E39" i="9"/>
  <c r="E71" i="9"/>
  <c r="E55" i="6"/>
  <c r="E71" i="6"/>
  <c r="D38" i="9"/>
  <c r="D23" i="9"/>
  <c r="D21" i="6"/>
  <c r="D20" i="6"/>
  <c r="B30" i="2"/>
  <c r="D27" i="2"/>
  <c r="D30" i="2" s="1"/>
  <c r="D32" i="2" s="1"/>
  <c r="B32" i="2"/>
  <c r="D38" i="6"/>
  <c r="B38" i="6"/>
  <c r="B40" i="6" s="1"/>
  <c r="D69" i="6"/>
  <c r="B69" i="6"/>
  <c r="D69" i="9"/>
  <c r="D71" i="9" s="1"/>
  <c r="B69" i="9"/>
  <c r="C86" i="9"/>
  <c r="C71" i="9"/>
  <c r="C18" i="2"/>
  <c r="C55" i="6"/>
  <c r="C55" i="9"/>
  <c r="D13" i="2"/>
  <c r="D16" i="2" s="1"/>
  <c r="D18" i="2" s="1"/>
  <c r="B51" i="7"/>
  <c r="D34" i="7"/>
  <c r="B34" i="7"/>
  <c r="B36" i="7" s="1"/>
  <c r="D19" i="7"/>
  <c r="B19" i="7"/>
  <c r="B21" i="7" s="1"/>
  <c r="B55" i="9"/>
  <c r="D19" i="6"/>
  <c r="B40" i="9" l="1"/>
  <c r="B71" i="6"/>
  <c r="B55" i="6"/>
  <c r="B71" i="9"/>
  <c r="B86" i="9"/>
  <c r="D25" i="9"/>
  <c r="D71" i="6"/>
  <c r="E36" i="7"/>
  <c r="E54" i="9"/>
  <c r="D23" i="6"/>
  <c r="D25" i="6" s="1"/>
  <c r="D21" i="7"/>
  <c r="D51" i="7"/>
  <c r="D40" i="6"/>
  <c r="E21" i="7"/>
  <c r="D36" i="7"/>
  <c r="D86" i="9"/>
  <c r="E40" i="6"/>
  <c r="E55" i="9"/>
  <c r="E40" i="9"/>
  <c r="AIX40" i="9"/>
  <c r="E51" i="7"/>
  <c r="D55" i="6"/>
  <c r="D40" i="9"/>
  <c r="E25" i="6"/>
  <c r="D55" i="9" l="1"/>
  <c r="AJA55" i="9"/>
  <c r="AIZ55" i="9"/>
  <c r="AIX55" i="9"/>
  <c r="AJA71" i="9"/>
  <c r="AIZ71" i="9"/>
  <c r="AIZ86" i="9"/>
  <c r="AJB86" i="9" l="1"/>
  <c r="A39" i="7"/>
  <c r="A24" i="7"/>
  <c r="A28" i="6"/>
  <c r="A43" i="6"/>
  <c r="A58" i="6"/>
</calcChain>
</file>

<file path=xl/sharedStrings.xml><?xml version="1.0" encoding="utf-8"?>
<sst xmlns="http://schemas.openxmlformats.org/spreadsheetml/2006/main" count="200" uniqueCount="52">
  <si>
    <t>Cantine</t>
  </si>
  <si>
    <t>Scolarité/School fees</t>
  </si>
  <si>
    <t>Total</t>
  </si>
  <si>
    <t>CI</t>
  </si>
  <si>
    <t>CP</t>
  </si>
  <si>
    <t>CE2</t>
  </si>
  <si>
    <t>TOTAL</t>
  </si>
  <si>
    <t>Solde</t>
  </si>
  <si>
    <t>A</t>
  </si>
  <si>
    <t>N</t>
  </si>
  <si>
    <t>M</t>
  </si>
  <si>
    <t>F</t>
  </si>
  <si>
    <t xml:space="preserve">NOMS ET PRENOMS </t>
  </si>
  <si>
    <t xml:space="preserve">CLASSE </t>
  </si>
  <si>
    <t>Droit</t>
  </si>
  <si>
    <t>uniforme</t>
  </si>
  <si>
    <t>Scolarité</t>
  </si>
  <si>
    <t>ANNEE</t>
  </si>
  <si>
    <t>Payé</t>
  </si>
  <si>
    <t>Solde inscript° / balance from registrat°</t>
  </si>
  <si>
    <t xml:space="preserve">Transport </t>
  </si>
  <si>
    <t>Veuillez svp nous signaler toute anomalie / Please, report any error</t>
  </si>
  <si>
    <t>Année (9mois) / Year (9months)</t>
  </si>
  <si>
    <t>Date</t>
  </si>
  <si>
    <t>Inscription / Registration</t>
  </si>
  <si>
    <t>Payé / Paid</t>
  </si>
  <si>
    <t>Solde / Balance</t>
  </si>
  <si>
    <t>Overdue bal.</t>
  </si>
  <si>
    <t>Solde échu</t>
  </si>
  <si>
    <t>MOIS</t>
  </si>
  <si>
    <t>TRIM</t>
  </si>
  <si>
    <t>FACTURE(BILL)  -  ANNEE(YEAR) 2020-2021</t>
  </si>
  <si>
    <r>
      <rPr>
        <sz val="12"/>
        <color indexed="8"/>
        <rFont val="Calibri"/>
        <family val="2"/>
      </rPr>
      <t>Delai de paiement (deadline)</t>
    </r>
    <r>
      <rPr>
        <b/>
        <sz val="12"/>
        <color indexed="8"/>
        <rFont val="Calibri"/>
        <family val="2"/>
      </rPr>
      <t>: 05 DEC 2020</t>
    </r>
  </si>
  <si>
    <t>T</t>
  </si>
  <si>
    <t>ce2/cm ?</t>
  </si>
  <si>
    <t>Sarr BACH</t>
  </si>
  <si>
    <t>Max IBRA</t>
  </si>
  <si>
    <t>Paul BALLAR</t>
  </si>
  <si>
    <t>Issa BADRACH</t>
  </si>
  <si>
    <t>Carl SIOUFFA</t>
  </si>
  <si>
    <t>Pape KADR</t>
  </si>
  <si>
    <t>Bibon RAZAK</t>
  </si>
  <si>
    <t>Pascal LONGCHAMP</t>
  </si>
  <si>
    <t>Pierre GONZAG</t>
  </si>
  <si>
    <t>ECOLE PRIVEE DE L'AVENIR</t>
  </si>
  <si>
    <t>INSCRIPTIONS ECOLE PRIVEE DE L'AVENIR</t>
  </si>
  <si>
    <t>Droits</t>
  </si>
  <si>
    <t>Uniforme</t>
  </si>
  <si>
    <t xml:space="preserve">CI </t>
  </si>
  <si>
    <t xml:space="preserve">CP </t>
  </si>
  <si>
    <t xml:space="preserve">CE2 </t>
  </si>
  <si>
    <t>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</si>
</sst>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dd/mm/yy;@"/>
    <numFmt numFmtId="166" formatCode="d/m/yy;@"/>
  </numFmts>
  <fonts count="34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sz val="10"/>
      <name val="Arial Unicode MS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rgb="FFC00000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9"/>
      <color rgb="FF00B050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8"/>
      <color rgb="FF00B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DC6D"/>
        <bgColor indexed="64"/>
      </patternFill>
    </fill>
    <fill>
      <patternFill patternType="solid">
        <fgColor rgb="FFFFFF99"/>
        <bgColor indexed="64"/>
      </patternFill>
    </fill>
  </fills>
  <borders count="5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57">
    <xf numFmtId="0" fontId="0" fillId="0" borderId="0" xfId="0"/>
    <xf numFmtId="0" fontId="0" fillId="0" borderId="0" xfId="0" applyFill="1"/>
    <xf numFmtId="0" fontId="10" fillId="0" borderId="0" xfId="0" applyFont="1"/>
    <xf numFmtId="0" fontId="11" fillId="0" borderId="0" xfId="0" applyFont="1" applyFill="1"/>
    <xf numFmtId="0" fontId="0" fillId="0" borderId="0" xfId="0"/>
    <xf numFmtId="0" fontId="12" fillId="0" borderId="0" xfId="0" applyFont="1" applyFill="1"/>
    <xf numFmtId="0" fontId="12" fillId="0" borderId="0" xfId="0" applyFont="1" applyFill="1" applyBorder="1" applyAlignment="1">
      <alignment horizontal="center"/>
    </xf>
    <xf numFmtId="164" fontId="11" fillId="0" borderId="0" xfId="1" applyNumberFormat="1" applyFont="1" applyFill="1"/>
    <xf numFmtId="0" fontId="0" fillId="0" borderId="0" xfId="0"/>
    <xf numFmtId="0" fontId="11" fillId="0" borderId="0" xfId="0" applyFont="1"/>
    <xf numFmtId="0" fontId="13" fillId="0" borderId="0" xfId="0" applyFont="1" applyFill="1" applyBorder="1"/>
    <xf numFmtId="0" fontId="3" fillId="0" borderId="0" xfId="0" applyFont="1" applyFill="1"/>
    <xf numFmtId="0" fontId="13" fillId="0" borderId="2" xfId="0" applyFont="1" applyFill="1" applyBorder="1"/>
    <xf numFmtId="0" fontId="0" fillId="0" borderId="0" xfId="0" applyFont="1"/>
    <xf numFmtId="0" fontId="13" fillId="0" borderId="0" xfId="0" applyFont="1" applyBorder="1"/>
    <xf numFmtId="164" fontId="13" fillId="0" borderId="0" xfId="1" applyNumberFormat="1" applyFont="1" applyBorder="1"/>
    <xf numFmtId="164" fontId="10" fillId="0" borderId="0" xfId="1" applyNumberFormat="1" applyFont="1"/>
    <xf numFmtId="164" fontId="8" fillId="0" borderId="0" xfId="1" applyNumberFormat="1" applyFont="1"/>
    <xf numFmtId="164" fontId="0" fillId="0" borderId="0" xfId="0" applyNumberFormat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164" fontId="3" fillId="0" borderId="0" xfId="1" applyNumberFormat="1" applyFont="1" applyFill="1" applyAlignment="1">
      <alignment horizontal="center"/>
    </xf>
    <xf numFmtId="9" fontId="3" fillId="0" borderId="0" xfId="3" applyFont="1" applyFill="1" applyAlignment="1">
      <alignment horizontal="center"/>
    </xf>
    <xf numFmtId="0" fontId="13" fillId="0" borderId="0" xfId="0" applyFont="1" applyFill="1"/>
    <xf numFmtId="164" fontId="3" fillId="0" borderId="0" xfId="1" applyNumberFormat="1" applyFont="1" applyFill="1" applyBorder="1" applyAlignment="1">
      <alignment horizontal="center"/>
    </xf>
    <xf numFmtId="0" fontId="10" fillId="0" borderId="0" xfId="0" applyFont="1" applyFill="1"/>
    <xf numFmtId="0" fontId="18" fillId="0" borderId="0" xfId="0" applyFont="1" applyFill="1"/>
    <xf numFmtId="164" fontId="8" fillId="0" borderId="0" xfId="1" applyNumberFormat="1" applyFont="1" applyFill="1" applyAlignment="1">
      <alignment horizontal="center"/>
    </xf>
    <xf numFmtId="0" fontId="13" fillId="0" borderId="2" xfId="0" applyFont="1" applyBorder="1"/>
    <xf numFmtId="164" fontId="13" fillId="0" borderId="2" xfId="1" applyNumberFormat="1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11" fillId="0" borderId="24" xfId="0" applyFont="1" applyBorder="1" applyAlignment="1">
      <alignment horizontal="left"/>
    </xf>
    <xf numFmtId="0" fontId="13" fillId="0" borderId="14" xfId="0" applyFont="1" applyBorder="1"/>
    <xf numFmtId="164" fontId="13" fillId="0" borderId="25" xfId="1" applyNumberFormat="1" applyFont="1" applyFill="1" applyBorder="1" applyAlignment="1">
      <alignment horizontal="center"/>
    </xf>
    <xf numFmtId="164" fontId="10" fillId="0" borderId="25" xfId="1" applyNumberFormat="1" applyFont="1" applyBorder="1"/>
    <xf numFmtId="164" fontId="13" fillId="0" borderId="27" xfId="1" applyNumberFormat="1" applyFont="1" applyBorder="1"/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164" fontId="11" fillId="0" borderId="8" xfId="1" applyNumberFormat="1" applyFont="1" applyBorder="1"/>
    <xf numFmtId="164" fontId="11" fillId="0" borderId="2" xfId="1" applyNumberFormat="1" applyFont="1" applyBorder="1"/>
    <xf numFmtId="164" fontId="11" fillId="0" borderId="9" xfId="1" applyNumberFormat="1" applyFont="1" applyBorder="1"/>
    <xf numFmtId="164" fontId="11" fillId="0" borderId="28" xfId="1" applyNumberFormat="1" applyFont="1" applyFill="1" applyBorder="1"/>
    <xf numFmtId="164" fontId="11" fillId="0" borderId="19" xfId="1" applyNumberFormat="1" applyFont="1" applyFill="1" applyBorder="1"/>
    <xf numFmtId="0" fontId="11" fillId="0" borderId="8" xfId="0" applyFont="1" applyBorder="1"/>
    <xf numFmtId="0" fontId="11" fillId="0" borderId="2" xfId="0" applyFont="1" applyBorder="1"/>
    <xf numFmtId="164" fontId="11" fillId="0" borderId="20" xfId="1" applyNumberFormat="1" applyFont="1" applyBorder="1"/>
    <xf numFmtId="164" fontId="11" fillId="0" borderId="21" xfId="1" applyNumberFormat="1" applyFont="1" applyBorder="1"/>
    <xf numFmtId="164" fontId="11" fillId="0" borderId="18" xfId="1" applyNumberFormat="1" applyFont="1" applyBorder="1"/>
    <xf numFmtId="164" fontId="11" fillId="0" borderId="0" xfId="1" applyNumberFormat="1" applyFont="1" applyBorder="1"/>
    <xf numFmtId="164" fontId="10" fillId="0" borderId="29" xfId="1" applyNumberFormat="1" applyFont="1" applyFill="1" applyBorder="1" applyAlignment="1">
      <alignment horizontal="center"/>
    </xf>
    <xf numFmtId="164" fontId="10" fillId="0" borderId="25" xfId="1" applyNumberFormat="1" applyFont="1" applyFill="1" applyBorder="1" applyAlignment="1">
      <alignment horizontal="center"/>
    </xf>
    <xf numFmtId="0" fontId="0" fillId="0" borderId="25" xfId="0" applyBorder="1"/>
    <xf numFmtId="0" fontId="10" fillId="0" borderId="25" xfId="0" applyFont="1" applyBorder="1"/>
    <xf numFmtId="0" fontId="0" fillId="0" borderId="26" xfId="0" applyFill="1" applyBorder="1"/>
    <xf numFmtId="0" fontId="13" fillId="0" borderId="27" xfId="0" applyFont="1" applyBorder="1"/>
    <xf numFmtId="165" fontId="14" fillId="0" borderId="25" xfId="0" applyNumberFormat="1" applyFont="1" applyBorder="1" applyAlignment="1">
      <alignment horizontal="left"/>
    </xf>
    <xf numFmtId="0" fontId="9" fillId="0" borderId="25" xfId="0" applyFont="1" applyBorder="1"/>
    <xf numFmtId="0" fontId="21" fillId="0" borderId="0" xfId="0" applyFont="1" applyBorder="1"/>
    <xf numFmtId="164" fontId="21" fillId="0" borderId="0" xfId="1" applyNumberFormat="1" applyFont="1" applyBorder="1"/>
    <xf numFmtId="0" fontId="19" fillId="0" borderId="0" xfId="0" applyFont="1"/>
    <xf numFmtId="0" fontId="16" fillId="0" borderId="0" xfId="0" applyFont="1"/>
    <xf numFmtId="164" fontId="13" fillId="0" borderId="21" xfId="1" applyNumberFormat="1" applyFont="1" applyFill="1" applyBorder="1"/>
    <xf numFmtId="164" fontId="11" fillId="0" borderId="25" xfId="1" applyNumberFormat="1" applyFont="1" applyBorder="1"/>
    <xf numFmtId="164" fontId="11" fillId="0" borderId="0" xfId="1" applyNumberFormat="1" applyFont="1"/>
    <xf numFmtId="164" fontId="18" fillId="0" borderId="0" xfId="1" applyNumberFormat="1" applyFont="1" applyFill="1"/>
    <xf numFmtId="164" fontId="13" fillId="0" borderId="25" xfId="1" applyNumberFormat="1" applyFont="1" applyBorder="1"/>
    <xf numFmtId="0" fontId="22" fillId="0" borderId="0" xfId="0" applyFont="1"/>
    <xf numFmtId="164" fontId="8" fillId="0" borderId="2" xfId="1" applyNumberFormat="1" applyFont="1" applyFill="1" applyBorder="1"/>
    <xf numFmtId="165" fontId="19" fillId="0" borderId="0" xfId="0" applyNumberFormat="1" applyFont="1" applyFill="1" applyBorder="1" applyAlignment="1">
      <alignment horizontal="center"/>
    </xf>
    <xf numFmtId="0" fontId="19" fillId="0" borderId="0" xfId="0" applyFont="1" applyFill="1" applyBorder="1"/>
    <xf numFmtId="164" fontId="16" fillId="0" borderId="0" xfId="1" applyNumberFormat="1" applyFont="1" applyFill="1" applyBorder="1"/>
    <xf numFmtId="164" fontId="19" fillId="0" borderId="0" xfId="1" applyNumberFormat="1" applyFont="1" applyFill="1" applyBorder="1"/>
    <xf numFmtId="0" fontId="11" fillId="0" borderId="8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2" xfId="0" applyFont="1" applyFill="1" applyBorder="1"/>
    <xf numFmtId="164" fontId="11" fillId="0" borderId="8" xfId="1" applyNumberFormat="1" applyFont="1" applyFill="1" applyBorder="1"/>
    <xf numFmtId="164" fontId="11" fillId="0" borderId="9" xfId="1" applyNumberFormat="1" applyFont="1" applyFill="1" applyBorder="1"/>
    <xf numFmtId="164" fontId="10" fillId="0" borderId="25" xfId="1" applyNumberFormat="1" applyFont="1" applyFill="1" applyBorder="1"/>
    <xf numFmtId="0" fontId="10" fillId="0" borderId="25" xfId="0" applyFont="1" applyFill="1" applyBorder="1"/>
    <xf numFmtId="0" fontId="13" fillId="0" borderId="27" xfId="0" applyFont="1" applyFill="1" applyBorder="1"/>
    <xf numFmtId="164" fontId="11" fillId="0" borderId="20" xfId="1" applyNumberFormat="1" applyFont="1" applyFill="1" applyBorder="1"/>
    <xf numFmtId="164" fontId="11" fillId="0" borderId="21" xfId="1" applyNumberFormat="1" applyFont="1" applyFill="1" applyBorder="1"/>
    <xf numFmtId="164" fontId="11" fillId="0" borderId="18" xfId="1" applyNumberFormat="1" applyFont="1" applyFill="1" applyBorder="1"/>
    <xf numFmtId="164" fontId="13" fillId="0" borderId="27" xfId="1" applyNumberFormat="1" applyFont="1" applyFill="1" applyBorder="1"/>
    <xf numFmtId="164" fontId="11" fillId="0" borderId="24" xfId="1" applyNumberFormat="1" applyFont="1" applyBorder="1"/>
    <xf numFmtId="0" fontId="0" fillId="0" borderId="0" xfId="0" applyBorder="1"/>
    <xf numFmtId="164" fontId="19" fillId="0" borderId="0" xfId="1" applyNumberFormat="1" applyFont="1" applyFill="1" applyBorder="1" applyAlignment="1">
      <alignment horizontal="center"/>
    </xf>
    <xf numFmtId="0" fontId="3" fillId="2" borderId="0" xfId="0" applyFont="1" applyFill="1"/>
    <xf numFmtId="0" fontId="5" fillId="0" borderId="0" xfId="0" applyNumberFormat="1" applyFont="1" applyFill="1" applyAlignment="1">
      <alignment horizontal="center"/>
    </xf>
    <xf numFmtId="164" fontId="23" fillId="0" borderId="0" xfId="1" applyNumberFormat="1" applyFont="1" applyFill="1" applyBorder="1" applyAlignment="1">
      <alignment horizontal="center"/>
    </xf>
    <xf numFmtId="164" fontId="8" fillId="0" borderId="26" xfId="1" applyNumberFormat="1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24" xfId="0" applyFont="1" applyBorder="1" applyAlignment="1">
      <alignment horizontal="center"/>
    </xf>
    <xf numFmtId="164" fontId="11" fillId="0" borderId="23" xfId="1" applyNumberFormat="1" applyFont="1" applyFill="1" applyBorder="1" applyAlignment="1">
      <alignment horizontal="center"/>
    </xf>
    <xf numFmtId="0" fontId="11" fillId="0" borderId="19" xfId="0" applyFont="1" applyFill="1" applyBorder="1"/>
    <xf numFmtId="164" fontId="11" fillId="0" borderId="19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0" fontId="13" fillId="0" borderId="20" xfId="0" applyFont="1" applyFill="1" applyBorder="1"/>
    <xf numFmtId="0" fontId="11" fillId="0" borderId="22" xfId="0" applyFont="1" applyBorder="1" applyAlignment="1">
      <alignment horizontal="center"/>
    </xf>
    <xf numFmtId="164" fontId="11" fillId="0" borderId="2" xfId="1" applyNumberFormat="1" applyFont="1" applyFill="1" applyBorder="1"/>
    <xf numFmtId="0" fontId="22" fillId="0" borderId="0" xfId="0" applyFont="1" applyFill="1"/>
    <xf numFmtId="164" fontId="11" fillId="0" borderId="35" xfId="1" applyNumberFormat="1" applyFont="1" applyBorder="1"/>
    <xf numFmtId="164" fontId="10" fillId="0" borderId="0" xfId="1" applyNumberFormat="1" applyFont="1" applyFill="1"/>
    <xf numFmtId="0" fontId="11" fillId="0" borderId="24" xfId="0" applyFont="1" applyFill="1" applyBorder="1" applyAlignment="1">
      <alignment horizontal="left"/>
    </xf>
    <xf numFmtId="0" fontId="9" fillId="0" borderId="25" xfId="0" applyFont="1" applyFill="1" applyBorder="1"/>
    <xf numFmtId="0" fontId="11" fillId="0" borderId="1" xfId="0" applyFont="1" applyFill="1" applyBorder="1" applyAlignment="1">
      <alignment horizontal="left"/>
    </xf>
    <xf numFmtId="164" fontId="11" fillId="0" borderId="27" xfId="1" applyNumberFormat="1" applyFont="1" applyBorder="1"/>
    <xf numFmtId="164" fontId="11" fillId="0" borderId="48" xfId="1" applyNumberFormat="1" applyFont="1" applyBorder="1"/>
    <xf numFmtId="0" fontId="10" fillId="0" borderId="35" xfId="0" applyFont="1" applyBorder="1"/>
    <xf numFmtId="0" fontId="0" fillId="0" borderId="47" xfId="0" applyFill="1" applyBorder="1"/>
    <xf numFmtId="164" fontId="11" fillId="0" borderId="49" xfId="1" applyNumberFormat="1" applyFont="1" applyBorder="1"/>
    <xf numFmtId="165" fontId="14" fillId="0" borderId="50" xfId="0" applyNumberFormat="1" applyFont="1" applyBorder="1" applyAlignment="1">
      <alignment horizontal="left"/>
    </xf>
    <xf numFmtId="164" fontId="11" fillId="0" borderId="24" xfId="1" applyNumberFormat="1" applyFont="1" applyFill="1" applyBorder="1"/>
    <xf numFmtId="164" fontId="11" fillId="0" borderId="30" xfId="1" applyNumberFormat="1" applyFont="1" applyBorder="1"/>
    <xf numFmtId="164" fontId="11" fillId="0" borderId="5" xfId="1" applyNumberFormat="1" applyFont="1" applyFill="1" applyBorder="1"/>
    <xf numFmtId="0" fontId="20" fillId="0" borderId="2" xfId="0" applyFont="1" applyFill="1" applyBorder="1"/>
    <xf numFmtId="164" fontId="13" fillId="0" borderId="23" xfId="1" applyNumberFormat="1" applyFont="1" applyFill="1" applyBorder="1" applyAlignment="1">
      <alignment horizontal="center"/>
    </xf>
    <xf numFmtId="164" fontId="13" fillId="0" borderId="2" xfId="1" applyNumberFormat="1" applyFont="1" applyFill="1" applyBorder="1"/>
    <xf numFmtId="0" fontId="12" fillId="0" borderId="0" xfId="0" applyFont="1" applyFill="1" applyBorder="1" applyAlignment="1">
      <alignment horizontal="center"/>
    </xf>
    <xf numFmtId="164" fontId="13" fillId="0" borderId="20" xfId="1" applyNumberFormat="1" applyFont="1" applyFill="1" applyBorder="1"/>
    <xf numFmtId="0" fontId="1" fillId="0" borderId="0" xfId="0" applyFont="1" applyFill="1"/>
    <xf numFmtId="164" fontId="0" fillId="0" borderId="0" xfId="1" applyNumberFormat="1" applyFont="1" applyFill="1" applyAlignment="1">
      <alignment horizontal="center"/>
    </xf>
    <xf numFmtId="164" fontId="8" fillId="0" borderId="25" xfId="1" applyNumberFormat="1" applyFont="1" applyFill="1" applyBorder="1" applyAlignment="1">
      <alignment horizontal="center"/>
    </xf>
    <xf numFmtId="164" fontId="8" fillId="0" borderId="29" xfId="1" applyNumberFormat="1" applyFont="1" applyFill="1" applyBorder="1" applyAlignment="1">
      <alignment horizontal="center"/>
    </xf>
    <xf numFmtId="0" fontId="11" fillId="0" borderId="35" xfId="0" applyFont="1" applyBorder="1"/>
    <xf numFmtId="164" fontId="11" fillId="0" borderId="32" xfId="1" applyNumberFormat="1" applyFont="1" applyFill="1" applyBorder="1"/>
    <xf numFmtId="164" fontId="11" fillId="0" borderId="52" xfId="1" applyNumberFormat="1" applyFont="1" applyBorder="1"/>
    <xf numFmtId="164" fontId="10" fillId="0" borderId="2" xfId="1" applyNumberFormat="1" applyFont="1" applyFill="1" applyBorder="1"/>
    <xf numFmtId="164" fontId="13" fillId="0" borderId="30" xfId="1" applyNumberFormat="1" applyFont="1" applyFill="1" applyBorder="1"/>
    <xf numFmtId="0" fontId="12" fillId="0" borderId="0" xfId="0" applyFont="1" applyFill="1" applyBorder="1" applyAlignment="1">
      <alignment horizontal="center"/>
    </xf>
    <xf numFmtId="164" fontId="11" fillId="0" borderId="26" xfId="1" applyNumberFormat="1" applyFont="1" applyFill="1" applyBorder="1"/>
    <xf numFmtId="0" fontId="0" fillId="0" borderId="2" xfId="0" applyFill="1" applyBorder="1" applyAlignment="1">
      <alignment horizontal="center"/>
    </xf>
    <xf numFmtId="0" fontId="0" fillId="0" borderId="35" xfId="0" applyFill="1" applyBorder="1"/>
    <xf numFmtId="0" fontId="0" fillId="4" borderId="0" xfId="0" applyFill="1"/>
    <xf numFmtId="0" fontId="24" fillId="4" borderId="0" xfId="0" applyFont="1" applyFill="1" applyAlignment="1">
      <alignment horizontal="center"/>
    </xf>
    <xf numFmtId="164" fontId="0" fillId="0" borderId="0" xfId="1" applyNumberFormat="1" applyFont="1"/>
    <xf numFmtId="0" fontId="19" fillId="0" borderId="0" xfId="0" applyFont="1" applyFill="1" applyBorder="1" applyProtection="1">
      <protection hidden="1"/>
    </xf>
    <xf numFmtId="164" fontId="0" fillId="0" borderId="0" xfId="1" applyNumberFormat="1" applyFont="1" applyFill="1"/>
    <xf numFmtId="0" fontId="25" fillId="0" borderId="0" xfId="0" applyFont="1" applyFill="1"/>
    <xf numFmtId="43" fontId="13" fillId="0" borderId="0" xfId="0" applyNumberFormat="1" applyFont="1" applyFill="1" applyBorder="1"/>
    <xf numFmtId="43" fontId="13" fillId="0" borderId="2" xfId="0" applyNumberFormat="1" applyFont="1" applyFill="1" applyBorder="1"/>
    <xf numFmtId="0" fontId="13" fillId="0" borderId="10" xfId="0" applyFont="1" applyFill="1" applyBorder="1"/>
    <xf numFmtId="0" fontId="11" fillId="0" borderId="35" xfId="0" applyFont="1" applyBorder="1" applyAlignment="1">
      <alignment horizontal="left"/>
    </xf>
    <xf numFmtId="0" fontId="26" fillId="0" borderId="0" xfId="0" applyFont="1"/>
    <xf numFmtId="0" fontId="27" fillId="0" borderId="0" xfId="0" applyFont="1"/>
    <xf numFmtId="164" fontId="26" fillId="0" borderId="0" xfId="1" applyNumberFormat="1" applyFont="1"/>
    <xf numFmtId="0" fontId="12" fillId="0" borderId="0" xfId="0" applyFont="1" applyFill="1" applyBorder="1" applyAlignment="1">
      <alignment horizontal="center"/>
    </xf>
    <xf numFmtId="164" fontId="0" fillId="4" borderId="0" xfId="1" applyNumberFormat="1" applyFont="1" applyFill="1"/>
    <xf numFmtId="0" fontId="25" fillId="0" borderId="0" xfId="0" applyFont="1"/>
    <xf numFmtId="164" fontId="25" fillId="0" borderId="0" xfId="1" applyNumberFormat="1" applyFont="1"/>
    <xf numFmtId="164" fontId="25" fillId="0" borderId="0" xfId="1" applyNumberFormat="1" applyFont="1" applyFill="1"/>
    <xf numFmtId="0" fontId="28" fillId="0" borderId="0" xfId="0" applyFont="1"/>
    <xf numFmtId="164" fontId="28" fillId="0" borderId="0" xfId="1" applyNumberFormat="1" applyFont="1"/>
    <xf numFmtId="0" fontId="29" fillId="0" borderId="0" xfId="0" applyFont="1"/>
    <xf numFmtId="164" fontId="29" fillId="0" borderId="0" xfId="1" applyNumberFormat="1" applyFont="1"/>
    <xf numFmtId="164" fontId="30" fillId="0" borderId="0" xfId="1" applyNumberFormat="1" applyFont="1"/>
    <xf numFmtId="0" fontId="12" fillId="0" borderId="0" xfId="0" applyFont="1" applyFill="1" applyBorder="1" applyAlignment="1">
      <alignment horizontal="center"/>
    </xf>
    <xf numFmtId="164" fontId="31" fillId="0" borderId="0" xfId="1" applyNumberFormat="1" applyFont="1"/>
    <xf numFmtId="0" fontId="26" fillId="0" borderId="0" xfId="0" applyFont="1" applyFill="1"/>
    <xf numFmtId="164" fontId="26" fillId="0" borderId="0" xfId="1" applyNumberFormat="1" applyFont="1" applyFill="1"/>
    <xf numFmtId="164" fontId="31" fillId="0" borderId="0" xfId="1" applyNumberFormat="1" applyFont="1" applyFill="1"/>
    <xf numFmtId="164" fontId="31" fillId="0" borderId="51" xfId="1" applyNumberFormat="1" applyFont="1" applyFill="1" applyBorder="1"/>
    <xf numFmtId="164" fontId="32" fillId="0" borderId="0" xfId="1" applyNumberFormat="1" applyFont="1"/>
    <xf numFmtId="164" fontId="33" fillId="0" borderId="0" xfId="1" applyNumberFormat="1" applyFont="1"/>
    <xf numFmtId="164" fontId="31" fillId="0" borderId="51" xfId="1" applyNumberFormat="1" applyFont="1" applyBorder="1"/>
    <xf numFmtId="0" fontId="0" fillId="0" borderId="8" xfId="0" applyBorder="1"/>
    <xf numFmtId="0" fontId="6" fillId="5" borderId="14" xfId="0" applyFont="1" applyFill="1" applyBorder="1" applyAlignment="1">
      <alignment horizontal="center"/>
    </xf>
    <xf numFmtId="0" fontId="6" fillId="5" borderId="20" xfId="0" applyFont="1" applyFill="1" applyBorder="1" applyAlignment="1">
      <alignment horizontal="center"/>
    </xf>
    <xf numFmtId="0" fontId="6" fillId="5" borderId="18" xfId="0" applyFont="1" applyFill="1" applyBorder="1" applyAlignment="1">
      <alignment horizontal="center"/>
    </xf>
    <xf numFmtId="0" fontId="6" fillId="5" borderId="27" xfId="0" applyFont="1" applyFill="1" applyBorder="1" applyAlignment="1">
      <alignment horizontal="center"/>
    </xf>
    <xf numFmtId="0" fontId="3" fillId="5" borderId="13" xfId="0" applyFont="1" applyFill="1" applyBorder="1"/>
    <xf numFmtId="0" fontId="3" fillId="5" borderId="13" xfId="0" applyNumberFormat="1" applyFont="1" applyFill="1" applyBorder="1" applyAlignment="1">
      <alignment horizontal="center"/>
    </xf>
    <xf numFmtId="164" fontId="6" fillId="5" borderId="14" xfId="1" applyNumberFormat="1" applyFont="1" applyFill="1" applyBorder="1" applyAlignment="1">
      <alignment horizontal="center"/>
    </xf>
    <xf numFmtId="164" fontId="6" fillId="5" borderId="27" xfId="1" applyNumberFormat="1" applyFont="1" applyFill="1" applyBorder="1" applyAlignment="1">
      <alignment horizontal="center"/>
    </xf>
    <xf numFmtId="0" fontId="0" fillId="6" borderId="31" xfId="0" applyFill="1" applyBorder="1" applyAlignment="1">
      <alignment horizontal="left"/>
    </xf>
    <xf numFmtId="0" fontId="0" fillId="6" borderId="44" xfId="0" applyFill="1" applyBorder="1" applyAlignment="1">
      <alignment horizontal="left"/>
    </xf>
    <xf numFmtId="0" fontId="0" fillId="6" borderId="1" xfId="0" applyFill="1" applyBorder="1" applyAlignment="1">
      <alignment horizontal="left"/>
    </xf>
    <xf numFmtId="0" fontId="3" fillId="6" borderId="6" xfId="0" applyFont="1" applyFill="1" applyBorder="1" applyAlignment="1"/>
    <xf numFmtId="0" fontId="3" fillId="6" borderId="6" xfId="0" applyNumberFormat="1" applyFont="1" applyFill="1" applyBorder="1" applyAlignment="1">
      <alignment horizontal="center"/>
    </xf>
    <xf numFmtId="164" fontId="3" fillId="6" borderId="6" xfId="1" applyNumberFormat="1" applyFont="1" applyFill="1" applyBorder="1" applyAlignment="1">
      <alignment horizontal="center"/>
    </xf>
    <xf numFmtId="0" fontId="3" fillId="6" borderId="0" xfId="0" applyFont="1" applyFill="1" applyBorder="1" applyAlignment="1"/>
    <xf numFmtId="0" fontId="3" fillId="6" borderId="0" xfId="0" applyNumberFormat="1" applyFont="1" applyFill="1" applyBorder="1" applyAlignment="1">
      <alignment horizontal="center"/>
    </xf>
    <xf numFmtId="164" fontId="3" fillId="6" borderId="10" xfId="1" applyNumberFormat="1" applyFont="1" applyFill="1" applyBorder="1" applyAlignment="1">
      <alignment horizontal="center"/>
    </xf>
    <xf numFmtId="164" fontId="3" fillId="6" borderId="45" xfId="1" applyNumberFormat="1" applyFont="1" applyFill="1" applyBorder="1" applyAlignment="1">
      <alignment horizontal="center"/>
    </xf>
    <xf numFmtId="0" fontId="3" fillId="6" borderId="0" xfId="0" applyFont="1" applyFill="1" applyBorder="1"/>
    <xf numFmtId="49" fontId="3" fillId="6" borderId="0" xfId="0" applyNumberFormat="1" applyFont="1" applyFill="1" applyBorder="1" applyAlignment="1">
      <alignment horizontal="center"/>
    </xf>
    <xf numFmtId="164" fontId="3" fillId="6" borderId="45" xfId="2" applyNumberFormat="1" applyFont="1" applyFill="1" applyBorder="1" applyAlignment="1">
      <alignment horizontal="center"/>
    </xf>
    <xf numFmtId="164" fontId="3" fillId="6" borderId="10" xfId="2" applyNumberFormat="1" applyFont="1" applyFill="1" applyBorder="1" applyAlignment="1">
      <alignment horizontal="center"/>
    </xf>
    <xf numFmtId="0" fontId="11" fillId="6" borderId="0" xfId="0" applyFont="1" applyFill="1" applyBorder="1"/>
    <xf numFmtId="0" fontId="11" fillId="6" borderId="0" xfId="0" applyNumberFormat="1" applyFont="1" applyFill="1" applyBorder="1" applyAlignment="1">
      <alignment horizontal="center"/>
    </xf>
    <xf numFmtId="0" fontId="0" fillId="6" borderId="31" xfId="0" applyFont="1" applyFill="1" applyBorder="1" applyAlignment="1">
      <alignment horizontal="left"/>
    </xf>
    <xf numFmtId="0" fontId="11" fillId="6" borderId="39" xfId="0" applyFont="1" applyFill="1" applyBorder="1"/>
    <xf numFmtId="0" fontId="11" fillId="6" borderId="39" xfId="0" applyNumberFormat="1" applyFont="1" applyFill="1" applyBorder="1" applyAlignment="1">
      <alignment horizontal="center"/>
    </xf>
    <xf numFmtId="164" fontId="3" fillId="6" borderId="46" xfId="1" applyNumberFormat="1" applyFont="1" applyFill="1" applyBorder="1" applyAlignment="1">
      <alignment horizontal="center"/>
    </xf>
    <xf numFmtId="164" fontId="3" fillId="6" borderId="7" xfId="1" applyNumberFormat="1" applyFont="1" applyFill="1" applyBorder="1" applyAlignment="1">
      <alignment horizontal="center"/>
    </xf>
    <xf numFmtId="164" fontId="6" fillId="6" borderId="34" xfId="1" applyNumberFormat="1" applyFont="1" applyFill="1" applyBorder="1" applyAlignment="1">
      <alignment horizontal="center"/>
    </xf>
    <xf numFmtId="164" fontId="6" fillId="6" borderId="45" xfId="1" applyNumberFormat="1" applyFont="1" applyFill="1" applyBorder="1" applyAlignment="1">
      <alignment horizontal="center"/>
    </xf>
    <xf numFmtId="1" fontId="6" fillId="5" borderId="13" xfId="0" applyNumberFormat="1" applyFont="1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164" fontId="7" fillId="0" borderId="8" xfId="1" applyNumberFormat="1" applyFont="1" applyFill="1" applyBorder="1"/>
    <xf numFmtId="0" fontId="10" fillId="0" borderId="16" xfId="0" applyFont="1" applyFill="1" applyBorder="1" applyAlignment="1">
      <alignment horizontal="center"/>
    </xf>
    <xf numFmtId="0" fontId="10" fillId="0" borderId="36" xfId="0" applyFont="1" applyFill="1" applyBorder="1" applyAlignment="1">
      <alignment horizontal="center"/>
    </xf>
    <xf numFmtId="0" fontId="10" fillId="0" borderId="33" xfId="0" applyFont="1" applyFill="1" applyBorder="1" applyAlignment="1">
      <alignment horizontal="center"/>
    </xf>
    <xf numFmtId="0" fontId="12" fillId="0" borderId="41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15" fillId="3" borderId="37" xfId="0" applyFont="1" applyFill="1" applyBorder="1" applyAlignment="1">
      <alignment horizontal="center"/>
    </xf>
    <xf numFmtId="0" fontId="15" fillId="3" borderId="38" xfId="0" applyFont="1" applyFill="1" applyBorder="1" applyAlignment="1">
      <alignment horizontal="center"/>
    </xf>
    <xf numFmtId="0" fontId="15" fillId="3" borderId="7" xfId="0" applyFont="1" applyFill="1" applyBorder="1" applyAlignment="1">
      <alignment horizontal="center"/>
    </xf>
    <xf numFmtId="0" fontId="15" fillId="3" borderId="39" xfId="0" applyFont="1" applyFill="1" applyBorder="1" applyAlignment="1">
      <alignment horizontal="center"/>
    </xf>
    <xf numFmtId="0" fontId="15" fillId="3" borderId="40" xfId="0" applyFont="1" applyFill="1" applyBorder="1" applyAlignment="1">
      <alignment horizontal="center"/>
    </xf>
    <xf numFmtId="0" fontId="15" fillId="3" borderId="14" xfId="0" applyFont="1" applyFill="1" applyBorder="1" applyAlignment="1">
      <alignment horizontal="center"/>
    </xf>
    <xf numFmtId="0" fontId="15" fillId="3" borderId="13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2" fillId="3" borderId="37" xfId="0" applyFont="1" applyFill="1" applyBorder="1" applyAlignment="1">
      <alignment horizontal="center"/>
    </xf>
    <xf numFmtId="0" fontId="12" fillId="3" borderId="38" xfId="0" applyFont="1" applyFill="1" applyBorder="1" applyAlignment="1">
      <alignment horizontal="center"/>
    </xf>
    <xf numFmtId="0" fontId="12" fillId="3" borderId="7" xfId="0" applyFont="1" applyFill="1" applyBorder="1" applyAlignment="1">
      <alignment horizontal="center"/>
    </xf>
    <xf numFmtId="0" fontId="12" fillId="3" borderId="39" xfId="0" applyFont="1" applyFill="1" applyBorder="1" applyAlignment="1">
      <alignment horizontal="center"/>
    </xf>
    <xf numFmtId="0" fontId="12" fillId="3" borderId="40" xfId="0" applyFont="1" applyFill="1" applyBorder="1" applyAlignment="1">
      <alignment horizontal="center"/>
    </xf>
    <xf numFmtId="0" fontId="12" fillId="3" borderId="14" xfId="0" applyFont="1" applyFill="1" applyBorder="1" applyAlignment="1">
      <alignment horizontal="center"/>
    </xf>
    <xf numFmtId="0" fontId="12" fillId="3" borderId="13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36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7" fillId="0" borderId="41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3" fillId="0" borderId="16" xfId="0" applyFont="1" applyFill="1" applyBorder="1" applyAlignment="1">
      <alignment horizontal="center"/>
    </xf>
    <xf numFmtId="0" fontId="13" fillId="0" borderId="36" xfId="0" applyFont="1" applyFill="1" applyBorder="1" applyAlignment="1">
      <alignment horizontal="center"/>
    </xf>
    <xf numFmtId="0" fontId="13" fillId="0" borderId="3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6" borderId="42" xfId="0" applyFont="1" applyFill="1" applyBorder="1" applyAlignment="1">
      <alignment horizontal="center"/>
    </xf>
    <xf numFmtId="0" fontId="5" fillId="6" borderId="36" xfId="0" applyFont="1" applyFill="1" applyBorder="1" applyAlignment="1">
      <alignment horizontal="center"/>
    </xf>
    <xf numFmtId="0" fontId="5" fillId="6" borderId="43" xfId="0" applyFont="1" applyFill="1" applyBorder="1" applyAlignment="1">
      <alignment horizontal="center"/>
    </xf>
    <xf numFmtId="0" fontId="3" fillId="6" borderId="32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165" fontId="3" fillId="6" borderId="0" xfId="0" applyNumberFormat="1" applyFont="1" applyFill="1" applyBorder="1" applyAlignment="1">
      <alignment horizontal="center"/>
    </xf>
    <xf numFmtId="0" fontId="6" fillId="6" borderId="10" xfId="0" applyFont="1" applyFill="1" applyBorder="1" applyAlignment="1">
      <alignment horizontal="center"/>
    </xf>
    <xf numFmtId="0" fontId="6" fillId="6" borderId="11" xfId="0" applyFont="1" applyFill="1" applyBorder="1" applyAlignment="1">
      <alignment horizontal="center"/>
    </xf>
    <xf numFmtId="0" fontId="6" fillId="6" borderId="12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11" fillId="6" borderId="10" xfId="0" applyFont="1" applyFill="1" applyBorder="1" applyAlignment="1">
      <alignment horizontal="center"/>
    </xf>
    <xf numFmtId="0" fontId="11" fillId="6" borderId="11" xfId="0" applyFont="1" applyFill="1" applyBorder="1" applyAlignment="1">
      <alignment horizontal="center"/>
    </xf>
    <xf numFmtId="0" fontId="11" fillId="6" borderId="12" xfId="0" applyFont="1" applyFill="1" applyBorder="1" applyAlignment="1">
      <alignment horizontal="center"/>
    </xf>
    <xf numFmtId="165" fontId="11" fillId="6" borderId="39" xfId="0" applyNumberFormat="1" applyFont="1" applyFill="1" applyBorder="1" applyAlignment="1">
      <alignment horizontal="center"/>
    </xf>
    <xf numFmtId="0" fontId="11" fillId="6" borderId="7" xfId="0" applyFont="1" applyFill="1" applyBorder="1" applyAlignment="1">
      <alignment horizontal="center"/>
    </xf>
    <xf numFmtId="0" fontId="11" fillId="6" borderId="53" xfId="0" applyFont="1" applyFill="1" applyBorder="1" applyAlignment="1">
      <alignment horizontal="center"/>
    </xf>
    <xf numFmtId="0" fontId="11" fillId="6" borderId="52" xfId="0" applyFont="1" applyFill="1" applyBorder="1" applyAlignment="1">
      <alignment horizontal="center"/>
    </xf>
    <xf numFmtId="166" fontId="4" fillId="6" borderId="42" xfId="0" applyNumberFormat="1" applyFont="1" applyFill="1" applyBorder="1" applyAlignment="1">
      <alignment horizontal="center"/>
    </xf>
  </cellXfs>
  <cellStyles count="4">
    <cellStyle name="Milliers" xfId="1" builtinId="3"/>
    <cellStyle name="Milliers 3" xfId="2"/>
    <cellStyle name="Normal" xfId="0" builtinId="0"/>
    <cellStyle name="Pourcentage" xfId="3" builtinId="5"/>
  </cellStyles>
  <dxfs count="0"/>
  <tableStyles count="0" defaultTableStyle="TableStyleMedium9" defaultPivotStyle="PivotStyleLight16"/>
  <colors>
    <mruColors>
      <color rgb="FFFFFF99"/>
      <color rgb="FFFFDC6D"/>
      <color rgb="FFFFFFCC"/>
      <color rgb="FFF0F5E7"/>
      <color rgb="FFF7F7F7"/>
      <color rgb="FFFFFFE1"/>
      <color rgb="FFFFE181"/>
      <color rgb="FFFFFFFF"/>
      <color rgb="FFFDFDFD"/>
      <color rgb="FFFBC9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0</xdr:row>
      <xdr:rowOff>0</xdr:rowOff>
    </xdr:from>
    <xdr:to>
      <xdr:col>9</xdr:col>
      <xdr:colOff>104775</xdr:colOff>
      <xdr:row>8</xdr:row>
      <xdr:rowOff>38100</xdr:rowOff>
    </xdr:to>
    <xdr:sp macro="" textlink="">
      <xdr:nvSpPr>
        <xdr:cNvPr id="3" name="ZoneTexte 2"/>
        <xdr:cNvSpPr txBox="1"/>
      </xdr:nvSpPr>
      <xdr:spPr>
        <a:xfrm>
          <a:off x="7067550" y="0"/>
          <a:ext cx="4000500" cy="59055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400"/>
            <a:t>Par</a:t>
          </a:r>
          <a:r>
            <a:rPr lang="fr-FR" sz="1400" baseline="0"/>
            <a:t> quel moyen automatique </a:t>
          </a:r>
          <a:r>
            <a:rPr lang="fr-FR" sz="1400"/>
            <a:t>transférer</a:t>
          </a:r>
          <a:r>
            <a:rPr lang="fr-FR" sz="1400" baseline="0"/>
            <a:t> sur cette page, les données de tous les élèves inscrits en </a:t>
          </a:r>
          <a:r>
            <a:rPr lang="fr-FR" sz="1400" b="1" baseline="0"/>
            <a:t>GS</a:t>
          </a:r>
          <a:r>
            <a:rPr lang="fr-FR" sz="1400" baseline="0"/>
            <a:t> ?</a:t>
          </a:r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11</xdr:row>
      <xdr:rowOff>47626</xdr:rowOff>
    </xdr:from>
    <xdr:to>
      <xdr:col>10</xdr:col>
      <xdr:colOff>371475</xdr:colOff>
      <xdr:row>14</xdr:row>
      <xdr:rowOff>47626</xdr:rowOff>
    </xdr:to>
    <xdr:sp macro="" textlink="">
      <xdr:nvSpPr>
        <xdr:cNvPr id="4" name="ZoneTexte 3"/>
        <xdr:cNvSpPr txBox="1"/>
      </xdr:nvSpPr>
      <xdr:spPr>
        <a:xfrm>
          <a:off x="6648450" y="47626"/>
          <a:ext cx="4000500" cy="59055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400"/>
            <a:t>Par</a:t>
          </a:r>
          <a:r>
            <a:rPr lang="fr-FR" sz="1400" baseline="0"/>
            <a:t> quel moyen automatique </a:t>
          </a:r>
          <a:r>
            <a:rPr lang="fr-FR" sz="1400"/>
            <a:t>transférer</a:t>
          </a:r>
          <a:r>
            <a:rPr lang="fr-FR" sz="1400" baseline="0"/>
            <a:t> sur cette page, les données de tous les élèves inscrits en </a:t>
          </a:r>
          <a:r>
            <a:rPr lang="fr-FR" sz="1400" b="1" baseline="0"/>
            <a:t>CI</a:t>
          </a:r>
          <a:r>
            <a:rPr lang="fr-FR" sz="1400" baseline="0"/>
            <a:t> ?</a:t>
          </a:r>
          <a:endParaRPr lang="fr-FR" sz="14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7</xdr:row>
      <xdr:rowOff>19051</xdr:rowOff>
    </xdr:from>
    <xdr:to>
      <xdr:col>9</xdr:col>
      <xdr:colOff>714374</xdr:colOff>
      <xdr:row>9</xdr:row>
      <xdr:rowOff>180975</xdr:rowOff>
    </xdr:to>
    <xdr:sp macro="" textlink="">
      <xdr:nvSpPr>
        <xdr:cNvPr id="2" name="ZoneTexte 1"/>
        <xdr:cNvSpPr txBox="1"/>
      </xdr:nvSpPr>
      <xdr:spPr>
        <a:xfrm>
          <a:off x="7429500" y="19051"/>
          <a:ext cx="3962399" cy="552449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400"/>
            <a:t>Par</a:t>
          </a:r>
          <a:r>
            <a:rPr lang="fr-FR" sz="1400" baseline="0"/>
            <a:t> quel moyen automatique </a:t>
          </a:r>
          <a:r>
            <a:rPr lang="fr-FR" sz="1400"/>
            <a:t>transférer</a:t>
          </a:r>
          <a:r>
            <a:rPr lang="fr-FR" sz="1400" baseline="0"/>
            <a:t> sur cette page, les données de tous les élèves inscrits en </a:t>
          </a:r>
          <a:r>
            <a:rPr lang="fr-FR" sz="1400" b="1" baseline="0"/>
            <a:t>CP</a:t>
          </a:r>
          <a:r>
            <a:rPr lang="fr-FR" sz="1400" baseline="0"/>
            <a:t> ?</a:t>
          </a:r>
          <a:endParaRPr lang="fr-FR" sz="14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228599</xdr:colOff>
      <xdr:row>11</xdr:row>
      <xdr:rowOff>57151</xdr:rowOff>
    </xdr:from>
    <xdr:to>
      <xdr:col>10</xdr:col>
      <xdr:colOff>723899</xdr:colOff>
      <xdr:row>14</xdr:row>
      <xdr:rowOff>28576</xdr:rowOff>
    </xdr:to>
    <xdr:sp macro="" textlink="">
      <xdr:nvSpPr>
        <xdr:cNvPr id="3" name="ZoneTexte 2"/>
        <xdr:cNvSpPr txBox="1"/>
      </xdr:nvSpPr>
      <xdr:spPr>
        <a:xfrm>
          <a:off x="7067549" y="66676"/>
          <a:ext cx="4200525" cy="57150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400"/>
            <a:t>Par</a:t>
          </a:r>
          <a:r>
            <a:rPr lang="fr-FR" sz="1400" baseline="0"/>
            <a:t> quel moyen automatique </a:t>
          </a:r>
          <a:r>
            <a:rPr lang="fr-FR" sz="1400"/>
            <a:t>transférer</a:t>
          </a:r>
          <a:r>
            <a:rPr lang="fr-FR" sz="1400" baseline="0"/>
            <a:t> sur cette page, les données de tous les élèves inscrits en </a:t>
          </a:r>
          <a:r>
            <a:rPr lang="fr-FR" sz="1400" b="1" baseline="0"/>
            <a:t>CE2</a:t>
          </a:r>
          <a:r>
            <a:rPr lang="fr-FR" sz="1400" baseline="0"/>
            <a:t> ?</a:t>
          </a:r>
          <a:endParaRPr lang="fr-FR" sz="14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714375</xdr:colOff>
      <xdr:row>7</xdr:row>
      <xdr:rowOff>38100</xdr:rowOff>
    </xdr:from>
    <xdr:to>
      <xdr:col>15</xdr:col>
      <xdr:colOff>238125</xdr:colOff>
      <xdr:row>11</xdr:row>
      <xdr:rowOff>104775</xdr:rowOff>
    </xdr:to>
    <xdr:sp macro="" textlink="">
      <xdr:nvSpPr>
        <xdr:cNvPr id="2" name="ZoneTexte 1"/>
        <xdr:cNvSpPr txBox="1"/>
      </xdr:nvSpPr>
      <xdr:spPr>
        <a:xfrm>
          <a:off x="6553200" y="1247775"/>
          <a:ext cx="2571750" cy="828675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400"/>
            <a:t>DONNEES A REPARTIR</a:t>
          </a:r>
          <a:r>
            <a:rPr lang="fr-FR" sz="1400" baseline="0"/>
            <a:t> AUTOMATIQUEMENT PAR CLASSE (VOIR ONGLETS)</a:t>
          </a:r>
          <a:endParaRPr lang="fr-FR" sz="1400"/>
        </a:p>
      </xdr:txBody>
    </xdr:sp>
    <xdr:clientData/>
  </xdr:twoCellAnchor>
  <xdr:twoCellAnchor>
    <xdr:from>
      <xdr:col>10</xdr:col>
      <xdr:colOff>161925</xdr:colOff>
      <xdr:row>8</xdr:row>
      <xdr:rowOff>171450</xdr:rowOff>
    </xdr:from>
    <xdr:to>
      <xdr:col>11</xdr:col>
      <xdr:colOff>371475</xdr:colOff>
      <xdr:row>10</xdr:row>
      <xdr:rowOff>38100</xdr:rowOff>
    </xdr:to>
    <xdr:sp macro="" textlink="">
      <xdr:nvSpPr>
        <xdr:cNvPr id="3" name="Flèche gauche 2"/>
        <xdr:cNvSpPr/>
      </xdr:nvSpPr>
      <xdr:spPr>
        <a:xfrm>
          <a:off x="5181600" y="1571625"/>
          <a:ext cx="1028700" cy="247650"/>
        </a:xfrm>
        <a:prstGeom prst="leftArrow">
          <a:avLst/>
        </a:prstGeom>
        <a:solidFill>
          <a:srgbClr val="FFDC6D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34"/>
  <sheetViews>
    <sheetView topLeftCell="A6" zoomScaleNormal="100" workbookViewId="0">
      <selection activeCell="H27" sqref="H27"/>
    </sheetView>
  </sheetViews>
  <sheetFormatPr baseColWidth="10" defaultRowHeight="15" x14ac:dyDescent="0.25"/>
  <cols>
    <col min="1" max="1" width="48.5703125" style="4" customWidth="1"/>
    <col min="2" max="2" width="13.85546875" style="4" customWidth="1"/>
    <col min="3" max="3" width="13.28515625" style="4" bestFit="1" customWidth="1"/>
    <col min="4" max="4" width="15.42578125" style="4" customWidth="1"/>
    <col min="5" max="5" width="14.42578125" style="27" customWidth="1"/>
    <col min="6" max="6" width="15.28515625" style="4" customWidth="1"/>
    <col min="7" max="7" width="13.28515625" style="4" customWidth="1"/>
    <col min="8" max="8" width="18.85546875" style="4" customWidth="1"/>
    <col min="9" max="16384" width="11.42578125" style="4"/>
  </cols>
  <sheetData>
    <row r="1" spans="1:8" hidden="1" x14ac:dyDescent="0.25">
      <c r="A1" s="206" t="s">
        <v>44</v>
      </c>
      <c r="B1" s="207"/>
      <c r="C1" s="207"/>
      <c r="D1" s="207"/>
      <c r="E1" s="207"/>
    </row>
    <row r="2" spans="1:8" hidden="1" x14ac:dyDescent="0.25">
      <c r="A2" s="206"/>
      <c r="B2" s="207"/>
      <c r="C2" s="207"/>
      <c r="D2" s="207"/>
      <c r="E2" s="207"/>
    </row>
    <row r="3" spans="1:8" ht="15.75" hidden="1" x14ac:dyDescent="0.25">
      <c r="A3" s="206" t="s">
        <v>31</v>
      </c>
      <c r="B3" s="207"/>
      <c r="C3" s="207"/>
      <c r="D3" s="207"/>
      <c r="E3" s="207"/>
    </row>
    <row r="4" spans="1:8" s="1" customFormat="1" ht="15.75" hidden="1" x14ac:dyDescent="0.25">
      <c r="A4" s="122" t="s">
        <v>32</v>
      </c>
      <c r="B4" s="6"/>
      <c r="C4" s="6"/>
      <c r="D4" s="6"/>
      <c r="E4" s="123" t="s">
        <v>28</v>
      </c>
    </row>
    <row r="5" spans="1:8" s="1" customFormat="1" ht="15.75" hidden="1" x14ac:dyDescent="0.25">
      <c r="A5" s="58" t="s">
        <v>21</v>
      </c>
      <c r="B5" s="6"/>
      <c r="C5" s="6"/>
      <c r="D5" s="6"/>
      <c r="E5" s="123" t="s">
        <v>27</v>
      </c>
    </row>
    <row r="6" spans="1:8" s="135" customFormat="1" ht="15.75" thickBot="1" x14ac:dyDescent="0.3">
      <c r="F6" s="136" t="s">
        <v>29</v>
      </c>
      <c r="G6" s="136" t="s">
        <v>30</v>
      </c>
      <c r="H6" s="136" t="s">
        <v>17</v>
      </c>
    </row>
    <row r="7" spans="1:8" ht="12" customHeight="1" x14ac:dyDescent="0.25">
      <c r="A7" s="208" t="str">
        <f>A1</f>
        <v>ECOLE PRIVEE DE L'AVENIR</v>
      </c>
      <c r="B7" s="209"/>
      <c r="C7" s="209"/>
      <c r="D7" s="209"/>
      <c r="E7" s="210"/>
      <c r="G7" s="8"/>
    </row>
    <row r="8" spans="1:8" ht="15.75" thickBot="1" x14ac:dyDescent="0.3">
      <c r="A8" s="211"/>
      <c r="B8" s="212"/>
      <c r="C8" s="212"/>
      <c r="D8" s="212"/>
      <c r="E8" s="213"/>
    </row>
    <row r="9" spans="1:8" ht="16.5" thickBot="1" x14ac:dyDescent="0.3">
      <c r="A9" s="214" t="str">
        <f>A3</f>
        <v>FACTURE(BILL)  -  ANNEE(YEAR) 2020-2021</v>
      </c>
      <c r="B9" s="215"/>
      <c r="C9" s="215"/>
      <c r="D9" s="215"/>
      <c r="E9" s="210"/>
    </row>
    <row r="10" spans="1:8" s="1" customFormat="1" ht="15.75" thickBot="1" x14ac:dyDescent="0.3">
      <c r="A10" s="117"/>
      <c r="B10" s="203" t="s">
        <v>22</v>
      </c>
      <c r="C10" s="204"/>
      <c r="D10" s="205"/>
      <c r="E10" s="98" t="str">
        <f>$E$4</f>
        <v>Solde échu</v>
      </c>
      <c r="F10" s="93"/>
      <c r="G10" s="93"/>
    </row>
    <row r="11" spans="1:8" s="3" customFormat="1" ht="16.5" thickTop="1" thickBot="1" x14ac:dyDescent="0.3">
      <c r="A11" s="107" t="s">
        <v>51</v>
      </c>
      <c r="B11" s="200" t="s">
        <v>2</v>
      </c>
      <c r="C11" s="133" t="s">
        <v>25</v>
      </c>
      <c r="D11" s="201" t="s">
        <v>26</v>
      </c>
      <c r="E11" s="95" t="str">
        <f>$E$5</f>
        <v>Overdue bal.</v>
      </c>
    </row>
    <row r="12" spans="1:8" s="23" customFormat="1" ht="15.75" thickTop="1" x14ac:dyDescent="0.25">
      <c r="A12" s="12"/>
      <c r="B12" s="12"/>
      <c r="C12" s="12"/>
      <c r="D12" s="101">
        <f>B12-C12</f>
        <v>0</v>
      </c>
      <c r="E12" s="118"/>
    </row>
    <row r="13" spans="1:8" s="3" customFormat="1" ht="15.75" x14ac:dyDescent="0.3">
      <c r="A13" s="76" t="s">
        <v>1</v>
      </c>
      <c r="B13" s="202"/>
      <c r="C13" s="202"/>
      <c r="D13" s="101">
        <f>B13-C13</f>
        <v>0</v>
      </c>
      <c r="E13" s="119"/>
    </row>
    <row r="14" spans="1:8" s="3" customFormat="1" x14ac:dyDescent="0.25">
      <c r="A14" s="76" t="s">
        <v>20</v>
      </c>
      <c r="B14" s="101"/>
      <c r="C14" s="101"/>
      <c r="D14" s="101">
        <f>B14-C14</f>
        <v>0</v>
      </c>
      <c r="E14" s="119"/>
    </row>
    <row r="15" spans="1:8" s="3" customFormat="1" x14ac:dyDescent="0.25">
      <c r="A15" s="76" t="s">
        <v>0</v>
      </c>
      <c r="B15" s="101"/>
      <c r="C15" s="101"/>
      <c r="D15" s="101">
        <f>B15-C15</f>
        <v>0</v>
      </c>
      <c r="E15" s="119"/>
    </row>
    <row r="16" spans="1:8" s="23" customFormat="1" x14ac:dyDescent="0.25">
      <c r="A16" s="12" t="s">
        <v>2</v>
      </c>
      <c r="B16" s="119"/>
      <c r="C16" s="119">
        <f>SUM(C12:C15)</f>
        <v>0</v>
      </c>
      <c r="D16" s="119">
        <f>SUM(D12:D15)</f>
        <v>0</v>
      </c>
      <c r="E16" s="119"/>
    </row>
    <row r="17" spans="1:9" s="3" customFormat="1" ht="15.75" thickBot="1" x14ac:dyDescent="0.3">
      <c r="A17" s="96" t="s">
        <v>24</v>
      </c>
      <c r="B17" s="43"/>
      <c r="C17" s="43"/>
      <c r="D17" s="43">
        <f>B17-C17</f>
        <v>0</v>
      </c>
      <c r="E17" s="97">
        <f>D17</f>
        <v>0</v>
      </c>
    </row>
    <row r="18" spans="1:9" s="3" customFormat="1" ht="15.75" thickBot="1" x14ac:dyDescent="0.3">
      <c r="A18" s="99" t="str">
        <f>$A$4</f>
        <v>Delai de paiement (deadline): 05 DEC 2020</v>
      </c>
      <c r="B18" s="62">
        <f>B16+B17</f>
        <v>0</v>
      </c>
      <c r="C18" s="62">
        <f>C16+C17</f>
        <v>0</v>
      </c>
      <c r="D18" s="62">
        <f>D16+D17</f>
        <v>0</v>
      </c>
      <c r="E18" s="130">
        <f>SUM(E12:E17)</f>
        <v>0</v>
      </c>
      <c r="F18" s="101"/>
      <c r="G18" s="101"/>
      <c r="H18" s="101"/>
    </row>
    <row r="19" spans="1:9" s="60" customFormat="1" x14ac:dyDescent="0.25">
      <c r="A19" s="58" t="str">
        <f>$A$5</f>
        <v>Veuillez svp nous signaler toute anomalie / Please, report any error</v>
      </c>
      <c r="B19" s="59"/>
      <c r="C19" s="59"/>
      <c r="D19" s="59"/>
      <c r="E19" s="59"/>
    </row>
    <row r="20" spans="1:9" ht="15.75" thickBot="1" x14ac:dyDescent="0.3"/>
    <row r="21" spans="1:9" x14ac:dyDescent="0.25">
      <c r="A21" s="216" t="str">
        <f>A7</f>
        <v>ECOLE PRIVEE DE L'AVENIR</v>
      </c>
      <c r="B21" s="217"/>
      <c r="C21" s="217"/>
      <c r="D21" s="217"/>
      <c r="E21" s="218"/>
    </row>
    <row r="22" spans="1:9" s="8" customFormat="1" ht="15.75" thickBot="1" x14ac:dyDescent="0.3">
      <c r="A22" s="219"/>
      <c r="B22" s="220"/>
      <c r="C22" s="220"/>
      <c r="D22" s="220"/>
      <c r="E22" s="221"/>
    </row>
    <row r="23" spans="1:9" s="8" customFormat="1" ht="16.5" thickBot="1" x14ac:dyDescent="0.3">
      <c r="A23" s="222" t="str">
        <f>A9</f>
        <v>FACTURE(BILL)  -  ANNEE(YEAR) 2020-2021</v>
      </c>
      <c r="B23" s="223"/>
      <c r="C23" s="223"/>
      <c r="D23" s="223"/>
      <c r="E23" s="224"/>
    </row>
    <row r="24" spans="1:9" s="8" customFormat="1" ht="15.75" thickBot="1" x14ac:dyDescent="0.3">
      <c r="A24" s="142"/>
      <c r="B24" s="203" t="s">
        <v>22</v>
      </c>
      <c r="C24" s="204"/>
      <c r="D24" s="205"/>
      <c r="E24" s="98" t="str">
        <f>$E$4</f>
        <v>Solde échu</v>
      </c>
    </row>
    <row r="25" spans="1:9" s="8" customFormat="1" ht="16.5" thickTop="1" thickBot="1" x14ac:dyDescent="0.3">
      <c r="A25" s="30" t="s">
        <v>51</v>
      </c>
      <c r="B25" s="200" t="s">
        <v>2</v>
      </c>
      <c r="C25" s="133" t="s">
        <v>25</v>
      </c>
      <c r="D25" s="201" t="s">
        <v>26</v>
      </c>
      <c r="E25" s="95" t="str">
        <f>$E$5</f>
        <v>Overdue bal.</v>
      </c>
    </row>
    <row r="26" spans="1:9" s="8" customFormat="1" ht="15.75" thickTop="1" x14ac:dyDescent="0.25">
      <c r="A26" s="28"/>
      <c r="B26" s="12"/>
      <c r="C26" s="12"/>
      <c r="D26" s="68">
        <f>B26-C26</f>
        <v>0</v>
      </c>
      <c r="E26" s="29"/>
      <c r="G26" s="69"/>
      <c r="H26" s="70"/>
      <c r="I26" s="72"/>
    </row>
    <row r="27" spans="1:9" s="8" customFormat="1" x14ac:dyDescent="0.25">
      <c r="A27" s="45" t="s">
        <v>1</v>
      </c>
      <c r="B27" s="68"/>
      <c r="C27" s="68"/>
      <c r="D27" s="68">
        <f>B27-C27</f>
        <v>0</v>
      </c>
      <c r="E27" s="68"/>
      <c r="G27" s="88"/>
      <c r="H27" s="70"/>
      <c r="I27" s="71"/>
    </row>
    <row r="28" spans="1:9" s="8" customFormat="1" x14ac:dyDescent="0.25">
      <c r="A28" s="45" t="s">
        <v>20</v>
      </c>
      <c r="B28" s="68"/>
      <c r="C28" s="68"/>
      <c r="D28" s="68">
        <f>B28-C28</f>
        <v>0</v>
      </c>
      <c r="E28" s="68"/>
      <c r="G28" s="88"/>
      <c r="H28" s="138"/>
      <c r="I28" s="71"/>
    </row>
    <row r="29" spans="1:9" s="8" customFormat="1" x14ac:dyDescent="0.25">
      <c r="A29" s="45" t="s">
        <v>0</v>
      </c>
      <c r="B29" s="68"/>
      <c r="C29" s="68"/>
      <c r="D29" s="68">
        <f>B29-C29</f>
        <v>0</v>
      </c>
      <c r="E29" s="68"/>
      <c r="G29" s="69"/>
      <c r="H29" s="70"/>
      <c r="I29" s="71"/>
    </row>
    <row r="30" spans="1:9" s="8" customFormat="1" x14ac:dyDescent="0.25">
      <c r="A30" s="28" t="s">
        <v>2</v>
      </c>
      <c r="B30" s="129">
        <f>SUM(B26:B29)</f>
        <v>0</v>
      </c>
      <c r="C30" s="129">
        <f>SUM(C26:C29)</f>
        <v>0</v>
      </c>
      <c r="D30" s="129">
        <f>SUM(D26:D29)</f>
        <v>0</v>
      </c>
      <c r="E30" s="129"/>
      <c r="I30" s="18"/>
    </row>
    <row r="31" spans="1:9" s="8" customFormat="1" ht="15.75" thickBot="1" x14ac:dyDescent="0.3">
      <c r="A31" s="96" t="s">
        <v>24</v>
      </c>
      <c r="B31" s="43"/>
      <c r="C31" s="43"/>
      <c r="D31" s="43">
        <f>B31-C31</f>
        <v>0</v>
      </c>
      <c r="E31" s="97">
        <f>D31</f>
        <v>0</v>
      </c>
      <c r="G31" s="17"/>
      <c r="I31" s="18"/>
    </row>
    <row r="32" spans="1:9" s="8" customFormat="1" ht="15.75" thickBot="1" x14ac:dyDescent="0.3">
      <c r="A32" s="32" t="str">
        <f>$A$4</f>
        <v>Delai de paiement (deadline): 05 DEC 2020</v>
      </c>
      <c r="B32" s="121">
        <f>B30+B31</f>
        <v>0</v>
      </c>
      <c r="C32" s="62">
        <f>C30+C31</f>
        <v>0</v>
      </c>
      <c r="D32" s="130">
        <f>D30+D31</f>
        <v>0</v>
      </c>
      <c r="E32" s="85">
        <f>SUM(E26:E31)</f>
        <v>0</v>
      </c>
      <c r="F32" s="137"/>
      <c r="G32" s="137"/>
    </row>
    <row r="33" spans="1:5" s="61" customFormat="1" x14ac:dyDescent="0.25">
      <c r="A33" s="58" t="str">
        <f>$A$5</f>
        <v>Veuillez svp nous signaler toute anomalie / Please, report any error</v>
      </c>
      <c r="B33" s="59"/>
      <c r="C33" s="59"/>
      <c r="D33" s="59"/>
      <c r="E33" s="59"/>
    </row>
    <row r="34" spans="1:5" s="8" customFormat="1" x14ac:dyDescent="0.25">
      <c r="E34" s="27"/>
    </row>
  </sheetData>
  <sheetProtection selectLockedCells="1" selectUnlockedCells="1"/>
  <customSheetViews>
    <customSheetView guid="{41AD4052-B312-4362-8A5C-4777B26F83E0}" fitToPage="1" topLeftCell="A25">
      <selection activeCell="E42" sqref="E42"/>
      <pageMargins left="0.70866141732283472" right="0.70866141732283472" top="0.74803149606299213" bottom="0.74803149606299213" header="0.31496062992125984" footer="0.31496062992125984"/>
      <pageSetup paperSize="9" scale="19" orientation="landscape" verticalDpi="0" r:id="rId1"/>
    </customSheetView>
  </customSheetViews>
  <mergeCells count="8">
    <mergeCell ref="B24:D24"/>
    <mergeCell ref="A1:E2"/>
    <mergeCell ref="A3:E3"/>
    <mergeCell ref="A7:E8"/>
    <mergeCell ref="A9:E9"/>
    <mergeCell ref="B10:D10"/>
    <mergeCell ref="A21:E22"/>
    <mergeCell ref="A23:E23"/>
  </mergeCells>
  <pageMargins left="0.70866141732283472" right="0.70866141732283472" top="0.74803149606299213" bottom="0.74803149606299213" header="0.31496062992125984" footer="0.31496062992125984"/>
  <pageSetup paperSize="9" scale="27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H73"/>
  <sheetViews>
    <sheetView topLeftCell="A12" workbookViewId="0">
      <pane ySplit="3" topLeftCell="A15" activePane="bottomLeft" state="frozen"/>
      <selection activeCell="A12" sqref="A12"/>
      <selection pane="bottomLeft" activeCell="H22" sqref="H22"/>
    </sheetView>
  </sheetViews>
  <sheetFormatPr baseColWidth="10" defaultRowHeight="15" x14ac:dyDescent="0.25"/>
  <cols>
    <col min="1" max="1" width="39.5703125" style="8" customWidth="1"/>
    <col min="2" max="2" width="14.42578125" style="8" customWidth="1"/>
    <col min="3" max="3" width="14.85546875" style="8" customWidth="1"/>
    <col min="4" max="4" width="14.42578125" style="8" bestFit="1" customWidth="1"/>
    <col min="5" max="5" width="14.42578125" style="8" customWidth="1"/>
    <col min="6" max="6" width="11.42578125" style="137"/>
    <col min="7" max="7" width="10.7109375" style="137" customWidth="1"/>
    <col min="8" max="16384" width="11.42578125" style="8"/>
  </cols>
  <sheetData>
    <row r="1" spans="1:8" hidden="1" x14ac:dyDescent="0.25">
      <c r="A1" s="230" t="str">
        <f>GS!A1:E2</f>
        <v>ECOLE PRIVEE DE L'AVENIR</v>
      </c>
      <c r="B1" s="231"/>
      <c r="C1" s="231"/>
      <c r="D1" s="231"/>
      <c r="E1" s="231"/>
      <c r="F1" s="147">
        <v>40000</v>
      </c>
      <c r="G1" s="159">
        <v>40000</v>
      </c>
      <c r="H1" s="145" t="s">
        <v>10</v>
      </c>
    </row>
    <row r="2" spans="1:8" hidden="1" x14ac:dyDescent="0.25">
      <c r="A2" s="230"/>
      <c r="B2" s="231"/>
      <c r="C2" s="231"/>
      <c r="D2" s="231"/>
      <c r="E2" s="231"/>
      <c r="F2" s="147">
        <v>222000</v>
      </c>
      <c r="G2" s="159">
        <v>222000</v>
      </c>
      <c r="H2" s="145" t="s">
        <v>10</v>
      </c>
    </row>
    <row r="3" spans="1:8" ht="15.75" hidden="1" x14ac:dyDescent="0.25">
      <c r="A3" s="230" t="str">
        <f>GS!A3:E3</f>
        <v>FACTURE(BILL)  -  ANNEE(YEAR) 2020-2021</v>
      </c>
      <c r="B3" s="231"/>
      <c r="C3" s="231"/>
      <c r="D3" s="231"/>
      <c r="E3" s="231"/>
      <c r="F3" s="147">
        <v>200000</v>
      </c>
      <c r="G3" s="159">
        <v>200000</v>
      </c>
      <c r="H3" s="145" t="s">
        <v>10</v>
      </c>
    </row>
    <row r="4" spans="1:8" s="1" customFormat="1" ht="15.75" hidden="1" x14ac:dyDescent="0.25">
      <c r="A4" s="5" t="str">
        <f>GS!A4</f>
        <v>Delai de paiement (deadline): 05 DEC 2020</v>
      </c>
      <c r="B4" s="120"/>
      <c r="C4" s="120"/>
      <c r="D4" s="120"/>
      <c r="E4" s="27" t="str">
        <f>GS!E4</f>
        <v>Solde échu</v>
      </c>
      <c r="F4" s="161">
        <v>150000</v>
      </c>
      <c r="G4" s="162">
        <v>150000</v>
      </c>
      <c r="H4" s="160" t="s">
        <v>10</v>
      </c>
    </row>
    <row r="5" spans="1:8" s="1" customFormat="1" ht="15.75" hidden="1" x14ac:dyDescent="0.25">
      <c r="A5" s="58" t="str">
        <f>GS!A5</f>
        <v>Veuillez svp nous signaler toute anomalie / Please, report any error</v>
      </c>
      <c r="B5" s="120"/>
      <c r="C5" s="120"/>
      <c r="D5" s="120"/>
      <c r="E5" s="27" t="str">
        <f>GS!E5</f>
        <v>Overdue bal.</v>
      </c>
      <c r="F5" s="161">
        <v>0</v>
      </c>
      <c r="G5" s="161">
        <v>0</v>
      </c>
      <c r="H5" s="160" t="s">
        <v>10</v>
      </c>
    </row>
    <row r="6" spans="1:8" s="1" customFormat="1" ht="15.75" hidden="1" x14ac:dyDescent="0.25">
      <c r="A6" s="58"/>
      <c r="B6" s="148"/>
      <c r="C6" s="148"/>
      <c r="D6" s="148"/>
      <c r="E6" s="27"/>
      <c r="F6" s="161">
        <v>40000</v>
      </c>
      <c r="G6" s="162">
        <v>40000</v>
      </c>
      <c r="H6" s="160" t="s">
        <v>10</v>
      </c>
    </row>
    <row r="7" spans="1:8" s="1" customFormat="1" ht="15.75" hidden="1" x14ac:dyDescent="0.25">
      <c r="A7" s="58"/>
      <c r="B7" s="148"/>
      <c r="C7" s="148"/>
      <c r="D7" s="148"/>
      <c r="E7" s="27"/>
      <c r="F7" s="161">
        <v>30000</v>
      </c>
      <c r="G7" s="162">
        <v>30000</v>
      </c>
      <c r="H7" s="160" t="s">
        <v>10</v>
      </c>
    </row>
    <row r="8" spans="1:8" s="1" customFormat="1" ht="15.75" hidden="1" x14ac:dyDescent="0.25">
      <c r="A8" s="58"/>
      <c r="B8" s="148"/>
      <c r="C8" s="148"/>
      <c r="D8" s="148"/>
      <c r="E8" s="27"/>
      <c r="F8" s="161">
        <v>0</v>
      </c>
      <c r="G8" s="161">
        <v>0</v>
      </c>
      <c r="H8" s="160" t="s">
        <v>10</v>
      </c>
    </row>
    <row r="9" spans="1:8" s="1" customFormat="1" ht="15.75" hidden="1" x14ac:dyDescent="0.25">
      <c r="A9" s="58"/>
      <c r="B9" s="148"/>
      <c r="C9" s="148"/>
      <c r="D9" s="148"/>
      <c r="E9" s="27"/>
      <c r="F9" s="161">
        <v>290000</v>
      </c>
      <c r="G9" s="162">
        <v>290000</v>
      </c>
      <c r="H9" s="160" t="s">
        <v>33</v>
      </c>
    </row>
    <row r="10" spans="1:8" s="1" customFormat="1" ht="15.75" hidden="1" x14ac:dyDescent="0.25">
      <c r="A10" s="58"/>
      <c r="B10" s="148"/>
      <c r="C10" s="148"/>
      <c r="D10" s="148"/>
      <c r="E10" s="27"/>
      <c r="F10" s="161">
        <v>50000</v>
      </c>
      <c r="G10" s="163">
        <v>50000</v>
      </c>
      <c r="H10" s="160" t="s">
        <v>10</v>
      </c>
    </row>
    <row r="11" spans="1:8" hidden="1" x14ac:dyDescent="0.25">
      <c r="F11" s="147"/>
      <c r="G11" s="164">
        <v>1022000</v>
      </c>
      <c r="H11" s="145"/>
    </row>
    <row r="12" spans="1:8" s="135" customFormat="1" ht="15.75" thickBot="1" x14ac:dyDescent="0.3">
      <c r="F12" s="149"/>
      <c r="G12" s="149"/>
    </row>
    <row r="13" spans="1:8" x14ac:dyDescent="0.25">
      <c r="A13" s="216" t="str">
        <f>A1</f>
        <v>ECOLE PRIVEE DE L'AVENIR</v>
      </c>
      <c r="B13" s="217"/>
      <c r="C13" s="217"/>
      <c r="D13" s="217"/>
      <c r="E13" s="218"/>
      <c r="F13" s="151"/>
      <c r="G13" s="151"/>
      <c r="H13" s="150"/>
    </row>
    <row r="14" spans="1:8" ht="15.75" thickBot="1" x14ac:dyDescent="0.3">
      <c r="A14" s="219"/>
      <c r="B14" s="220"/>
      <c r="C14" s="220"/>
      <c r="D14" s="220"/>
      <c r="E14" s="221"/>
      <c r="F14" s="151"/>
      <c r="G14" s="151"/>
      <c r="H14" s="150"/>
    </row>
    <row r="15" spans="1:8" ht="16.5" customHeight="1" thickBot="1" x14ac:dyDescent="0.3">
      <c r="A15" s="222" t="str">
        <f>A3</f>
        <v>FACTURE(BILL)  -  ANNEE(YEAR) 2020-2021</v>
      </c>
      <c r="B15" s="223"/>
      <c r="C15" s="223"/>
      <c r="D15" s="223"/>
      <c r="E15" s="224"/>
      <c r="F15" s="151"/>
      <c r="G15" s="151"/>
      <c r="H15" s="150"/>
    </row>
    <row r="16" spans="1:8" ht="15.75" customHeight="1" thickBot="1" x14ac:dyDescent="0.3">
      <c r="A16" s="143"/>
      <c r="B16" s="225" t="s">
        <v>22</v>
      </c>
      <c r="C16" s="226"/>
      <c r="D16" s="227"/>
      <c r="E16" s="125" t="str">
        <f>$E$4</f>
        <v>Solde échu</v>
      </c>
      <c r="F16" s="151"/>
      <c r="G16" s="151"/>
      <c r="H16" s="150"/>
    </row>
    <row r="17" spans="1:8" ht="16.5" thickTop="1" thickBot="1" x14ac:dyDescent="0.3">
      <c r="A17" s="176" t="s">
        <v>48</v>
      </c>
      <c r="B17" s="36" t="s">
        <v>2</v>
      </c>
      <c r="C17" s="37" t="s">
        <v>18</v>
      </c>
      <c r="D17" s="38" t="s">
        <v>7</v>
      </c>
      <c r="E17" s="124" t="str">
        <f>$E$5</f>
        <v>Overdue bal.</v>
      </c>
      <c r="F17" s="151"/>
      <c r="G17" s="151"/>
      <c r="H17" s="150"/>
    </row>
    <row r="18" spans="1:8" s="9" customFormat="1" ht="15.75" thickTop="1" x14ac:dyDescent="0.25">
      <c r="A18" s="144"/>
      <c r="B18" s="39"/>
      <c r="C18" s="40"/>
      <c r="D18" s="41">
        <f>B18-C18</f>
        <v>0</v>
      </c>
      <c r="E18" s="66">
        <v>0</v>
      </c>
      <c r="F18" s="156"/>
      <c r="G18" s="156"/>
      <c r="H18" s="155"/>
    </row>
    <row r="19" spans="1:8" s="9" customFormat="1" x14ac:dyDescent="0.25">
      <c r="A19" s="126" t="s">
        <v>46</v>
      </c>
      <c r="B19" s="39"/>
      <c r="C19" s="39"/>
      <c r="D19" s="41">
        <f>B19-C19</f>
        <v>0</v>
      </c>
      <c r="E19" s="63"/>
      <c r="F19" s="156"/>
      <c r="G19" s="156"/>
      <c r="H19" s="155"/>
    </row>
    <row r="20" spans="1:8" s="9" customFormat="1" x14ac:dyDescent="0.25">
      <c r="A20" s="126" t="s">
        <v>47</v>
      </c>
      <c r="B20" s="39"/>
      <c r="C20" s="39"/>
      <c r="D20" s="41">
        <f>B20-C20</f>
        <v>0</v>
      </c>
      <c r="E20" s="63"/>
      <c r="F20" s="156"/>
      <c r="G20" s="156"/>
      <c r="H20" s="155"/>
    </row>
    <row r="21" spans="1:8" s="9" customFormat="1" x14ac:dyDescent="0.25">
      <c r="A21" s="126" t="s">
        <v>16</v>
      </c>
      <c r="B21" s="39"/>
      <c r="C21" s="39"/>
      <c r="D21" s="41">
        <f>B21-C21</f>
        <v>0</v>
      </c>
      <c r="E21" s="63"/>
      <c r="F21" s="156"/>
      <c r="G21" s="156"/>
      <c r="H21" s="155"/>
    </row>
    <row r="22" spans="1:8" x14ac:dyDescent="0.25">
      <c r="A22" s="52"/>
      <c r="B22" s="39"/>
      <c r="C22" s="40"/>
      <c r="D22" s="41">
        <f>B22-C22</f>
        <v>0</v>
      </c>
      <c r="E22" s="34"/>
      <c r="F22" s="151"/>
      <c r="G22" s="151"/>
      <c r="H22" s="150"/>
    </row>
    <row r="23" spans="1:8" s="2" customFormat="1" x14ac:dyDescent="0.25">
      <c r="A23" s="53" t="s">
        <v>2</v>
      </c>
      <c r="B23" s="39">
        <f>SUM(B18:B22)</f>
        <v>0</v>
      </c>
      <c r="C23" s="39">
        <f>SUM(C18:C22)</f>
        <v>0</v>
      </c>
      <c r="D23" s="39">
        <f>SUM(D18:D22)</f>
        <v>0</v>
      </c>
      <c r="E23" s="63"/>
      <c r="F23" s="154"/>
      <c r="G23" s="157"/>
      <c r="H23" s="153"/>
    </row>
    <row r="24" spans="1:8" s="1" customFormat="1" ht="15.75" customHeight="1" thickBot="1" x14ac:dyDescent="0.3">
      <c r="A24" s="54" t="s">
        <v>19</v>
      </c>
      <c r="B24" s="42"/>
      <c r="C24" s="42"/>
      <c r="D24" s="42"/>
      <c r="E24" s="92"/>
      <c r="F24" s="139"/>
      <c r="G24" s="139"/>
    </row>
    <row r="25" spans="1:8" s="9" customFormat="1" ht="15.75" customHeight="1" thickBot="1" x14ac:dyDescent="0.3">
      <c r="A25" s="55" t="s">
        <v>6</v>
      </c>
      <c r="B25" s="46">
        <f>B23+B24</f>
        <v>0</v>
      </c>
      <c r="C25" s="47">
        <f>C23+C24</f>
        <v>0</v>
      </c>
      <c r="D25" s="48">
        <f>D23+D24</f>
        <v>0</v>
      </c>
      <c r="E25" s="108">
        <f>SUM(E18:E24)</f>
        <v>0</v>
      </c>
      <c r="F25" s="64"/>
      <c r="G25" s="64"/>
    </row>
    <row r="26" spans="1:8" x14ac:dyDescent="0.25">
      <c r="A26" s="67" t="str">
        <f>GS!A5</f>
        <v>Veuillez svp nous signaler toute anomalie / Please, report any error</v>
      </c>
    </row>
    <row r="27" spans="1:8" ht="15.75" thickBot="1" x14ac:dyDescent="0.3">
      <c r="A27" s="67"/>
    </row>
    <row r="28" spans="1:8" s="1" customFormat="1" ht="15.75" customHeight="1" x14ac:dyDescent="0.25">
      <c r="A28" s="216" t="str">
        <f>$A$13</f>
        <v>ECOLE PRIVEE DE L'AVENIR</v>
      </c>
      <c r="B28" s="217"/>
      <c r="C28" s="217"/>
      <c r="D28" s="217"/>
      <c r="E28" s="218"/>
      <c r="F28" s="139"/>
      <c r="G28" s="139"/>
    </row>
    <row r="29" spans="1:8" s="1" customFormat="1" ht="15.75" customHeight="1" thickBot="1" x14ac:dyDescent="0.3">
      <c r="A29" s="219"/>
      <c r="B29" s="220"/>
      <c r="C29" s="220"/>
      <c r="D29" s="220"/>
      <c r="E29" s="221"/>
      <c r="F29" s="139"/>
      <c r="G29" s="139"/>
    </row>
    <row r="30" spans="1:8" s="1" customFormat="1" ht="16.5" customHeight="1" thickBot="1" x14ac:dyDescent="0.3">
      <c r="A30" s="222" t="str">
        <f>$A$15</f>
        <v>FACTURE(BILL)  -  ANNEE(YEAR) 2020-2021</v>
      </c>
      <c r="B30" s="217"/>
      <c r="C30" s="217"/>
      <c r="D30" s="217"/>
      <c r="E30" s="224"/>
      <c r="F30" s="139"/>
      <c r="G30" s="139"/>
    </row>
    <row r="31" spans="1:8" ht="15.75" customHeight="1" thickBot="1" x14ac:dyDescent="0.3">
      <c r="A31" s="10"/>
      <c r="B31" s="228" t="s">
        <v>22</v>
      </c>
      <c r="C31" s="229"/>
      <c r="D31" s="225"/>
      <c r="E31" s="125" t="str">
        <f>$E$4</f>
        <v>Solde échu</v>
      </c>
    </row>
    <row r="32" spans="1:8" ht="16.5" thickTop="1" thickBot="1" x14ac:dyDescent="0.3">
      <c r="A32" s="177" t="s">
        <v>3</v>
      </c>
      <c r="B32" s="36" t="s">
        <v>2</v>
      </c>
      <c r="C32" s="37" t="s">
        <v>18</v>
      </c>
      <c r="D32" s="94" t="s">
        <v>7</v>
      </c>
      <c r="E32" s="124" t="str">
        <f>$E$5</f>
        <v>Overdue bal.</v>
      </c>
    </row>
    <row r="33" spans="1:8" s="9" customFormat="1" ht="15.75" thickTop="1" x14ac:dyDescent="0.25">
      <c r="A33" s="31"/>
      <c r="B33" s="39"/>
      <c r="C33" s="40"/>
      <c r="D33" s="86">
        <f>B33-C33</f>
        <v>0</v>
      </c>
      <c r="E33" s="66">
        <v>0</v>
      </c>
      <c r="F33" s="64"/>
      <c r="G33" s="64"/>
    </row>
    <row r="34" spans="1:8" s="9" customFormat="1" x14ac:dyDescent="0.25">
      <c r="A34" s="126" t="s">
        <v>46</v>
      </c>
      <c r="B34" s="39"/>
      <c r="C34" s="39"/>
      <c r="D34" s="41">
        <f>B34-C34</f>
        <v>0</v>
      </c>
      <c r="E34" s="63"/>
      <c r="F34" s="156"/>
      <c r="G34" s="156"/>
      <c r="H34" s="155"/>
    </row>
    <row r="35" spans="1:8" s="9" customFormat="1" x14ac:dyDescent="0.25">
      <c r="A35" s="126" t="s">
        <v>47</v>
      </c>
      <c r="B35" s="39"/>
      <c r="C35" s="39"/>
      <c r="D35" s="41">
        <f>B35-C35</f>
        <v>0</v>
      </c>
      <c r="E35" s="63"/>
      <c r="F35" s="156"/>
      <c r="G35" s="156"/>
      <c r="H35" s="155"/>
    </row>
    <row r="36" spans="1:8" s="9" customFormat="1" x14ac:dyDescent="0.25">
      <c r="A36" s="126" t="s">
        <v>16</v>
      </c>
      <c r="B36" s="39"/>
      <c r="C36" s="39"/>
      <c r="D36" s="41">
        <f>B36-C36</f>
        <v>0</v>
      </c>
      <c r="E36" s="63"/>
      <c r="F36" s="156"/>
      <c r="G36" s="156"/>
      <c r="H36" s="155"/>
    </row>
    <row r="37" spans="1:8" s="25" customFormat="1" x14ac:dyDescent="0.25">
      <c r="A37" s="134"/>
      <c r="B37" s="77">
        <v>0</v>
      </c>
      <c r="C37" s="101">
        <v>0</v>
      </c>
      <c r="D37" s="114">
        <f>B37-C37</f>
        <v>0</v>
      </c>
      <c r="E37" s="79">
        <f>B37/9</f>
        <v>0</v>
      </c>
      <c r="F37" s="104"/>
      <c r="G37" s="104"/>
    </row>
    <row r="38" spans="1:8" s="2" customFormat="1" x14ac:dyDescent="0.25">
      <c r="A38" s="110" t="s">
        <v>2</v>
      </c>
      <c r="B38" s="39">
        <f>SUM(B33:B37)</f>
        <v>0</v>
      </c>
      <c r="C38" s="40">
        <f>SUM(C33:C37)</f>
        <v>0</v>
      </c>
      <c r="D38" s="86">
        <f>SUM(D33:D37)</f>
        <v>0</v>
      </c>
      <c r="E38" s="63"/>
      <c r="F38" s="16"/>
      <c r="G38" s="16"/>
    </row>
    <row r="39" spans="1:8" s="1" customFormat="1" ht="15.75" customHeight="1" thickBot="1" x14ac:dyDescent="0.3">
      <c r="A39" s="111" t="s">
        <v>19</v>
      </c>
      <c r="B39" s="116"/>
      <c r="C39" s="116"/>
      <c r="D39" s="127"/>
      <c r="E39" s="92"/>
      <c r="F39" s="139"/>
      <c r="G39" s="139"/>
    </row>
    <row r="40" spans="1:8" s="9" customFormat="1" ht="15.75" customHeight="1" thickBot="1" x14ac:dyDescent="0.3">
      <c r="A40" s="32"/>
      <c r="B40" s="112">
        <f>B38+B39</f>
        <v>0</v>
      </c>
      <c r="C40" s="109">
        <f>C38+C39</f>
        <v>0</v>
      </c>
      <c r="D40" s="128">
        <f>D38+D39</f>
        <v>0</v>
      </c>
      <c r="E40" s="108">
        <f>SUM(E33:E39)</f>
        <v>0</v>
      </c>
      <c r="F40" s="64"/>
      <c r="G40" s="64"/>
    </row>
    <row r="41" spans="1:8" s="1" customFormat="1" x14ac:dyDescent="0.25">
      <c r="A41" s="102" t="str">
        <f>A26</f>
        <v>Veuillez svp nous signaler toute anomalie / Please, report any error</v>
      </c>
      <c r="F41" s="139"/>
      <c r="G41" s="139"/>
    </row>
    <row r="42" spans="1:8" ht="15.75" thickBot="1" x14ac:dyDescent="0.3">
      <c r="A42" s="67"/>
    </row>
    <row r="43" spans="1:8" ht="15.75" customHeight="1" x14ac:dyDescent="0.25">
      <c r="A43" s="216" t="str">
        <f>$A$13</f>
        <v>ECOLE PRIVEE DE L'AVENIR</v>
      </c>
      <c r="B43" s="217"/>
      <c r="C43" s="217"/>
      <c r="D43" s="217"/>
      <c r="E43" s="218"/>
    </row>
    <row r="44" spans="1:8" ht="16.5" customHeight="1" thickBot="1" x14ac:dyDescent="0.3">
      <c r="A44" s="219"/>
      <c r="B44" s="220"/>
      <c r="C44" s="220"/>
      <c r="D44" s="220"/>
      <c r="E44" s="221"/>
    </row>
    <row r="45" spans="1:8" ht="16.5" customHeight="1" thickBot="1" x14ac:dyDescent="0.3">
      <c r="A45" s="222" t="str">
        <f>$A$15</f>
        <v>FACTURE(BILL)  -  ANNEE(YEAR) 2020-2021</v>
      </c>
      <c r="B45" s="223"/>
      <c r="C45" s="223"/>
      <c r="D45" s="223"/>
      <c r="E45" s="224"/>
    </row>
    <row r="46" spans="1:8" ht="15.75" customHeight="1" thickBot="1" x14ac:dyDescent="0.3">
      <c r="A46" s="143"/>
      <c r="B46" s="225" t="s">
        <v>22</v>
      </c>
      <c r="C46" s="226"/>
      <c r="D46" s="227"/>
      <c r="E46" s="125" t="str">
        <f>$E$4</f>
        <v>Solde échu</v>
      </c>
    </row>
    <row r="47" spans="1:8" ht="16.5" thickTop="1" thickBot="1" x14ac:dyDescent="0.3">
      <c r="A47" s="176" t="s">
        <v>48</v>
      </c>
      <c r="B47" s="36" t="s">
        <v>2</v>
      </c>
      <c r="C47" s="37" t="s">
        <v>18</v>
      </c>
      <c r="D47" s="38" t="s">
        <v>7</v>
      </c>
      <c r="E47" s="124" t="str">
        <f>$E$5</f>
        <v>Overdue bal.</v>
      </c>
    </row>
    <row r="48" spans="1:8" s="9" customFormat="1" ht="15.75" thickTop="1" x14ac:dyDescent="0.25">
      <c r="A48" s="144"/>
      <c r="B48" s="39"/>
      <c r="C48" s="40"/>
      <c r="D48" s="41">
        <f>B48-C48</f>
        <v>0</v>
      </c>
      <c r="E48" s="66">
        <v>0</v>
      </c>
      <c r="F48" s="64"/>
      <c r="G48" s="64"/>
    </row>
    <row r="49" spans="1:8" s="9" customFormat="1" x14ac:dyDescent="0.25">
      <c r="A49" s="126" t="s">
        <v>46</v>
      </c>
      <c r="B49" s="39"/>
      <c r="C49" s="39"/>
      <c r="D49" s="41">
        <f>B49-C49</f>
        <v>0</v>
      </c>
      <c r="E49" s="63"/>
      <c r="F49" s="156"/>
      <c r="G49" s="156"/>
      <c r="H49" s="155"/>
    </row>
    <row r="50" spans="1:8" s="9" customFormat="1" x14ac:dyDescent="0.25">
      <c r="A50" s="126" t="s">
        <v>47</v>
      </c>
      <c r="B50" s="39"/>
      <c r="C50" s="39"/>
      <c r="D50" s="41">
        <f>B50-C50</f>
        <v>0</v>
      </c>
      <c r="E50" s="63"/>
      <c r="F50" s="156"/>
      <c r="G50" s="156"/>
      <c r="H50" s="155"/>
    </row>
    <row r="51" spans="1:8" s="9" customFormat="1" x14ac:dyDescent="0.25">
      <c r="A51" s="126" t="s">
        <v>16</v>
      </c>
      <c r="B51" s="39"/>
      <c r="C51" s="39"/>
      <c r="D51" s="41">
        <f>B51-C51</f>
        <v>0</v>
      </c>
      <c r="E51" s="63"/>
      <c r="F51" s="156"/>
      <c r="G51" s="156"/>
      <c r="H51" s="155"/>
    </row>
    <row r="52" spans="1:8" s="2" customFormat="1" x14ac:dyDescent="0.25">
      <c r="A52" s="52"/>
      <c r="B52" s="39"/>
      <c r="C52" s="40"/>
      <c r="D52" s="41"/>
      <c r="E52" s="34"/>
      <c r="F52" s="16"/>
      <c r="G52" s="16"/>
    </row>
    <row r="53" spans="1:8" s="1" customFormat="1" x14ac:dyDescent="0.25">
      <c r="A53" s="53" t="s">
        <v>2</v>
      </c>
      <c r="B53" s="39"/>
      <c r="C53" s="40"/>
      <c r="D53" s="41"/>
      <c r="E53" s="34"/>
      <c r="F53" s="139"/>
      <c r="G53" s="139"/>
    </row>
    <row r="54" spans="1:8" s="9" customFormat="1" ht="15.75" customHeight="1" thickBot="1" x14ac:dyDescent="0.3">
      <c r="A54" s="54" t="s">
        <v>19</v>
      </c>
      <c r="B54" s="42"/>
      <c r="C54" s="42"/>
      <c r="D54" s="42"/>
      <c r="E54" s="92"/>
      <c r="F54" s="64"/>
      <c r="G54" s="64"/>
    </row>
    <row r="55" spans="1:8" ht="15.75" customHeight="1" thickBot="1" x14ac:dyDescent="0.3">
      <c r="A55" s="55">
        <f>A40</f>
        <v>0</v>
      </c>
      <c r="B55" s="46">
        <f>B53+B54</f>
        <v>0</v>
      </c>
      <c r="C55" s="47">
        <f>C53+C54</f>
        <v>0</v>
      </c>
      <c r="D55" s="48">
        <f>D53+D54</f>
        <v>0</v>
      </c>
      <c r="E55" s="35">
        <f>SUM(E48:E54)</f>
        <v>0</v>
      </c>
    </row>
    <row r="56" spans="1:8" ht="15.75" customHeight="1" x14ac:dyDescent="0.25">
      <c r="A56" s="58" t="str">
        <f>A41</f>
        <v>Veuillez svp nous signaler toute anomalie / Please, report any error</v>
      </c>
      <c r="B56" s="49"/>
      <c r="C56" s="49"/>
      <c r="D56" s="49"/>
      <c r="E56" s="15"/>
    </row>
    <row r="57" spans="1:8" ht="15.75" customHeight="1" thickBot="1" x14ac:dyDescent="0.3">
      <c r="A57" s="58"/>
      <c r="B57" s="49"/>
      <c r="C57" s="49"/>
      <c r="D57" s="49"/>
      <c r="E57" s="15"/>
    </row>
    <row r="58" spans="1:8" ht="15.75" customHeight="1" x14ac:dyDescent="0.25">
      <c r="A58" s="216" t="str">
        <f>$A$13</f>
        <v>ECOLE PRIVEE DE L'AVENIR</v>
      </c>
      <c r="B58" s="217"/>
      <c r="C58" s="217"/>
      <c r="D58" s="217"/>
      <c r="E58" s="218"/>
    </row>
    <row r="59" spans="1:8" ht="15.75" customHeight="1" thickBot="1" x14ac:dyDescent="0.3">
      <c r="A59" s="219"/>
      <c r="B59" s="220"/>
      <c r="C59" s="220"/>
      <c r="D59" s="220"/>
      <c r="E59" s="221"/>
    </row>
    <row r="60" spans="1:8" ht="16.5" customHeight="1" thickBot="1" x14ac:dyDescent="0.3">
      <c r="A60" s="222" t="str">
        <f>$A$15</f>
        <v>FACTURE(BILL)  -  ANNEE(YEAR) 2020-2021</v>
      </c>
      <c r="B60" s="223"/>
      <c r="C60" s="223"/>
      <c r="D60" s="223"/>
      <c r="E60" s="224"/>
    </row>
    <row r="61" spans="1:8" ht="15.75" customHeight="1" thickBot="1" x14ac:dyDescent="0.3">
      <c r="A61" s="143"/>
      <c r="B61" s="225" t="s">
        <v>22</v>
      </c>
      <c r="C61" s="226"/>
      <c r="D61" s="227"/>
      <c r="E61" s="125" t="str">
        <f>$E$4</f>
        <v>Solde échu</v>
      </c>
    </row>
    <row r="62" spans="1:8" ht="16.5" thickTop="1" thickBot="1" x14ac:dyDescent="0.3">
      <c r="A62" s="176" t="s">
        <v>48</v>
      </c>
      <c r="B62" s="36" t="s">
        <v>2</v>
      </c>
      <c r="C62" s="37" t="s">
        <v>18</v>
      </c>
      <c r="D62" s="38" t="s">
        <v>7</v>
      </c>
      <c r="E62" s="124" t="str">
        <f>$E$5</f>
        <v>Overdue bal.</v>
      </c>
    </row>
    <row r="63" spans="1:8" s="9" customFormat="1" ht="15.75" thickTop="1" x14ac:dyDescent="0.25">
      <c r="A63" s="144"/>
      <c r="B63" s="39"/>
      <c r="C63" s="40"/>
      <c r="D63" s="41">
        <f t="shared" ref="D63:D68" si="0">B63-C63</f>
        <v>0</v>
      </c>
      <c r="E63" s="66">
        <v>0</v>
      </c>
      <c r="F63" s="64"/>
      <c r="G63" s="64"/>
    </row>
    <row r="64" spans="1:8" s="9" customFormat="1" x14ac:dyDescent="0.25">
      <c r="A64" s="126" t="s">
        <v>46</v>
      </c>
      <c r="B64" s="39"/>
      <c r="C64" s="39"/>
      <c r="D64" s="41">
        <f>B64-C64</f>
        <v>0</v>
      </c>
      <c r="E64" s="63"/>
      <c r="F64" s="156"/>
      <c r="G64" s="156"/>
      <c r="H64" s="155"/>
    </row>
    <row r="65" spans="1:8" s="9" customFormat="1" x14ac:dyDescent="0.25">
      <c r="A65" s="126" t="s">
        <v>47</v>
      </c>
      <c r="B65" s="39"/>
      <c r="C65" s="39"/>
      <c r="D65" s="41">
        <f>B65-C65</f>
        <v>0</v>
      </c>
      <c r="E65" s="63"/>
      <c r="F65" s="156"/>
      <c r="G65" s="156"/>
      <c r="H65" s="155"/>
    </row>
    <row r="66" spans="1:8" s="9" customFormat="1" x14ac:dyDescent="0.25">
      <c r="A66" s="126" t="s">
        <v>16</v>
      </c>
      <c r="B66" s="39"/>
      <c r="C66" s="39"/>
      <c r="D66" s="41">
        <f>B66-C66</f>
        <v>0</v>
      </c>
      <c r="E66" s="63"/>
      <c r="F66" s="156"/>
      <c r="G66" s="156"/>
      <c r="H66" s="155"/>
    </row>
    <row r="67" spans="1:8" x14ac:dyDescent="0.25">
      <c r="A67" s="167"/>
      <c r="B67" s="39"/>
      <c r="C67" s="40"/>
      <c r="D67" s="41">
        <f t="shared" si="0"/>
        <v>0</v>
      </c>
      <c r="E67" s="34"/>
    </row>
    <row r="68" spans="1:8" x14ac:dyDescent="0.25">
      <c r="A68" s="52"/>
      <c r="B68" s="39"/>
      <c r="C68" s="40"/>
      <c r="D68" s="41">
        <f t="shared" si="0"/>
        <v>0</v>
      </c>
      <c r="E68" s="34"/>
    </row>
    <row r="69" spans="1:8" s="2" customFormat="1" x14ac:dyDescent="0.25">
      <c r="A69" s="53" t="s">
        <v>2</v>
      </c>
      <c r="B69" s="39">
        <f>SUM(B63:B68)</f>
        <v>0</v>
      </c>
      <c r="C69" s="39">
        <f>SUM(C63:C68)</f>
        <v>0</v>
      </c>
      <c r="D69" s="41">
        <f>SUM(D63:D68)</f>
        <v>0</v>
      </c>
      <c r="E69" s="34"/>
      <c r="F69" s="16"/>
      <c r="G69" s="16"/>
    </row>
    <row r="70" spans="1:8" s="1" customFormat="1" ht="15.75" thickBot="1" x14ac:dyDescent="0.3">
      <c r="A70" s="54" t="s">
        <v>19</v>
      </c>
      <c r="B70" s="42"/>
      <c r="C70" s="42"/>
      <c r="D70" s="42"/>
      <c r="E70" s="92"/>
      <c r="F70" s="139"/>
      <c r="G70" s="139"/>
    </row>
    <row r="71" spans="1:8" s="9" customFormat="1" ht="15.75" customHeight="1" thickBot="1" x14ac:dyDescent="0.3">
      <c r="A71" s="55">
        <f>A55</f>
        <v>0</v>
      </c>
      <c r="B71" s="46">
        <f>B69+B70</f>
        <v>0</v>
      </c>
      <c r="C71" s="47">
        <f>C69+C70</f>
        <v>0</v>
      </c>
      <c r="D71" s="48">
        <f>D69+D70</f>
        <v>0</v>
      </c>
      <c r="E71" s="35">
        <f>SUM(E63:E70)</f>
        <v>0</v>
      </c>
      <c r="F71" s="64"/>
      <c r="G71" s="64"/>
    </row>
    <row r="72" spans="1:8" ht="15.75" customHeight="1" x14ac:dyDescent="0.25">
      <c r="A72" s="67" t="str">
        <f>A56</f>
        <v>Veuillez svp nous signaler toute anomalie / Please, report any error</v>
      </c>
    </row>
    <row r="73" spans="1:8" ht="15.75" customHeight="1" x14ac:dyDescent="0.25">
      <c r="A73" s="67"/>
    </row>
  </sheetData>
  <sheetProtection selectLockedCells="1" selectUnlockedCells="1"/>
  <customSheetViews>
    <customSheetView guid="{41AD4052-B312-4362-8A5C-4777B26F83E0}" fitToPage="1">
      <pane ySplit="1" topLeftCell="A299" activePane="bottomLeft" state="frozen"/>
      <selection pane="bottomLeft" activeCell="D136" sqref="D136"/>
      <pageMargins left="0.70866141732283472" right="0.70866141732283472" top="0.74803149606299213" bottom="0.74803149606299213" header="0.31496062992125984" footer="0.31496062992125984"/>
      <pageSetup paperSize="9" scale="15" orientation="portrait" r:id="rId1"/>
    </customSheetView>
  </customSheetViews>
  <mergeCells count="14">
    <mergeCell ref="B16:D16"/>
    <mergeCell ref="B31:D31"/>
    <mergeCell ref="A43:E44"/>
    <mergeCell ref="A1:E2"/>
    <mergeCell ref="A3:E3"/>
    <mergeCell ref="A13:E14"/>
    <mergeCell ref="A15:E15"/>
    <mergeCell ref="A28:E29"/>
    <mergeCell ref="A58:E59"/>
    <mergeCell ref="A60:E60"/>
    <mergeCell ref="B61:D61"/>
    <mergeCell ref="A30:E30"/>
    <mergeCell ref="A45:E45"/>
    <mergeCell ref="B46:D46"/>
  </mergeCells>
  <pageMargins left="0.70866141732283472" right="0.70866141732283472" top="0.74803149606299213" bottom="0.74803149606299213" header="0.31496062992125984" footer="0.31496062992125984"/>
  <pageSetup paperSize="9" scale="15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53"/>
  <sheetViews>
    <sheetView topLeftCell="A8" zoomScaleNormal="100" workbookViewId="0">
      <pane ySplit="3" topLeftCell="A11" activePane="bottomLeft" state="frozen"/>
      <selection activeCell="A8" sqref="A8"/>
      <selection pane="bottomLeft" activeCell="I30" sqref="I30"/>
    </sheetView>
  </sheetViews>
  <sheetFormatPr baseColWidth="10" defaultRowHeight="15" x14ac:dyDescent="0.25"/>
  <cols>
    <col min="1" max="1" width="48" style="8" customWidth="1"/>
    <col min="2" max="2" width="16.7109375" style="8" customWidth="1"/>
    <col min="3" max="3" width="15.5703125" style="8" bestFit="1" customWidth="1"/>
    <col min="4" max="4" width="14.28515625" style="8" customWidth="1"/>
    <col min="5" max="5" width="15.5703125" style="8" customWidth="1"/>
    <col min="6" max="6" width="12.85546875" style="8" bestFit="1" customWidth="1"/>
    <col min="7" max="7" width="11.42578125" style="8"/>
    <col min="8" max="8" width="14.28515625" style="137" bestFit="1" customWidth="1"/>
    <col min="9" max="16384" width="11.42578125" style="8"/>
  </cols>
  <sheetData>
    <row r="1" spans="1:9" hidden="1" x14ac:dyDescent="0.25">
      <c r="A1" s="230" t="str">
        <f>GS!A1:E2</f>
        <v>ECOLE PRIVEE DE L'AVENIR</v>
      </c>
      <c r="B1" s="231"/>
      <c r="C1" s="231"/>
      <c r="D1" s="231"/>
      <c r="E1" s="231"/>
      <c r="F1" s="150"/>
      <c r="G1" s="150"/>
      <c r="H1" s="151"/>
      <c r="I1" s="150"/>
    </row>
    <row r="2" spans="1:9" hidden="1" x14ac:dyDescent="0.25">
      <c r="A2" s="230"/>
      <c r="B2" s="231"/>
      <c r="C2" s="231"/>
      <c r="D2" s="231"/>
      <c r="E2" s="231"/>
      <c r="F2" s="150"/>
      <c r="G2" s="150"/>
      <c r="H2" s="165"/>
      <c r="I2" s="150"/>
    </row>
    <row r="3" spans="1:9" ht="15.75" hidden="1" x14ac:dyDescent="0.25">
      <c r="A3" s="230" t="str">
        <f>GS!A3:E3</f>
        <v>FACTURE(BILL)  -  ANNEE(YEAR) 2020-2021</v>
      </c>
      <c r="B3" s="231"/>
      <c r="C3" s="231"/>
      <c r="D3" s="231"/>
      <c r="E3" s="231"/>
      <c r="F3" s="150"/>
      <c r="G3" s="150"/>
      <c r="H3" s="165"/>
      <c r="I3" s="150"/>
    </row>
    <row r="4" spans="1:9" s="1" customFormat="1" ht="15.75" hidden="1" x14ac:dyDescent="0.25">
      <c r="A4" s="5" t="str">
        <f>GS!A4</f>
        <v>Delai de paiement (deadline): 05 DEC 2020</v>
      </c>
      <c r="B4" s="120"/>
      <c r="C4" s="120"/>
      <c r="D4" s="120"/>
      <c r="E4" s="27" t="str">
        <f>GS!E4</f>
        <v>Solde échu</v>
      </c>
      <c r="F4" s="150"/>
      <c r="G4" s="150"/>
      <c r="H4" s="165"/>
      <c r="I4" s="150"/>
    </row>
    <row r="5" spans="1:9" s="1" customFormat="1" ht="15.75" hidden="1" x14ac:dyDescent="0.25">
      <c r="A5" s="58" t="str">
        <f>GS!A5</f>
        <v>Veuillez svp nous signaler toute anomalie / Please, report any error</v>
      </c>
      <c r="B5" s="120"/>
      <c r="C5" s="120"/>
      <c r="D5" s="120"/>
      <c r="E5" s="27" t="str">
        <f>GS!E5</f>
        <v>Overdue bal.</v>
      </c>
      <c r="F5" s="150"/>
      <c r="G5" s="150"/>
      <c r="H5" s="165"/>
      <c r="I5" s="150"/>
    </row>
    <row r="6" spans="1:9" s="1" customFormat="1" ht="15.75" hidden="1" x14ac:dyDescent="0.25">
      <c r="A6" s="58"/>
      <c r="B6" s="148"/>
      <c r="C6" s="148"/>
      <c r="D6" s="148"/>
      <c r="E6" s="27"/>
      <c r="F6" s="150"/>
      <c r="G6" s="150"/>
      <c r="H6" s="165"/>
      <c r="I6" s="150"/>
    </row>
    <row r="7" spans="1:9" hidden="1" x14ac:dyDescent="0.25"/>
    <row r="8" spans="1:9" s="135" customFormat="1" ht="15.75" thickBot="1" x14ac:dyDescent="0.3">
      <c r="H8" s="149"/>
    </row>
    <row r="9" spans="1:9" x14ac:dyDescent="0.25">
      <c r="A9" s="216" t="str">
        <f>A1</f>
        <v>ECOLE PRIVEE DE L'AVENIR</v>
      </c>
      <c r="B9" s="217"/>
      <c r="C9" s="217"/>
      <c r="D9" s="217"/>
      <c r="E9" s="218"/>
      <c r="F9" s="150"/>
      <c r="G9" s="150"/>
      <c r="H9" s="151"/>
      <c r="I9" s="150"/>
    </row>
    <row r="10" spans="1:9" ht="15.75" customHeight="1" thickBot="1" x14ac:dyDescent="0.3">
      <c r="A10" s="219"/>
      <c r="B10" s="220"/>
      <c r="C10" s="220"/>
      <c r="D10" s="220"/>
      <c r="E10" s="221"/>
      <c r="F10" s="150"/>
      <c r="G10" s="150"/>
      <c r="H10" s="151"/>
      <c r="I10" s="150"/>
    </row>
    <row r="11" spans="1:9" ht="16.5" customHeight="1" thickBot="1" x14ac:dyDescent="0.3">
      <c r="A11" s="222" t="str">
        <f>A3</f>
        <v>FACTURE(BILL)  -  ANNEE(YEAR) 2020-2021</v>
      </c>
      <c r="B11" s="223"/>
      <c r="C11" s="223"/>
      <c r="D11" s="223"/>
      <c r="E11" s="218"/>
      <c r="F11" s="150"/>
      <c r="G11" s="150"/>
      <c r="H11" s="151"/>
      <c r="I11" s="150"/>
    </row>
    <row r="12" spans="1:9" ht="16.5" customHeight="1" thickBot="1" x14ac:dyDescent="0.3">
      <c r="A12" s="141"/>
      <c r="B12" s="225" t="s">
        <v>22</v>
      </c>
      <c r="C12" s="226"/>
      <c r="D12" s="226"/>
      <c r="E12" s="125" t="str">
        <f>$E$4</f>
        <v>Solde échu</v>
      </c>
      <c r="F12" s="150"/>
      <c r="G12" s="150"/>
      <c r="H12" s="151"/>
      <c r="I12" s="150"/>
    </row>
    <row r="13" spans="1:9" ht="16.5" thickTop="1" thickBot="1" x14ac:dyDescent="0.3">
      <c r="A13" s="178" t="s">
        <v>4</v>
      </c>
      <c r="B13" s="36" t="s">
        <v>2</v>
      </c>
      <c r="C13" s="37" t="s">
        <v>18</v>
      </c>
      <c r="D13" s="94" t="s">
        <v>7</v>
      </c>
      <c r="E13" s="124" t="str">
        <f>$E$5</f>
        <v>Overdue bal.</v>
      </c>
      <c r="F13" s="150"/>
      <c r="G13" s="150"/>
      <c r="H13" s="151"/>
      <c r="I13" s="150"/>
    </row>
    <row r="14" spans="1:9" ht="15.75" thickTop="1" x14ac:dyDescent="0.25">
      <c r="A14" s="31"/>
      <c r="B14" s="39"/>
      <c r="C14" s="40"/>
      <c r="D14" s="86">
        <f>B14-C14</f>
        <v>0</v>
      </c>
      <c r="E14" s="33"/>
      <c r="F14" s="150"/>
      <c r="G14" s="150"/>
      <c r="H14" s="151"/>
      <c r="I14" s="150"/>
    </row>
    <row r="15" spans="1:9" s="9" customFormat="1" x14ac:dyDescent="0.25">
      <c r="A15" s="126" t="s">
        <v>46</v>
      </c>
      <c r="B15" s="39"/>
      <c r="C15" s="39"/>
      <c r="D15" s="41">
        <f>B15-C15</f>
        <v>0</v>
      </c>
      <c r="E15" s="63"/>
      <c r="F15" s="156"/>
      <c r="G15" s="156"/>
      <c r="H15" s="155"/>
    </row>
    <row r="16" spans="1:9" s="9" customFormat="1" x14ac:dyDescent="0.25">
      <c r="A16" s="126" t="s">
        <v>47</v>
      </c>
      <c r="B16" s="39"/>
      <c r="C16" s="39"/>
      <c r="D16" s="41">
        <f>B16-C16</f>
        <v>0</v>
      </c>
      <c r="E16" s="63"/>
      <c r="F16" s="156"/>
      <c r="G16" s="156"/>
      <c r="H16" s="155"/>
    </row>
    <row r="17" spans="1:9" s="9" customFormat="1" x14ac:dyDescent="0.25">
      <c r="A17" s="126" t="s">
        <v>16</v>
      </c>
      <c r="B17" s="39"/>
      <c r="C17" s="39"/>
      <c r="D17" s="41">
        <f>B17-C17</f>
        <v>0</v>
      </c>
      <c r="E17" s="63"/>
      <c r="F17" s="156"/>
      <c r="G17" s="156"/>
      <c r="H17" s="155"/>
    </row>
    <row r="18" spans="1:9" s="2" customFormat="1" x14ac:dyDescent="0.25">
      <c r="A18" s="57"/>
      <c r="B18" s="39"/>
      <c r="C18" s="39"/>
      <c r="D18" s="86">
        <f>B18-C18</f>
        <v>0</v>
      </c>
      <c r="E18" s="34"/>
      <c r="F18" s="154"/>
      <c r="G18" s="153"/>
      <c r="H18" s="154"/>
      <c r="I18" s="153"/>
    </row>
    <row r="19" spans="1:9" s="1" customFormat="1" x14ac:dyDescent="0.25">
      <c r="A19" s="53" t="s">
        <v>2</v>
      </c>
      <c r="B19" s="39">
        <f>SUM(B14:B18)</f>
        <v>0</v>
      </c>
      <c r="C19" s="39">
        <f>SUM(C14:C18)</f>
        <v>0</v>
      </c>
      <c r="D19" s="103">
        <f>SUM(D14:D18)</f>
        <v>0</v>
      </c>
      <c r="E19" s="63"/>
      <c r="F19" s="152"/>
      <c r="G19" s="140"/>
      <c r="H19" s="152"/>
      <c r="I19" s="140"/>
    </row>
    <row r="20" spans="1:9" s="9" customFormat="1" ht="15.75" thickBot="1" x14ac:dyDescent="0.3">
      <c r="A20" s="54" t="s">
        <v>19</v>
      </c>
      <c r="B20" s="42"/>
      <c r="C20" s="42"/>
      <c r="D20" s="42"/>
      <c r="E20" s="92"/>
      <c r="F20" s="156"/>
      <c r="G20" s="155"/>
      <c r="H20" s="156"/>
      <c r="I20" s="155"/>
    </row>
    <row r="21" spans="1:9" ht="15.75" thickBot="1" x14ac:dyDescent="0.3">
      <c r="A21" s="55" t="s">
        <v>6</v>
      </c>
      <c r="B21" s="46">
        <f>B19+B20</f>
        <v>0</v>
      </c>
      <c r="C21" s="47">
        <f>C19+C20</f>
        <v>0</v>
      </c>
      <c r="D21" s="115">
        <f>D19+D20</f>
        <v>0</v>
      </c>
      <c r="E21" s="35">
        <f>SUM(E14:E20)</f>
        <v>0</v>
      </c>
      <c r="F21" s="150"/>
      <c r="G21" s="150"/>
      <c r="H21" s="157"/>
      <c r="I21" s="150"/>
    </row>
    <row r="22" spans="1:9" x14ac:dyDescent="0.25">
      <c r="A22" s="14" t="str">
        <f>GS!A5</f>
        <v>Veuillez svp nous signaler toute anomalie / Please, report any error</v>
      </c>
      <c r="B22" s="49"/>
      <c r="C22" s="49"/>
      <c r="D22" s="49"/>
      <c r="E22" s="15"/>
    </row>
    <row r="23" spans="1:9" ht="15.75" thickBot="1" x14ac:dyDescent="0.3">
      <c r="A23" s="14"/>
      <c r="B23" s="49"/>
      <c r="C23" s="49"/>
      <c r="D23" s="49"/>
      <c r="E23" s="15"/>
    </row>
    <row r="24" spans="1:9" s="1" customFormat="1" ht="15.75" customHeight="1" x14ac:dyDescent="0.25">
      <c r="A24" s="216" t="str">
        <f>$A$9</f>
        <v>ECOLE PRIVEE DE L'AVENIR</v>
      </c>
      <c r="B24" s="217"/>
      <c r="C24" s="217"/>
      <c r="D24" s="217"/>
      <c r="E24" s="218"/>
      <c r="H24" s="139"/>
    </row>
    <row r="25" spans="1:9" s="1" customFormat="1" ht="15.75" customHeight="1" thickBot="1" x14ac:dyDescent="0.3">
      <c r="A25" s="219"/>
      <c r="B25" s="220"/>
      <c r="C25" s="220"/>
      <c r="D25" s="220"/>
      <c r="E25" s="221"/>
      <c r="H25" s="139"/>
    </row>
    <row r="26" spans="1:9" s="1" customFormat="1" ht="16.5" customHeight="1" thickBot="1" x14ac:dyDescent="0.3">
      <c r="A26" s="222" t="str">
        <f>$A$11</f>
        <v>FACTURE(BILL)  -  ANNEE(YEAR) 2020-2021</v>
      </c>
      <c r="B26" s="223"/>
      <c r="C26" s="223"/>
      <c r="D26" s="223"/>
      <c r="E26" s="224"/>
      <c r="H26" s="139"/>
    </row>
    <row r="27" spans="1:9" s="1" customFormat="1" ht="16.5" customHeight="1" thickBot="1" x14ac:dyDescent="0.3">
      <c r="A27" s="141"/>
      <c r="B27" s="232" t="s">
        <v>22</v>
      </c>
      <c r="C27" s="233"/>
      <c r="D27" s="234"/>
      <c r="E27" s="125" t="str">
        <f>$E$4</f>
        <v>Solde échu</v>
      </c>
      <c r="H27" s="139"/>
    </row>
    <row r="28" spans="1:9" s="1" customFormat="1" ht="16.5" thickTop="1" thickBot="1" x14ac:dyDescent="0.3">
      <c r="A28" s="178" t="s">
        <v>49</v>
      </c>
      <c r="B28" s="73" t="s">
        <v>2</v>
      </c>
      <c r="C28" s="74" t="s">
        <v>18</v>
      </c>
      <c r="D28" s="75" t="s">
        <v>7</v>
      </c>
      <c r="E28" s="124" t="str">
        <f>$E$5</f>
        <v>Overdue bal.</v>
      </c>
      <c r="H28" s="139"/>
    </row>
    <row r="29" spans="1:9" s="1" customFormat="1" ht="15.75" thickTop="1" x14ac:dyDescent="0.25">
      <c r="A29" s="105"/>
      <c r="B29" s="77"/>
      <c r="C29" s="101"/>
      <c r="D29" s="78">
        <f>B29-C29</f>
        <v>0</v>
      </c>
      <c r="E29" s="33"/>
      <c r="H29" s="139"/>
    </row>
    <row r="30" spans="1:9" s="9" customFormat="1" x14ac:dyDescent="0.25">
      <c r="A30" s="126" t="s">
        <v>46</v>
      </c>
      <c r="B30" s="39"/>
      <c r="C30" s="39"/>
      <c r="D30" s="41">
        <f>B30-C30</f>
        <v>0</v>
      </c>
      <c r="E30" s="63"/>
      <c r="F30" s="156"/>
      <c r="G30" s="156"/>
      <c r="H30" s="155"/>
    </row>
    <row r="31" spans="1:9" s="9" customFormat="1" x14ac:dyDescent="0.25">
      <c r="A31" s="126" t="s">
        <v>47</v>
      </c>
      <c r="B31" s="39"/>
      <c r="C31" s="39"/>
      <c r="D31" s="41">
        <f>B31-C31</f>
        <v>0</v>
      </c>
      <c r="E31" s="63"/>
      <c r="F31" s="156"/>
      <c r="G31" s="156"/>
      <c r="H31" s="155"/>
    </row>
    <row r="32" spans="1:9" s="9" customFormat="1" x14ac:dyDescent="0.25">
      <c r="A32" s="126" t="s">
        <v>16</v>
      </c>
      <c r="B32" s="39"/>
      <c r="C32" s="39"/>
      <c r="D32" s="41">
        <f>B32-C32</f>
        <v>0</v>
      </c>
      <c r="E32" s="63"/>
      <c r="F32" s="156"/>
      <c r="G32" s="156"/>
      <c r="H32" s="155"/>
    </row>
    <row r="33" spans="1:8" s="25" customFormat="1" x14ac:dyDescent="0.25">
      <c r="A33" s="106"/>
      <c r="B33" s="77"/>
      <c r="C33" s="77"/>
      <c r="D33" s="78"/>
      <c r="E33" s="79"/>
      <c r="F33" s="104"/>
      <c r="H33" s="104"/>
    </row>
    <row r="34" spans="1:8" s="25" customFormat="1" x14ac:dyDescent="0.25">
      <c r="A34" s="80" t="s">
        <v>2</v>
      </c>
      <c r="B34" s="77">
        <f>SUM(B29:B32)</f>
        <v>0</v>
      </c>
      <c r="C34" s="77">
        <f>SUM(C29:C32)</f>
        <v>0</v>
      </c>
      <c r="D34" s="78">
        <f>SUM(D29:D32)</f>
        <v>0</v>
      </c>
      <c r="E34" s="79"/>
      <c r="H34" s="104"/>
    </row>
    <row r="35" spans="1:8" s="26" customFormat="1" ht="15.75" thickBot="1" x14ac:dyDescent="0.3">
      <c r="A35" s="54" t="s">
        <v>19</v>
      </c>
      <c r="B35" s="42"/>
      <c r="C35" s="42"/>
      <c r="D35" s="42"/>
      <c r="E35" s="92"/>
      <c r="H35" s="65"/>
    </row>
    <row r="36" spans="1:8" s="3" customFormat="1" ht="15.75" thickBot="1" x14ac:dyDescent="0.3">
      <c r="A36" s="81" t="str">
        <f>A21</f>
        <v>TOTAL</v>
      </c>
      <c r="B36" s="82">
        <f>B34+B35</f>
        <v>0</v>
      </c>
      <c r="C36" s="83">
        <f>C34+C35</f>
        <v>0</v>
      </c>
      <c r="D36" s="84">
        <f>D34+D35</f>
        <v>0</v>
      </c>
      <c r="E36" s="85">
        <f>SUM(E29:E35)</f>
        <v>0</v>
      </c>
      <c r="H36" s="7"/>
    </row>
    <row r="37" spans="1:8" x14ac:dyDescent="0.25">
      <c r="A37" s="2" t="str">
        <f>A22</f>
        <v>Veuillez svp nous signaler toute anomalie / Please, report any error</v>
      </c>
    </row>
    <row r="38" spans="1:8" ht="15.75" thickBot="1" x14ac:dyDescent="0.3"/>
    <row r="39" spans="1:8" ht="15.75" customHeight="1" x14ac:dyDescent="0.25">
      <c r="A39" s="216" t="str">
        <f>$A$9</f>
        <v>ECOLE PRIVEE DE L'AVENIR</v>
      </c>
      <c r="B39" s="217"/>
      <c r="C39" s="217"/>
      <c r="D39" s="217"/>
      <c r="E39" s="218"/>
    </row>
    <row r="40" spans="1:8" ht="16.5" customHeight="1" thickBot="1" x14ac:dyDescent="0.3">
      <c r="A40" s="219"/>
      <c r="B40" s="220"/>
      <c r="C40" s="220"/>
      <c r="D40" s="220"/>
      <c r="E40" s="221"/>
    </row>
    <row r="41" spans="1:8" ht="16.5" thickBot="1" x14ac:dyDescent="0.3">
      <c r="A41" s="222" t="str">
        <f>$A$11</f>
        <v>FACTURE(BILL)  -  ANNEE(YEAR) 2020-2021</v>
      </c>
      <c r="B41" s="223"/>
      <c r="C41" s="223"/>
      <c r="D41" s="223"/>
      <c r="E41" s="224"/>
    </row>
    <row r="42" spans="1:8" s="1" customFormat="1" ht="16.5" customHeight="1" thickBot="1" x14ac:dyDescent="0.3">
      <c r="A42" s="141"/>
      <c r="B42" s="232" t="s">
        <v>22</v>
      </c>
      <c r="C42" s="233"/>
      <c r="D42" s="234"/>
      <c r="E42" s="125" t="str">
        <f>$E$4</f>
        <v>Solde échu</v>
      </c>
      <c r="H42" s="139"/>
    </row>
    <row r="43" spans="1:8" s="1" customFormat="1" ht="16.5" thickTop="1" thickBot="1" x14ac:dyDescent="0.3">
      <c r="A43" s="178" t="s">
        <v>49</v>
      </c>
      <c r="B43" s="73" t="s">
        <v>2</v>
      </c>
      <c r="C43" s="74" t="s">
        <v>18</v>
      </c>
      <c r="D43" s="75" t="s">
        <v>7</v>
      </c>
      <c r="E43" s="124" t="str">
        <f>$E$5</f>
        <v>Overdue bal.</v>
      </c>
      <c r="H43" s="139"/>
    </row>
    <row r="44" spans="1:8" s="1" customFormat="1" ht="15.75" thickTop="1" x14ac:dyDescent="0.25">
      <c r="A44" s="105"/>
      <c r="B44" s="77"/>
      <c r="C44" s="101"/>
      <c r="D44" s="78">
        <f>B44-C44</f>
        <v>0</v>
      </c>
      <c r="E44" s="33"/>
      <c r="H44" s="139"/>
    </row>
    <row r="45" spans="1:8" s="9" customFormat="1" x14ac:dyDescent="0.25">
      <c r="A45" s="126" t="s">
        <v>46</v>
      </c>
      <c r="B45" s="39"/>
      <c r="C45" s="39"/>
      <c r="D45" s="41">
        <f>B45-C45</f>
        <v>0</v>
      </c>
      <c r="E45" s="63"/>
      <c r="F45" s="156"/>
      <c r="G45" s="156"/>
      <c r="H45" s="155"/>
    </row>
    <row r="46" spans="1:8" s="9" customFormat="1" x14ac:dyDescent="0.25">
      <c r="A46" s="126" t="s">
        <v>47</v>
      </c>
      <c r="B46" s="39"/>
      <c r="C46" s="39"/>
      <c r="D46" s="41">
        <f>B46-C46</f>
        <v>0</v>
      </c>
      <c r="E46" s="63"/>
      <c r="F46" s="156"/>
      <c r="G46" s="156"/>
      <c r="H46" s="155"/>
    </row>
    <row r="47" spans="1:8" s="9" customFormat="1" x14ac:dyDescent="0.25">
      <c r="A47" s="126" t="s">
        <v>16</v>
      </c>
      <c r="B47" s="39"/>
      <c r="C47" s="39"/>
      <c r="D47" s="41">
        <f>B47-C47</f>
        <v>0</v>
      </c>
      <c r="E47" s="63"/>
      <c r="F47" s="156"/>
      <c r="G47" s="156"/>
      <c r="H47" s="155"/>
    </row>
    <row r="48" spans="1:8" s="25" customFormat="1" x14ac:dyDescent="0.25">
      <c r="A48" s="106"/>
      <c r="B48" s="77"/>
      <c r="C48" s="77"/>
      <c r="D48" s="78"/>
      <c r="E48" s="79"/>
      <c r="F48" s="104"/>
      <c r="H48" s="104"/>
    </row>
    <row r="49" spans="1:8" s="2" customFormat="1" x14ac:dyDescent="0.25">
      <c r="A49" s="53" t="s">
        <v>2</v>
      </c>
      <c r="B49" s="39"/>
      <c r="C49" s="39"/>
      <c r="D49" s="39"/>
      <c r="E49" s="63"/>
      <c r="H49" s="16"/>
    </row>
    <row r="50" spans="1:8" s="26" customFormat="1" ht="15.75" thickBot="1" x14ac:dyDescent="0.3">
      <c r="A50" s="54" t="s">
        <v>19</v>
      </c>
      <c r="B50" s="42"/>
      <c r="C50" s="42"/>
      <c r="D50" s="42"/>
      <c r="E50" s="92"/>
      <c r="H50" s="65"/>
    </row>
    <row r="51" spans="1:8" s="9" customFormat="1" ht="15.75" thickBot="1" x14ac:dyDescent="0.3">
      <c r="A51" s="55" t="str">
        <f>A36</f>
        <v>TOTAL</v>
      </c>
      <c r="B51" s="46">
        <f>B49+B50</f>
        <v>0</v>
      </c>
      <c r="C51" s="47">
        <f>C49+C50</f>
        <v>0</v>
      </c>
      <c r="D51" s="48">
        <f>D49+D50</f>
        <v>0</v>
      </c>
      <c r="E51" s="108">
        <f>SUM(E44:E50)</f>
        <v>0</v>
      </c>
      <c r="H51" s="64"/>
    </row>
    <row r="52" spans="1:8" ht="15.75" customHeight="1" x14ac:dyDescent="0.25">
      <c r="A52" s="67" t="str">
        <f>A37</f>
        <v>Veuillez svp nous signaler toute anomalie / Please, report any error</v>
      </c>
    </row>
    <row r="53" spans="1:8" ht="15.75" customHeight="1" x14ac:dyDescent="0.25"/>
  </sheetData>
  <sheetProtection selectLockedCells="1" selectUnlockedCells="1"/>
  <customSheetViews>
    <customSheetView guid="{41AD4052-B312-4362-8A5C-4777B26F83E0}" fitToPage="1">
      <pane ySplit="1" topLeftCell="A278" activePane="bottomLeft" state="frozen"/>
      <selection pane="bottomLeft" activeCell="E296" sqref="E296"/>
      <pageMargins left="0" right="0" top="0" bottom="0" header="0" footer="0"/>
      <printOptions horizontalCentered="1" verticalCentered="1"/>
      <pageSetup paperSize="9" scale="15" orientation="portrait" r:id="rId1"/>
    </customSheetView>
  </customSheetViews>
  <mergeCells count="11">
    <mergeCell ref="A1:E2"/>
    <mergeCell ref="A3:E3"/>
    <mergeCell ref="A9:E10"/>
    <mergeCell ref="A11:E11"/>
    <mergeCell ref="B12:D12"/>
    <mergeCell ref="B42:D42"/>
    <mergeCell ref="A24:E25"/>
    <mergeCell ref="A26:E26"/>
    <mergeCell ref="B27:D27"/>
    <mergeCell ref="A39:E40"/>
    <mergeCell ref="A41:E41"/>
  </mergeCells>
  <printOptions horizontalCentered="1" verticalCentered="1"/>
  <pageMargins left="0" right="0" top="0" bottom="0" header="0" footer="0"/>
  <pageSetup paperSize="9" scale="15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JB157"/>
  <sheetViews>
    <sheetView zoomScaleNormal="100" workbookViewId="0">
      <pane ySplit="15" topLeftCell="A16" activePane="bottomLeft" state="frozen"/>
      <selection pane="bottomLeft" activeCell="H34" sqref="H34"/>
    </sheetView>
  </sheetViews>
  <sheetFormatPr baseColWidth="10" defaultRowHeight="15" x14ac:dyDescent="0.25"/>
  <cols>
    <col min="1" max="1" width="40.85546875" style="8" customWidth="1"/>
    <col min="2" max="2" width="14.28515625" style="8" customWidth="1"/>
    <col min="3" max="3" width="16" style="8" customWidth="1"/>
    <col min="4" max="4" width="14.5703125" style="8" bestFit="1" customWidth="1"/>
    <col min="5" max="5" width="16.85546875" style="8" customWidth="1"/>
    <col min="6" max="6" width="8.42578125" style="8" customWidth="1"/>
    <col min="7" max="7" width="12.85546875" style="137" bestFit="1" customWidth="1"/>
    <col min="8" max="23" width="11.42578125" style="8"/>
    <col min="24" max="24" width="11.85546875" style="8" bestFit="1" customWidth="1"/>
    <col min="25" max="933" width="11.42578125" style="8"/>
    <col min="934" max="934" width="12.85546875" style="8" bestFit="1" customWidth="1"/>
    <col min="935" max="935" width="11.42578125" style="8"/>
    <col min="936" max="936" width="13" style="8" bestFit="1" customWidth="1"/>
    <col min="937" max="937" width="11.85546875" style="8" bestFit="1" customWidth="1"/>
    <col min="938" max="938" width="11.5703125" style="8" bestFit="1" customWidth="1"/>
    <col min="939" max="16384" width="11.42578125" style="8"/>
  </cols>
  <sheetData>
    <row r="1" spans="1:8" ht="0.75" customHeight="1" x14ac:dyDescent="0.25">
      <c r="A1" s="235" t="str">
        <f>GS!A1:E2</f>
        <v>ECOLE PRIVEE DE L'AVENIR</v>
      </c>
      <c r="B1" s="235"/>
      <c r="C1" s="235"/>
      <c r="D1" s="235"/>
      <c r="E1" s="235"/>
      <c r="F1" s="145">
        <v>60000</v>
      </c>
      <c r="G1" s="159">
        <v>60000</v>
      </c>
      <c r="H1" s="145" t="s">
        <v>10</v>
      </c>
    </row>
    <row r="2" spans="1:8" hidden="1" x14ac:dyDescent="0.25">
      <c r="A2" s="235" t="str">
        <f>GS!A3:E3</f>
        <v>FACTURE(BILL)  -  ANNEE(YEAR) 2020-2021</v>
      </c>
      <c r="B2" s="235"/>
      <c r="C2" s="235"/>
      <c r="D2" s="235"/>
      <c r="E2" s="235"/>
      <c r="F2" s="145">
        <v>150000</v>
      </c>
      <c r="G2" s="159">
        <v>150000</v>
      </c>
      <c r="H2" s="145" t="s">
        <v>10</v>
      </c>
    </row>
    <row r="3" spans="1:8" ht="15.75" hidden="1" x14ac:dyDescent="0.25">
      <c r="A3" s="122" t="str">
        <f>GS!A4</f>
        <v>Delai de paiement (deadline): 05 DEC 2020</v>
      </c>
      <c r="B3" s="131"/>
      <c r="C3" s="131"/>
      <c r="D3" s="131"/>
      <c r="E3" s="123" t="str">
        <f>GS!E4</f>
        <v>Solde échu</v>
      </c>
      <c r="F3" s="145">
        <v>20000</v>
      </c>
      <c r="G3" s="159">
        <v>20000</v>
      </c>
      <c r="H3" s="145" t="s">
        <v>10</v>
      </c>
    </row>
    <row r="4" spans="1:8" ht="15.75" hidden="1" x14ac:dyDescent="0.25">
      <c r="A4" s="58" t="str">
        <f>GS!A5</f>
        <v>Veuillez svp nous signaler toute anomalie / Please, report any error</v>
      </c>
      <c r="B4" s="131"/>
      <c r="C4" s="131"/>
      <c r="D4" s="131"/>
      <c r="E4" s="123" t="str">
        <f>GS!E5</f>
        <v>Overdue bal.</v>
      </c>
      <c r="F4" s="145">
        <v>70000</v>
      </c>
      <c r="G4" s="159">
        <v>70000</v>
      </c>
      <c r="H4" s="145" t="s">
        <v>10</v>
      </c>
    </row>
    <row r="5" spans="1:8" ht="15.75" hidden="1" x14ac:dyDescent="0.25">
      <c r="A5" s="58"/>
      <c r="B5" s="148"/>
      <c r="C5" s="148"/>
      <c r="D5" s="148"/>
      <c r="E5" s="123"/>
      <c r="F5" s="145">
        <v>70000</v>
      </c>
      <c r="G5" s="159">
        <v>70000</v>
      </c>
      <c r="H5" s="145" t="s">
        <v>10</v>
      </c>
    </row>
    <row r="6" spans="1:8" ht="15.75" hidden="1" x14ac:dyDescent="0.25">
      <c r="A6" s="58"/>
      <c r="B6" s="148"/>
      <c r="C6" s="148"/>
      <c r="D6" s="148"/>
      <c r="E6" s="123"/>
      <c r="F6" s="145">
        <v>90000</v>
      </c>
      <c r="G6" s="159">
        <v>90000</v>
      </c>
      <c r="H6" s="145" t="s">
        <v>10</v>
      </c>
    </row>
    <row r="7" spans="1:8" ht="15.75" hidden="1" x14ac:dyDescent="0.25">
      <c r="A7" s="58"/>
      <c r="B7" s="148"/>
      <c r="C7" s="148"/>
      <c r="D7" s="148"/>
      <c r="E7" s="123"/>
      <c r="F7" s="145">
        <v>260000</v>
      </c>
      <c r="G7" s="159">
        <v>260000</v>
      </c>
      <c r="H7" s="145" t="s">
        <v>10</v>
      </c>
    </row>
    <row r="8" spans="1:8" ht="15.75" hidden="1" x14ac:dyDescent="0.25">
      <c r="A8" s="58"/>
      <c r="B8" s="158"/>
      <c r="C8" s="158"/>
      <c r="D8" s="158"/>
      <c r="E8" s="123"/>
      <c r="F8" s="147"/>
      <c r="G8" s="159">
        <v>110000</v>
      </c>
      <c r="H8" s="146" t="s">
        <v>34</v>
      </c>
    </row>
    <row r="9" spans="1:8" ht="15.75" hidden="1" x14ac:dyDescent="0.25">
      <c r="A9" s="58"/>
      <c r="B9" s="148"/>
      <c r="C9" s="148"/>
      <c r="D9" s="148"/>
      <c r="E9" s="123"/>
      <c r="F9" s="145">
        <v>50000</v>
      </c>
      <c r="G9" s="166">
        <v>50000</v>
      </c>
      <c r="H9" s="145" t="s">
        <v>10</v>
      </c>
    </row>
    <row r="10" spans="1:8" hidden="1" x14ac:dyDescent="0.25">
      <c r="F10" s="145"/>
      <c r="G10" s="164">
        <f>SUM(G1:G9)</f>
        <v>880000</v>
      </c>
      <c r="H10" s="145"/>
    </row>
    <row r="11" spans="1:8" hidden="1" x14ac:dyDescent="0.25"/>
    <row r="12" spans="1:8" s="135" customFormat="1" ht="15.75" thickBot="1" x14ac:dyDescent="0.3">
      <c r="G12" s="149"/>
    </row>
    <row r="13" spans="1:8" ht="15.75" customHeight="1" x14ac:dyDescent="0.25">
      <c r="A13" s="216" t="str">
        <f>A1</f>
        <v>ECOLE PRIVEE DE L'AVENIR</v>
      </c>
      <c r="B13" s="217"/>
      <c r="C13" s="217"/>
      <c r="D13" s="217"/>
      <c r="E13" s="218"/>
    </row>
    <row r="14" spans="1:8" ht="15.75" customHeight="1" thickBot="1" x14ac:dyDescent="0.3">
      <c r="A14" s="219"/>
      <c r="B14" s="220"/>
      <c r="C14" s="220"/>
      <c r="D14" s="220"/>
      <c r="E14" s="221"/>
    </row>
    <row r="15" spans="1:8" ht="15.75" customHeight="1" thickBot="1" x14ac:dyDescent="0.3">
      <c r="A15" s="222" t="str">
        <f>A2</f>
        <v>FACTURE(BILL)  -  ANNEE(YEAR) 2020-2021</v>
      </c>
      <c r="B15" s="223"/>
      <c r="C15" s="223"/>
      <c r="D15" s="223"/>
      <c r="E15" s="224"/>
    </row>
    <row r="16" spans="1:8" ht="16.5" customHeight="1" thickBot="1" x14ac:dyDescent="0.3">
      <c r="A16" s="143"/>
      <c r="B16" s="232" t="s">
        <v>22</v>
      </c>
      <c r="C16" s="233"/>
      <c r="D16" s="234"/>
      <c r="E16" s="50" t="str">
        <f>GS!E4</f>
        <v>Solde échu</v>
      </c>
    </row>
    <row r="17" spans="1:8" ht="16.5" customHeight="1" thickTop="1" thickBot="1" x14ac:dyDescent="0.3">
      <c r="A17" s="176" t="s">
        <v>50</v>
      </c>
      <c r="B17" s="36" t="s">
        <v>2</v>
      </c>
      <c r="C17" s="37" t="s">
        <v>18</v>
      </c>
      <c r="D17" s="38" t="s">
        <v>7</v>
      </c>
      <c r="E17" s="51" t="str">
        <f>GS!E5</f>
        <v>Overdue bal.</v>
      </c>
    </row>
    <row r="18" spans="1:8" ht="15.75" thickTop="1" x14ac:dyDescent="0.25">
      <c r="A18" s="56"/>
      <c r="B18" s="44"/>
      <c r="C18" s="45"/>
      <c r="D18" s="78">
        <f>B18-C18</f>
        <v>0</v>
      </c>
      <c r="E18" s="33"/>
    </row>
    <row r="19" spans="1:8" s="9" customFormat="1" x14ac:dyDescent="0.25">
      <c r="A19" s="126" t="s">
        <v>46</v>
      </c>
      <c r="B19" s="39"/>
      <c r="C19" s="39"/>
      <c r="D19" s="41">
        <f>B19-C19</f>
        <v>0</v>
      </c>
      <c r="E19" s="63"/>
      <c r="F19" s="156"/>
      <c r="G19" s="156"/>
      <c r="H19" s="155"/>
    </row>
    <row r="20" spans="1:8" s="9" customFormat="1" x14ac:dyDescent="0.25">
      <c r="A20" s="126" t="s">
        <v>47</v>
      </c>
      <c r="B20" s="39"/>
      <c r="C20" s="39"/>
      <c r="D20" s="41">
        <f>B20-C20</f>
        <v>0</v>
      </c>
      <c r="E20" s="63"/>
      <c r="F20" s="156"/>
      <c r="G20" s="156"/>
      <c r="H20" s="155"/>
    </row>
    <row r="21" spans="1:8" s="9" customFormat="1" x14ac:dyDescent="0.25">
      <c r="A21" s="126" t="s">
        <v>16</v>
      </c>
      <c r="B21" s="39"/>
      <c r="C21" s="39"/>
      <c r="D21" s="41">
        <f>B21-C21</f>
        <v>0</v>
      </c>
      <c r="E21" s="63"/>
      <c r="F21" s="156"/>
      <c r="G21" s="156"/>
      <c r="H21" s="155"/>
    </row>
    <row r="22" spans="1:8" s="2" customFormat="1" x14ac:dyDescent="0.25">
      <c r="A22" s="52"/>
      <c r="B22" s="39"/>
      <c r="C22" s="39"/>
      <c r="D22" s="41"/>
      <c r="E22" s="34"/>
      <c r="G22" s="16"/>
    </row>
    <row r="23" spans="1:8" s="1" customFormat="1" x14ac:dyDescent="0.25">
      <c r="A23" s="53" t="s">
        <v>2</v>
      </c>
      <c r="B23" s="39">
        <f>SUM(B18:B21)</f>
        <v>0</v>
      </c>
      <c r="C23" s="39">
        <f>SUM(C18:C21)</f>
        <v>0</v>
      </c>
      <c r="D23" s="41">
        <f>SUM(D18:D21)</f>
        <v>0</v>
      </c>
      <c r="E23" s="34"/>
      <c r="G23" s="139"/>
    </row>
    <row r="24" spans="1:8" s="9" customFormat="1" ht="15.75" thickBot="1" x14ac:dyDescent="0.3">
      <c r="A24" s="54" t="s">
        <v>19</v>
      </c>
      <c r="B24" s="42"/>
      <c r="C24" s="42"/>
      <c r="D24" s="42"/>
      <c r="E24" s="92"/>
      <c r="G24" s="64"/>
    </row>
    <row r="25" spans="1:8" s="9" customFormat="1" ht="15.75" customHeight="1" thickBot="1" x14ac:dyDescent="0.3">
      <c r="A25" s="55" t="s">
        <v>6</v>
      </c>
      <c r="B25" s="46">
        <f>B23+B24</f>
        <v>0</v>
      </c>
      <c r="C25" s="47">
        <f>C23+C24</f>
        <v>0</v>
      </c>
      <c r="D25" s="48">
        <f>D23+D24</f>
        <v>0</v>
      </c>
      <c r="E25" s="35">
        <f>SUM(E18:E24)</f>
        <v>0</v>
      </c>
      <c r="G25" s="64"/>
    </row>
    <row r="26" spans="1:8" ht="15.75" customHeight="1" x14ac:dyDescent="0.25">
      <c r="A26" s="8" t="str">
        <f>GS!A5</f>
        <v>Veuillez svp nous signaler toute anomalie / Please, report any error</v>
      </c>
    </row>
    <row r="27" spans="1:8" ht="15.75" customHeight="1" thickBot="1" x14ac:dyDescent="0.3"/>
    <row r="28" spans="1:8" ht="16.5" customHeight="1" x14ac:dyDescent="0.25">
      <c r="A28" s="216" t="str">
        <f>A13</f>
        <v>ECOLE PRIVEE DE L'AVENIR</v>
      </c>
      <c r="B28" s="217"/>
      <c r="C28" s="217"/>
      <c r="D28" s="217"/>
      <c r="E28" s="218"/>
    </row>
    <row r="29" spans="1:8" ht="16.5" customHeight="1" thickBot="1" x14ac:dyDescent="0.3">
      <c r="A29" s="219"/>
      <c r="B29" s="220"/>
      <c r="C29" s="220"/>
      <c r="D29" s="220"/>
      <c r="E29" s="221"/>
    </row>
    <row r="30" spans="1:8" ht="16.5" thickBot="1" x14ac:dyDescent="0.3">
      <c r="A30" s="222" t="str">
        <f>A15</f>
        <v>FACTURE(BILL)  -  ANNEE(YEAR) 2020-2021</v>
      </c>
      <c r="B30" s="223"/>
      <c r="C30" s="223"/>
      <c r="D30" s="223"/>
      <c r="E30" s="224"/>
    </row>
    <row r="31" spans="1:8" ht="16.5" customHeight="1" thickBot="1" x14ac:dyDescent="0.3">
      <c r="A31" s="143"/>
      <c r="B31" s="232" t="s">
        <v>22</v>
      </c>
      <c r="C31" s="233"/>
      <c r="D31" s="234"/>
      <c r="E31" s="125" t="str">
        <f>$E$16</f>
        <v>Solde échu</v>
      </c>
    </row>
    <row r="32" spans="1:8" ht="16.5" customHeight="1" thickTop="1" thickBot="1" x14ac:dyDescent="0.3">
      <c r="A32" s="176" t="s">
        <v>50</v>
      </c>
      <c r="B32" s="36" t="s">
        <v>2</v>
      </c>
      <c r="C32" s="37" t="s">
        <v>18</v>
      </c>
      <c r="D32" s="38" t="s">
        <v>7</v>
      </c>
      <c r="E32" s="124" t="str">
        <f>$E$17</f>
        <v>Overdue bal.</v>
      </c>
    </row>
    <row r="33" spans="1:936" ht="15.75" thickTop="1" x14ac:dyDescent="0.25">
      <c r="A33" s="56"/>
      <c r="B33" s="44"/>
      <c r="C33" s="45"/>
      <c r="D33" s="78">
        <f>B33-C33</f>
        <v>0</v>
      </c>
      <c r="E33" s="33"/>
    </row>
    <row r="34" spans="1:936" s="9" customFormat="1" x14ac:dyDescent="0.25">
      <c r="A34" s="126" t="s">
        <v>46</v>
      </c>
      <c r="B34" s="39"/>
      <c r="C34" s="39"/>
      <c r="D34" s="41">
        <f>B34-C34</f>
        <v>0</v>
      </c>
      <c r="E34" s="63"/>
      <c r="F34" s="156"/>
      <c r="G34" s="156"/>
      <c r="H34" s="155"/>
    </row>
    <row r="35" spans="1:936" s="9" customFormat="1" x14ac:dyDescent="0.25">
      <c r="A35" s="126" t="s">
        <v>47</v>
      </c>
      <c r="B35" s="39"/>
      <c r="C35" s="39"/>
      <c r="D35" s="41">
        <f>B35-C35</f>
        <v>0</v>
      </c>
      <c r="E35" s="63"/>
      <c r="F35" s="156"/>
      <c r="G35" s="156"/>
      <c r="H35" s="155"/>
    </row>
    <row r="36" spans="1:936" s="9" customFormat="1" x14ac:dyDescent="0.25">
      <c r="A36" s="126" t="s">
        <v>16</v>
      </c>
      <c r="B36" s="39"/>
      <c r="C36" s="39"/>
      <c r="D36" s="41">
        <f>B36-C36</f>
        <v>0</v>
      </c>
      <c r="E36" s="63"/>
      <c r="F36" s="156"/>
      <c r="G36" s="156"/>
      <c r="H36" s="155"/>
    </row>
    <row r="37" spans="1:936" s="2" customFormat="1" x14ac:dyDescent="0.25">
      <c r="A37" s="52"/>
      <c r="B37" s="39"/>
      <c r="C37" s="39"/>
      <c r="D37" s="41"/>
      <c r="E37" s="34"/>
      <c r="G37" s="16"/>
    </row>
    <row r="38" spans="1:936" s="2" customFormat="1" x14ac:dyDescent="0.25">
      <c r="A38" s="53" t="s">
        <v>2</v>
      </c>
      <c r="B38" s="39">
        <f>SUM(B33:B37)</f>
        <v>0</v>
      </c>
      <c r="C38" s="39">
        <f>SUM(C33:C37)</f>
        <v>0</v>
      </c>
      <c r="D38" s="41">
        <f>SUM(D33:D37)</f>
        <v>0</v>
      </c>
      <c r="E38" s="63"/>
      <c r="G38" s="16"/>
    </row>
    <row r="39" spans="1:936" ht="15.75" thickBot="1" x14ac:dyDescent="0.3">
      <c r="A39" s="54" t="s">
        <v>19</v>
      </c>
      <c r="B39" s="42"/>
      <c r="C39" s="42"/>
      <c r="D39" s="42"/>
      <c r="E39" s="92">
        <f>D39</f>
        <v>0</v>
      </c>
    </row>
    <row r="40" spans="1:936" s="9" customFormat="1" ht="15.75" customHeight="1" thickBot="1" x14ac:dyDescent="0.3">
      <c r="A40" s="55" t="str">
        <f>A25</f>
        <v>TOTAL</v>
      </c>
      <c r="B40" s="46">
        <f>B38+B39</f>
        <v>0</v>
      </c>
      <c r="C40" s="47">
        <f>C38+C39</f>
        <v>0</v>
      </c>
      <c r="D40" s="48">
        <f>D38+D39</f>
        <v>0</v>
      </c>
      <c r="E40" s="108">
        <f>SUM(E33:E39)</f>
        <v>0</v>
      </c>
      <c r="G40" s="64"/>
      <c r="AIX40" s="64" t="e">
        <f>#REF!</f>
        <v>#REF!</v>
      </c>
      <c r="AIY40" s="64" t="e">
        <f>#REF!</f>
        <v>#REF!</v>
      </c>
      <c r="AIZ40" s="64" t="e">
        <f>#REF!</f>
        <v>#REF!</v>
      </c>
    </row>
    <row r="41" spans="1:936" ht="16.5" customHeight="1" x14ac:dyDescent="0.25">
      <c r="A41" s="8" t="str">
        <f>A26</f>
        <v>Veuillez svp nous signaler toute anomalie / Please, report any error</v>
      </c>
    </row>
    <row r="42" spans="1:936" ht="16.5" customHeight="1" thickBot="1" x14ac:dyDescent="0.3"/>
    <row r="43" spans="1:936" ht="16.5" customHeight="1" x14ac:dyDescent="0.25">
      <c r="A43" s="216" t="str">
        <f>A28</f>
        <v>ECOLE PRIVEE DE L'AVENIR</v>
      </c>
      <c r="B43" s="217"/>
      <c r="C43" s="217"/>
      <c r="D43" s="217"/>
      <c r="E43" s="218"/>
    </row>
    <row r="44" spans="1:936" ht="16.5" customHeight="1" thickBot="1" x14ac:dyDescent="0.3">
      <c r="A44" s="219"/>
      <c r="B44" s="220"/>
      <c r="C44" s="220"/>
      <c r="D44" s="220"/>
      <c r="E44" s="221"/>
    </row>
    <row r="45" spans="1:936" ht="16.5" customHeight="1" thickBot="1" x14ac:dyDescent="0.3">
      <c r="A45" s="222" t="str">
        <f>A30</f>
        <v>FACTURE(BILL)  -  ANNEE(YEAR) 2020-2021</v>
      </c>
      <c r="B45" s="223"/>
      <c r="C45" s="223"/>
      <c r="D45" s="223"/>
      <c r="E45" s="224"/>
    </row>
    <row r="46" spans="1:936" ht="16.5" customHeight="1" thickBot="1" x14ac:dyDescent="0.3">
      <c r="A46" s="10"/>
      <c r="B46" s="232" t="s">
        <v>22</v>
      </c>
      <c r="C46" s="233"/>
      <c r="D46" s="234"/>
      <c r="E46" s="125" t="str">
        <f>$E$16</f>
        <v>Solde échu</v>
      </c>
    </row>
    <row r="47" spans="1:936" ht="16.5" customHeight="1" thickTop="1" thickBot="1" x14ac:dyDescent="0.3">
      <c r="A47" s="176" t="s">
        <v>50</v>
      </c>
      <c r="B47" s="36" t="s">
        <v>2</v>
      </c>
      <c r="C47" s="37" t="s">
        <v>18</v>
      </c>
      <c r="D47" s="38" t="s">
        <v>7</v>
      </c>
      <c r="E47" s="124" t="str">
        <f>$E$17</f>
        <v>Overdue bal.</v>
      </c>
    </row>
    <row r="48" spans="1:936" ht="15.75" thickTop="1" x14ac:dyDescent="0.25">
      <c r="A48" s="56"/>
      <c r="B48" s="44"/>
      <c r="C48" s="45"/>
      <c r="D48" s="78">
        <f>B48-C48</f>
        <v>0</v>
      </c>
      <c r="E48" s="33"/>
    </row>
    <row r="49" spans="1:938" s="9" customFormat="1" x14ac:dyDescent="0.25">
      <c r="A49" s="126" t="s">
        <v>46</v>
      </c>
      <c r="B49" s="39"/>
      <c r="C49" s="39"/>
      <c r="D49" s="41">
        <f>B49-C49</f>
        <v>0</v>
      </c>
      <c r="E49" s="63"/>
      <c r="F49" s="156"/>
      <c r="G49" s="156"/>
      <c r="H49" s="155"/>
    </row>
    <row r="50" spans="1:938" s="9" customFormat="1" x14ac:dyDescent="0.25">
      <c r="A50" s="126" t="s">
        <v>47</v>
      </c>
      <c r="B50" s="39"/>
      <c r="C50" s="39"/>
      <c r="D50" s="41">
        <f>B50-C50</f>
        <v>0</v>
      </c>
      <c r="E50" s="63"/>
      <c r="F50" s="156"/>
      <c r="G50" s="156"/>
      <c r="H50" s="155"/>
    </row>
    <row r="51" spans="1:938" s="9" customFormat="1" x14ac:dyDescent="0.25">
      <c r="A51" s="126" t="s">
        <v>16</v>
      </c>
      <c r="B51" s="39"/>
      <c r="C51" s="39"/>
      <c r="D51" s="41">
        <f>B51-C51</f>
        <v>0</v>
      </c>
      <c r="E51" s="63"/>
      <c r="F51" s="156"/>
      <c r="G51" s="156"/>
      <c r="H51" s="155"/>
    </row>
    <row r="52" spans="1:938" s="2" customFormat="1" x14ac:dyDescent="0.25">
      <c r="A52" s="52"/>
      <c r="B52" s="39"/>
      <c r="C52" s="39"/>
      <c r="D52" s="41"/>
      <c r="E52" s="34"/>
      <c r="G52" s="16"/>
    </row>
    <row r="53" spans="1:938" s="2" customFormat="1" x14ac:dyDescent="0.25">
      <c r="A53" s="53" t="s">
        <v>2</v>
      </c>
      <c r="B53" s="39"/>
      <c r="C53" s="39"/>
      <c r="D53" s="41"/>
      <c r="E53" s="63"/>
      <c r="G53" s="16"/>
    </row>
    <row r="54" spans="1:938" ht="15.75" thickBot="1" x14ac:dyDescent="0.3">
      <c r="A54" s="54" t="s">
        <v>19</v>
      </c>
      <c r="B54" s="42"/>
      <c r="C54" s="42"/>
      <c r="D54" s="42"/>
      <c r="E54" s="132">
        <f>+D54</f>
        <v>0</v>
      </c>
    </row>
    <row r="55" spans="1:938" s="9" customFormat="1" ht="15.75" thickBot="1" x14ac:dyDescent="0.3">
      <c r="A55" s="55" t="str">
        <f>A40</f>
        <v>TOTAL</v>
      </c>
      <c r="B55" s="46">
        <f>B53+B54</f>
        <v>0</v>
      </c>
      <c r="C55" s="47">
        <f>C53+C54</f>
        <v>0</v>
      </c>
      <c r="D55" s="48">
        <f>D53+D54</f>
        <v>0</v>
      </c>
      <c r="E55" s="108">
        <f>SUM(E48:E54)</f>
        <v>0</v>
      </c>
      <c r="G55" s="64"/>
      <c r="AIX55" s="9" t="e">
        <f>#REF!</f>
        <v>#REF!</v>
      </c>
      <c r="AIZ55" s="64" t="e">
        <f>#REF!</f>
        <v>#REF!</v>
      </c>
      <c r="AJA55" s="64" t="e">
        <f>#REF!</f>
        <v>#REF!</v>
      </c>
      <c r="AJB55" s="64" t="e">
        <f>#REF!</f>
        <v>#REF!</v>
      </c>
    </row>
    <row r="56" spans="1:938" ht="15.75" customHeight="1" x14ac:dyDescent="0.25">
      <c r="A56" s="8" t="str">
        <f>A41</f>
        <v>Veuillez svp nous signaler toute anomalie / Please, report any error</v>
      </c>
    </row>
    <row r="57" spans="1:938" ht="15.75" customHeight="1" x14ac:dyDescent="0.25"/>
    <row r="58" spans="1:938" ht="15.75" customHeight="1" thickBot="1" x14ac:dyDescent="0.3"/>
    <row r="59" spans="1:938" ht="15.75" customHeight="1" x14ac:dyDescent="0.25">
      <c r="A59" s="216" t="str">
        <f>A43</f>
        <v>ECOLE PRIVEE DE L'AVENIR</v>
      </c>
      <c r="B59" s="217"/>
      <c r="C59" s="217"/>
      <c r="D59" s="217"/>
      <c r="E59" s="218"/>
    </row>
    <row r="60" spans="1:938" ht="15.75" customHeight="1" thickBot="1" x14ac:dyDescent="0.3">
      <c r="A60" s="219"/>
      <c r="B60" s="220"/>
      <c r="C60" s="220"/>
      <c r="D60" s="220"/>
      <c r="E60" s="221"/>
    </row>
    <row r="61" spans="1:938" ht="15.75" customHeight="1" thickBot="1" x14ac:dyDescent="0.3">
      <c r="A61" s="222" t="str">
        <f>A45</f>
        <v>FACTURE(BILL)  -  ANNEE(YEAR) 2020-2021</v>
      </c>
      <c r="B61" s="223"/>
      <c r="C61" s="223"/>
      <c r="D61" s="223"/>
      <c r="E61" s="224"/>
      <c r="F61" s="87"/>
    </row>
    <row r="62" spans="1:938" ht="16.5" customHeight="1" thickBot="1" x14ac:dyDescent="0.3">
      <c r="A62" s="143"/>
      <c r="B62" s="232" t="s">
        <v>22</v>
      </c>
      <c r="C62" s="233"/>
      <c r="D62" s="234"/>
      <c r="E62" s="125" t="str">
        <f>$E$16</f>
        <v>Solde échu</v>
      </c>
    </row>
    <row r="63" spans="1:938" ht="16.5" customHeight="1" thickTop="1" thickBot="1" x14ac:dyDescent="0.3">
      <c r="A63" s="176" t="s">
        <v>50</v>
      </c>
      <c r="B63" s="36" t="s">
        <v>2</v>
      </c>
      <c r="C63" s="37" t="s">
        <v>18</v>
      </c>
      <c r="D63" s="38" t="s">
        <v>7</v>
      </c>
      <c r="E63" s="124" t="str">
        <f>$E$17</f>
        <v>Overdue bal.</v>
      </c>
    </row>
    <row r="64" spans="1:938" ht="15.75" thickTop="1" x14ac:dyDescent="0.25">
      <c r="A64" s="56"/>
      <c r="B64" s="44"/>
      <c r="C64" s="45"/>
      <c r="D64" s="78">
        <f>B64-C64</f>
        <v>0</v>
      </c>
      <c r="E64" s="33"/>
    </row>
    <row r="65" spans="1:938" s="9" customFormat="1" x14ac:dyDescent="0.25">
      <c r="A65" s="126" t="s">
        <v>46</v>
      </c>
      <c r="B65" s="39"/>
      <c r="C65" s="39"/>
      <c r="D65" s="41">
        <f>B65-C65</f>
        <v>0</v>
      </c>
      <c r="E65" s="63"/>
      <c r="F65" s="156"/>
      <c r="G65" s="156"/>
      <c r="H65" s="155"/>
    </row>
    <row r="66" spans="1:938" s="9" customFormat="1" x14ac:dyDescent="0.25">
      <c r="A66" s="126" t="s">
        <v>47</v>
      </c>
      <c r="B66" s="39"/>
      <c r="C66" s="39"/>
      <c r="D66" s="41">
        <f>B66-C66</f>
        <v>0</v>
      </c>
      <c r="E66" s="63"/>
      <c r="F66" s="156"/>
      <c r="G66" s="156"/>
      <c r="H66" s="155"/>
    </row>
    <row r="67" spans="1:938" s="9" customFormat="1" x14ac:dyDescent="0.25">
      <c r="A67" s="126" t="s">
        <v>16</v>
      </c>
      <c r="B67" s="39"/>
      <c r="C67" s="39"/>
      <c r="D67" s="41">
        <f>B67-C67</f>
        <v>0</v>
      </c>
      <c r="E67" s="63"/>
      <c r="F67" s="156"/>
      <c r="G67" s="156"/>
      <c r="H67" s="155"/>
    </row>
    <row r="68" spans="1:938" s="2" customFormat="1" x14ac:dyDescent="0.25">
      <c r="A68" s="52"/>
      <c r="B68" s="39"/>
      <c r="C68" s="39"/>
      <c r="D68" s="41"/>
      <c r="E68" s="34"/>
      <c r="G68" s="16"/>
    </row>
    <row r="69" spans="1:938" s="13" customFormat="1" x14ac:dyDescent="0.25">
      <c r="A69" s="53" t="s">
        <v>2</v>
      </c>
      <c r="B69" s="39">
        <f>SUM(B64:B68)</f>
        <v>0</v>
      </c>
      <c r="C69" s="39">
        <f>SUM(C64:C68)</f>
        <v>0</v>
      </c>
      <c r="D69" s="41">
        <f>SUM(D64:D68)</f>
        <v>0</v>
      </c>
      <c r="E69" s="63"/>
      <c r="G69" s="137"/>
    </row>
    <row r="70" spans="1:938" ht="15.75" thickBot="1" x14ac:dyDescent="0.3">
      <c r="A70" s="54" t="s">
        <v>19</v>
      </c>
      <c r="B70" s="42"/>
      <c r="C70" s="42"/>
      <c r="D70" s="42"/>
      <c r="E70" s="132"/>
    </row>
    <row r="71" spans="1:938" s="1" customFormat="1" ht="15.75" thickBot="1" x14ac:dyDescent="0.3">
      <c r="A71" s="55" t="str">
        <f>A55</f>
        <v>TOTAL</v>
      </c>
      <c r="B71" s="46">
        <f>B69+B70</f>
        <v>0</v>
      </c>
      <c r="C71" s="47">
        <f>C69+C70</f>
        <v>0</v>
      </c>
      <c r="D71" s="48">
        <f>D69+D70</f>
        <v>0</v>
      </c>
      <c r="E71" s="108">
        <f>SUM(E64:E70)</f>
        <v>0</v>
      </c>
      <c r="G71" s="139"/>
      <c r="AIZ71" s="139" t="e">
        <f>#REF!</f>
        <v>#REF!</v>
      </c>
      <c r="AJA71" s="139" t="e">
        <f>#REF!</f>
        <v>#REF!</v>
      </c>
      <c r="AJB71" s="139" t="e">
        <f>#REF!</f>
        <v>#REF!</v>
      </c>
    </row>
    <row r="72" spans="1:938" x14ac:dyDescent="0.25">
      <c r="A72" s="8" t="str">
        <f>A56</f>
        <v>Veuillez svp nous signaler toute anomalie / Please, report any error</v>
      </c>
    </row>
    <row r="73" spans="1:938" ht="15.75" thickBot="1" x14ac:dyDescent="0.3">
      <c r="E73" s="17"/>
    </row>
    <row r="74" spans="1:938" ht="15.75" customHeight="1" x14ac:dyDescent="0.25">
      <c r="A74" s="216" t="str">
        <f>A59</f>
        <v>ECOLE PRIVEE DE L'AVENIR</v>
      </c>
      <c r="B74" s="217"/>
      <c r="C74" s="217"/>
      <c r="D74" s="217"/>
      <c r="E74" s="218"/>
    </row>
    <row r="75" spans="1:938" ht="15.75" customHeight="1" thickBot="1" x14ac:dyDescent="0.3">
      <c r="A75" s="219"/>
      <c r="B75" s="220"/>
      <c r="C75" s="220"/>
      <c r="D75" s="220"/>
      <c r="E75" s="221"/>
    </row>
    <row r="76" spans="1:938" ht="15.75" customHeight="1" thickBot="1" x14ac:dyDescent="0.3">
      <c r="A76" s="222" t="str">
        <f>A61</f>
        <v>FACTURE(BILL)  -  ANNEE(YEAR) 2020-2021</v>
      </c>
      <c r="B76" s="223"/>
      <c r="C76" s="223"/>
      <c r="D76" s="223"/>
      <c r="E76" s="224"/>
    </row>
    <row r="77" spans="1:938" ht="16.5" customHeight="1" thickBot="1" x14ac:dyDescent="0.3">
      <c r="A77" s="143"/>
      <c r="B77" s="232" t="s">
        <v>22</v>
      </c>
      <c r="C77" s="233"/>
      <c r="D77" s="234"/>
      <c r="E77" s="125" t="str">
        <f>$E$16</f>
        <v>Solde échu</v>
      </c>
    </row>
    <row r="78" spans="1:938" ht="16.5" customHeight="1" thickTop="1" thickBot="1" x14ac:dyDescent="0.3">
      <c r="A78" s="192" t="s">
        <v>50</v>
      </c>
      <c r="B78" s="100" t="s">
        <v>2</v>
      </c>
      <c r="C78" s="37" t="s">
        <v>18</v>
      </c>
      <c r="D78" s="38" t="s">
        <v>7</v>
      </c>
      <c r="E78" s="124" t="str">
        <f>$E$17</f>
        <v>Overdue bal.</v>
      </c>
    </row>
    <row r="79" spans="1:938" ht="15.75" thickTop="1" x14ac:dyDescent="0.25">
      <c r="A79" s="113"/>
      <c r="B79" s="44"/>
      <c r="C79" s="45"/>
      <c r="D79" s="78">
        <f>B79-C79</f>
        <v>0</v>
      </c>
      <c r="E79" s="33"/>
    </row>
    <row r="80" spans="1:938" s="9" customFormat="1" x14ac:dyDescent="0.25">
      <c r="A80" s="126" t="s">
        <v>46</v>
      </c>
      <c r="B80" s="39"/>
      <c r="C80" s="39"/>
      <c r="D80" s="41">
        <f>B80-C80</f>
        <v>0</v>
      </c>
      <c r="E80" s="63"/>
      <c r="F80" s="156"/>
      <c r="G80" s="156"/>
      <c r="H80" s="155"/>
    </row>
    <row r="81" spans="1:938" s="9" customFormat="1" x14ac:dyDescent="0.25">
      <c r="A81" s="126" t="s">
        <v>47</v>
      </c>
      <c r="B81" s="39"/>
      <c r="C81" s="39"/>
      <c r="D81" s="41">
        <f>B81-C81</f>
        <v>0</v>
      </c>
      <c r="E81" s="63"/>
      <c r="F81" s="156"/>
      <c r="G81" s="156"/>
      <c r="H81" s="155"/>
    </row>
    <row r="82" spans="1:938" s="9" customFormat="1" x14ac:dyDescent="0.25">
      <c r="A82" s="126" t="s">
        <v>16</v>
      </c>
      <c r="B82" s="39"/>
      <c r="C82" s="39"/>
      <c r="D82" s="41">
        <f>B82-C82</f>
        <v>0</v>
      </c>
      <c r="E82" s="63"/>
      <c r="F82" s="156"/>
      <c r="G82" s="156"/>
      <c r="H82" s="155"/>
    </row>
    <row r="83" spans="1:938" s="2" customFormat="1" x14ac:dyDescent="0.25">
      <c r="A83" s="52"/>
      <c r="B83" s="39"/>
      <c r="C83" s="39"/>
      <c r="D83" s="41"/>
      <c r="E83" s="34"/>
      <c r="G83" s="16"/>
    </row>
    <row r="84" spans="1:938" s="1" customFormat="1" x14ac:dyDescent="0.25">
      <c r="A84" s="53" t="s">
        <v>2</v>
      </c>
      <c r="B84" s="39"/>
      <c r="C84" s="39"/>
      <c r="D84" s="41"/>
      <c r="E84" s="34"/>
      <c r="G84" s="139"/>
    </row>
    <row r="85" spans="1:938" ht="15.75" thickBot="1" x14ac:dyDescent="0.3">
      <c r="A85" s="54" t="s">
        <v>19</v>
      </c>
      <c r="B85" s="42"/>
      <c r="C85" s="42"/>
      <c r="D85" s="42"/>
      <c r="E85" s="132"/>
    </row>
    <row r="86" spans="1:938" ht="15.75" thickBot="1" x14ac:dyDescent="0.3">
      <c r="A86" s="55" t="str">
        <f>A71</f>
        <v>TOTAL</v>
      </c>
      <c r="B86" s="46">
        <f>B84+B85</f>
        <v>0</v>
      </c>
      <c r="C86" s="47">
        <f>C84+C85</f>
        <v>0</v>
      </c>
      <c r="D86" s="48">
        <f>D84+D85</f>
        <v>0</v>
      </c>
      <c r="E86" s="35">
        <f>SUM(E79:E85)</f>
        <v>0</v>
      </c>
      <c r="AIZ86" s="137" t="e">
        <f>#REF!</f>
        <v>#REF!</v>
      </c>
      <c r="AJA86" s="137" t="e">
        <f>#REF!</f>
        <v>#REF!</v>
      </c>
      <c r="AJB86" s="137" t="e">
        <f>#REF!</f>
        <v>#REF!</v>
      </c>
    </row>
    <row r="87" spans="1:938" x14ac:dyDescent="0.25">
      <c r="A87" s="14" t="str">
        <f>GS!A5</f>
        <v>Veuillez svp nous signaler toute anomalie / Please, report any error</v>
      </c>
      <c r="B87" s="49"/>
      <c r="C87" s="49"/>
      <c r="D87" s="49"/>
      <c r="E87" s="15"/>
    </row>
    <row r="88" spans="1:938" x14ac:dyDescent="0.25">
      <c r="A88" s="14"/>
      <c r="B88" s="49"/>
      <c r="C88" s="49"/>
      <c r="D88" s="49"/>
      <c r="E88" s="15"/>
    </row>
    <row r="156" ht="16.5" customHeight="1" x14ac:dyDescent="0.25"/>
    <row r="157" ht="16.5" customHeight="1" x14ac:dyDescent="0.25"/>
  </sheetData>
  <sheetProtection selectLockedCells="1" selectUnlockedCells="1"/>
  <customSheetViews>
    <customSheetView guid="{41AD4052-B312-4362-8A5C-4777B26F83E0}" fitToPage="1">
      <pane ySplit="1" topLeftCell="A89" activePane="bottomLeft" state="frozen"/>
      <selection pane="bottomLeft" activeCell="C118" sqref="C118"/>
      <pageMargins left="0.70866141732283472" right="0.70866141732283472" top="0.74803149606299213" bottom="0.74803149606299213" header="0.31496062992125984" footer="0.31496062992125984"/>
      <pageSetup paperSize="9" scale="22" orientation="portrait" verticalDpi="0" r:id="rId1"/>
      <headerFooter>
        <oddHeader>&amp;L&amp;D&amp;C&amp;F&amp;R&amp;A</oddHeader>
        <oddFooter>&amp;C&amp;9&amp;Z&amp;F</oddFooter>
      </headerFooter>
    </customSheetView>
  </customSheetViews>
  <mergeCells count="17">
    <mergeCell ref="A28:E29"/>
    <mergeCell ref="A30:E30"/>
    <mergeCell ref="A74:E75"/>
    <mergeCell ref="A76:E76"/>
    <mergeCell ref="B77:D77"/>
    <mergeCell ref="B62:D62"/>
    <mergeCell ref="B31:D31"/>
    <mergeCell ref="A43:E44"/>
    <mergeCell ref="A45:E45"/>
    <mergeCell ref="B46:D46"/>
    <mergeCell ref="A59:E60"/>
    <mergeCell ref="A61:E61"/>
    <mergeCell ref="A1:E1"/>
    <mergeCell ref="A2:E2"/>
    <mergeCell ref="A13:E14"/>
    <mergeCell ref="A15:E15"/>
    <mergeCell ref="B16:D16"/>
  </mergeCells>
  <pageMargins left="0.70866141732283472" right="0.70866141732283472" top="0.74803149606299213" bottom="0.74803149606299213" header="0.31496062992125984" footer="0.31496062992125984"/>
  <pageSetup paperSize="9" scale="13" orientation="portrait" r:id="rId2"/>
  <headerFooter>
    <oddHeader>&amp;L&amp;D&amp;C&amp;F&amp;R&amp;A</oddHeader>
    <oddFooter>&amp;C&amp;9&amp;Z&amp;F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AB17"/>
  <sheetViews>
    <sheetView tabSelected="1" workbookViewId="0">
      <selection activeCell="K28" sqref="K28"/>
    </sheetView>
  </sheetViews>
  <sheetFormatPr baseColWidth="10" defaultRowHeight="16.5" x14ac:dyDescent="0.3"/>
  <cols>
    <col min="1" max="1" width="7" style="19" bestFit="1" customWidth="1"/>
    <col min="2" max="2" width="2" style="19" bestFit="1" customWidth="1"/>
    <col min="3" max="3" width="2.140625" style="19" bestFit="1" customWidth="1"/>
    <col min="4" max="4" width="2.28515625" style="19" bestFit="1" customWidth="1"/>
    <col min="5" max="5" width="2" style="19" bestFit="1" customWidth="1"/>
    <col min="6" max="6" width="18.5703125" style="20" bestFit="1" customWidth="1"/>
    <col min="7" max="7" width="8.85546875" style="19" customWidth="1"/>
    <col min="8" max="8" width="11.140625" style="21" customWidth="1"/>
    <col min="9" max="9" width="10.140625" style="21" customWidth="1"/>
    <col min="10" max="10" width="11.140625" style="21" customWidth="1"/>
    <col min="11" max="11" width="12.28515625" style="20" customWidth="1"/>
    <col min="12" max="16384" width="11.42578125" style="20"/>
  </cols>
  <sheetData>
    <row r="2" spans="1:28" ht="17.25" thickBot="1" x14ac:dyDescent="0.35"/>
    <row r="3" spans="1:28" x14ac:dyDescent="0.3">
      <c r="A3" s="256">
        <f ca="1">TODAY()</f>
        <v>44384</v>
      </c>
      <c r="B3" s="236" t="s">
        <v>45</v>
      </c>
      <c r="C3" s="237"/>
      <c r="D3" s="237"/>
      <c r="E3" s="237"/>
      <c r="F3" s="237"/>
      <c r="G3" s="237"/>
      <c r="H3" s="237"/>
      <c r="I3" s="237"/>
      <c r="J3" s="238"/>
    </row>
    <row r="4" spans="1:28" s="11" customFormat="1" ht="17.25" customHeight="1" thickBot="1" x14ac:dyDescent="0.25">
      <c r="A4" s="239" t="s">
        <v>23</v>
      </c>
      <c r="B4" s="240" t="s">
        <v>8</v>
      </c>
      <c r="C4" s="241" t="s">
        <v>9</v>
      </c>
      <c r="D4" s="241" t="s">
        <v>10</v>
      </c>
      <c r="E4" s="241" t="s">
        <v>11</v>
      </c>
      <c r="F4" s="179" t="s">
        <v>12</v>
      </c>
      <c r="G4" s="180" t="s">
        <v>13</v>
      </c>
      <c r="H4" s="181" t="s">
        <v>14</v>
      </c>
      <c r="I4" s="181" t="s">
        <v>15</v>
      </c>
      <c r="J4" s="197" t="s">
        <v>16</v>
      </c>
    </row>
    <row r="5" spans="1:28" s="11" customFormat="1" ht="16.5" hidden="1" customHeight="1" x14ac:dyDescent="0.2">
      <c r="A5" s="242"/>
      <c r="B5" s="243"/>
      <c r="C5" s="244"/>
      <c r="D5" s="245"/>
      <c r="E5" s="244"/>
      <c r="F5" s="182"/>
      <c r="G5" s="183"/>
      <c r="H5" s="185"/>
      <c r="I5" s="184"/>
      <c r="J5" s="198"/>
    </row>
    <row r="6" spans="1:28" s="11" customFormat="1" ht="12.75" x14ac:dyDescent="0.2">
      <c r="A6" s="242">
        <v>44102</v>
      </c>
      <c r="B6" s="246"/>
      <c r="C6" s="247">
        <v>1</v>
      </c>
      <c r="D6" s="248"/>
      <c r="E6" s="247">
        <v>1</v>
      </c>
      <c r="F6" s="186" t="s">
        <v>35</v>
      </c>
      <c r="G6" s="187" t="s">
        <v>3</v>
      </c>
      <c r="H6" s="188">
        <v>50000</v>
      </c>
      <c r="I6" s="189">
        <v>50000</v>
      </c>
      <c r="J6" s="188">
        <v>50000</v>
      </c>
    </row>
    <row r="7" spans="1:28" s="89" customFormat="1" ht="15" x14ac:dyDescent="0.25">
      <c r="A7" s="242">
        <v>44142</v>
      </c>
      <c r="B7" s="249">
        <v>1</v>
      </c>
      <c r="C7" s="250"/>
      <c r="D7" s="251"/>
      <c r="E7" s="250">
        <v>1</v>
      </c>
      <c r="F7" s="190" t="s">
        <v>36</v>
      </c>
      <c r="G7" s="191" t="s">
        <v>51</v>
      </c>
      <c r="H7" s="185">
        <v>50000</v>
      </c>
      <c r="I7" s="184">
        <v>50000</v>
      </c>
      <c r="J7" s="185">
        <v>50000</v>
      </c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</row>
    <row r="8" spans="1:28" s="89" customFormat="1" ht="15" x14ac:dyDescent="0.25">
      <c r="A8" s="242">
        <v>44151</v>
      </c>
      <c r="B8" s="249">
        <v>1</v>
      </c>
      <c r="C8" s="250"/>
      <c r="D8" s="251"/>
      <c r="E8" s="250">
        <v>1</v>
      </c>
      <c r="F8" s="190" t="s">
        <v>37</v>
      </c>
      <c r="G8" s="191" t="s">
        <v>5</v>
      </c>
      <c r="H8" s="185">
        <v>10000</v>
      </c>
      <c r="I8" s="184">
        <v>40000</v>
      </c>
      <c r="J8" s="185">
        <v>10000</v>
      </c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</row>
    <row r="9" spans="1:28" s="89" customFormat="1" ht="15" x14ac:dyDescent="0.25">
      <c r="A9" s="242">
        <v>44151</v>
      </c>
      <c r="B9" s="249">
        <v>1</v>
      </c>
      <c r="C9" s="250"/>
      <c r="D9" s="251">
        <v>1</v>
      </c>
      <c r="E9" s="250"/>
      <c r="F9" s="190" t="s">
        <v>38</v>
      </c>
      <c r="G9" s="191" t="s">
        <v>3</v>
      </c>
      <c r="H9" s="185">
        <v>25000</v>
      </c>
      <c r="I9" s="184">
        <v>40000</v>
      </c>
      <c r="J9" s="185">
        <v>10000</v>
      </c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</row>
    <row r="10" spans="1:28" s="89" customFormat="1" ht="15" x14ac:dyDescent="0.25">
      <c r="A10" s="242">
        <v>44151</v>
      </c>
      <c r="B10" s="249">
        <v>1</v>
      </c>
      <c r="C10" s="250"/>
      <c r="D10" s="251"/>
      <c r="E10" s="250">
        <v>1</v>
      </c>
      <c r="F10" s="190" t="s">
        <v>39</v>
      </c>
      <c r="G10" s="191" t="s">
        <v>5</v>
      </c>
      <c r="H10" s="185">
        <v>0</v>
      </c>
      <c r="I10" s="184">
        <v>40000</v>
      </c>
      <c r="J10" s="185">
        <v>0</v>
      </c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</row>
    <row r="11" spans="1:28" s="89" customFormat="1" ht="15" x14ac:dyDescent="0.25">
      <c r="A11" s="242">
        <v>44151</v>
      </c>
      <c r="B11" s="249">
        <v>1</v>
      </c>
      <c r="C11" s="250"/>
      <c r="D11" s="251">
        <v>1</v>
      </c>
      <c r="E11" s="250"/>
      <c r="F11" s="190" t="s">
        <v>40</v>
      </c>
      <c r="G11" s="187" t="s">
        <v>4</v>
      </c>
      <c r="H11" s="185">
        <v>50000</v>
      </c>
      <c r="I11" s="184">
        <v>50000</v>
      </c>
      <c r="J11" s="185">
        <v>50000</v>
      </c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1:28" s="89" customFormat="1" ht="15" x14ac:dyDescent="0.25">
      <c r="A12" s="242">
        <v>44152</v>
      </c>
      <c r="B12" s="249">
        <v>1</v>
      </c>
      <c r="C12" s="250"/>
      <c r="D12" s="251"/>
      <c r="E12" s="250">
        <v>1</v>
      </c>
      <c r="F12" s="190" t="s">
        <v>41</v>
      </c>
      <c r="G12" s="191" t="s">
        <v>5</v>
      </c>
      <c r="H12" s="185">
        <v>35000</v>
      </c>
      <c r="I12" s="184">
        <v>40000</v>
      </c>
      <c r="J12" s="185">
        <v>15000</v>
      </c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1:28" s="89" customFormat="1" ht="15" x14ac:dyDescent="0.25">
      <c r="A13" s="242">
        <v>44152</v>
      </c>
      <c r="B13" s="249">
        <v>1</v>
      </c>
      <c r="C13" s="250"/>
      <c r="D13" s="251"/>
      <c r="E13" s="250">
        <v>1</v>
      </c>
      <c r="F13" s="190" t="s">
        <v>42</v>
      </c>
      <c r="G13" s="187" t="s">
        <v>3</v>
      </c>
      <c r="H13" s="185">
        <v>55000</v>
      </c>
      <c r="I13" s="184">
        <v>45000</v>
      </c>
      <c r="J13" s="185">
        <v>35000</v>
      </c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</row>
    <row r="14" spans="1:28" s="89" customFormat="1" ht="15" x14ac:dyDescent="0.25">
      <c r="A14" s="242">
        <v>44160</v>
      </c>
      <c r="B14" s="249">
        <v>1</v>
      </c>
      <c r="C14" s="250"/>
      <c r="D14" s="251">
        <v>1</v>
      </c>
      <c r="E14" s="250"/>
      <c r="F14" s="190" t="s">
        <v>43</v>
      </c>
      <c r="G14" s="191" t="s">
        <v>5</v>
      </c>
      <c r="H14" s="185">
        <v>40000</v>
      </c>
      <c r="I14" s="184">
        <v>40000</v>
      </c>
      <c r="J14" s="185">
        <v>25000</v>
      </c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</row>
    <row r="15" spans="1:28" s="89" customFormat="1" ht="15.75" thickBot="1" x14ac:dyDescent="0.3">
      <c r="A15" s="252"/>
      <c r="B15" s="253"/>
      <c r="C15" s="254"/>
      <c r="D15" s="255"/>
      <c r="E15" s="254"/>
      <c r="F15" s="193"/>
      <c r="G15" s="194"/>
      <c r="H15" s="195"/>
      <c r="I15" s="196"/>
      <c r="J15" s="195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</row>
    <row r="16" spans="1:28" s="11" customFormat="1" ht="13.5" thickBot="1" x14ac:dyDescent="0.25">
      <c r="A16" s="199"/>
      <c r="B16" s="168">
        <f>SUM(B6:B15)</f>
        <v>8</v>
      </c>
      <c r="C16" s="169">
        <f>SUM(C6:C15)</f>
        <v>1</v>
      </c>
      <c r="D16" s="170">
        <f>SUM(D6:D15)</f>
        <v>3</v>
      </c>
      <c r="E16" s="171">
        <f>SUM(E6:E15)</f>
        <v>6</v>
      </c>
      <c r="F16" s="172"/>
      <c r="G16" s="173"/>
      <c r="H16" s="175">
        <f>SUM(H6:H15)</f>
        <v>315000</v>
      </c>
      <c r="I16" s="174">
        <f>SUM(I6:I15)</f>
        <v>395000</v>
      </c>
      <c r="J16" s="175">
        <f>SUM(J6:J15)</f>
        <v>245000</v>
      </c>
    </row>
    <row r="17" spans="2:9" x14ac:dyDescent="0.3">
      <c r="B17" s="22"/>
      <c r="C17" s="22"/>
      <c r="D17" s="22"/>
      <c r="E17" s="22"/>
      <c r="F17" s="23"/>
      <c r="G17" s="90"/>
      <c r="H17" s="24"/>
      <c r="I17" s="91"/>
    </row>
  </sheetData>
  <mergeCells count="1">
    <mergeCell ref="B3:J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GS</vt:lpstr>
      <vt:lpstr>CI</vt:lpstr>
      <vt:lpstr>CP</vt:lpstr>
      <vt:lpstr>CE2</vt:lpstr>
      <vt:lpstr>INSCRIPTIONS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IBS</dc:creator>
  <cp:lastModifiedBy>DELL-PC</cp:lastModifiedBy>
  <cp:lastPrinted>2019-08-17T03:47:50Z</cp:lastPrinted>
  <dcterms:created xsi:type="dcterms:W3CDTF">2013-10-22T06:22:52Z</dcterms:created>
  <dcterms:modified xsi:type="dcterms:W3CDTF">2021-07-07T17:09:22Z</dcterms:modified>
</cp:coreProperties>
</file>