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028" codeName="{AE6600E7-7A62-396C-DE95-9942FA9DD81E}"/>
  <workbookPr codeName="ThisWorkbook"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Users\a.arnaud\Documents\"/>
    </mc:Choice>
  </mc:AlternateContent>
  <xr:revisionPtr revIDLastSave="0" documentId="13_ncr:1_{789CE2C1-69BF-4037-AE3F-A22366D28E4F}" xr6:coauthVersionLast="47" xr6:coauthVersionMax="47" xr10:uidLastSave="{00000000-0000-0000-0000-000000000000}"/>
  <bookViews>
    <workbookView xWindow="-108" yWindow="-108" windowWidth="23256" windowHeight="12456" tabRatio="902" xr2:uid="{00000000-000D-0000-FFFF-FFFF00000000}"/>
  </bookViews>
  <sheets>
    <sheet name="_URL" sheetId="1" r:id="rId1"/>
    <sheet name="_Template" sheetId="2" r:id="rId2"/>
    <sheet name="_Paramètres" sheetId="452" r:id="rId3"/>
    <sheet name="SAFRAN" sheetId="843" r:id="rId4"/>
    <sheet name="BNP" sheetId="844" r:id="rId5"/>
    <sheet name="COFACE" sheetId="845" r:id="rId6"/>
    <sheet name="ALSTOM" sheetId="846" r:id="rId7"/>
    <sheet name="TOTAL ENERGIES" sheetId="847" r:id="rId8"/>
  </sheets>
  <definedNames>
    <definedName name="_xlnm._FilterDatabase" localSheetId="2" hidden="1">_Paramètres!$D$1:$D$87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L7" i="847" l="1"/>
  <c r="L6" i="847"/>
  <c r="L5" i="847"/>
  <c r="L7" i="846"/>
  <c r="L6" i="846"/>
  <c r="L5" i="846"/>
  <c r="L7" i="845"/>
  <c r="L6" i="845"/>
  <c r="L5" i="845"/>
  <c r="L7" i="844"/>
  <c r="L6" i="844"/>
  <c r="L5" i="844"/>
  <c r="L7" i="843"/>
  <c r="L6" i="843"/>
  <c r="L5" i="843"/>
  <c r="D5" i="2"/>
  <c r="D4" i="2"/>
  <c r="D3" i="2"/>
</calcChain>
</file>

<file path=xl/sharedStrings.xml><?xml version="1.0" encoding="utf-8"?>
<sst xmlns="http://schemas.openxmlformats.org/spreadsheetml/2006/main" count="668" uniqueCount="229">
  <si>
    <t>SAFRAN</t>
  </si>
  <si>
    <t>FR0000073272</t>
  </si>
  <si>
    <t>ALSTOM</t>
  </si>
  <si>
    <t>COFACE</t>
  </si>
  <si>
    <t>https://www.boursorama.com/cours/societe/chiffres-cles/1rPCOFA/</t>
  </si>
  <si>
    <t>https://www.boursorama.com/cours/societe/chiffres-cles/1rPSAF/</t>
  </si>
  <si>
    <t>https://www.boursorama.com/cours/societe/chiffres-cles/1rPALO/</t>
  </si>
  <si>
    <t>Milliers EUR</t>
  </si>
  <si>
    <t>12.18</t>
  </si>
  <si>
    <t>12.19</t>
  </si>
  <si>
    <t>12.20</t>
  </si>
  <si>
    <t>12.21</t>
  </si>
  <si>
    <t>Chiffre d'affaires</t>
  </si>
  <si>
    <t>Produits des activités ordinaires</t>
  </si>
  <si>
    <t>Résultat opérationnel</t>
  </si>
  <si>
    <t>Coût de l'endettement financier net</t>
  </si>
  <si>
    <t>Quote part resultats des Sociétés Mises en Equivalence</t>
  </si>
  <si>
    <t>RN des activités abandonnées</t>
  </si>
  <si>
    <t>Résultat net</t>
  </si>
  <si>
    <t>Résultat net (part du groupe)</t>
  </si>
  <si>
    <t>12.17</t>
  </si>
  <si>
    <t>Ecart d'acquisition</t>
  </si>
  <si>
    <t>Immobilisations incorporelles</t>
  </si>
  <si>
    <t>Immobilisations corporelles</t>
  </si>
  <si>
    <t>Actifs financiers non courants</t>
  </si>
  <si>
    <t>Stocks et travaux en-cours</t>
  </si>
  <si>
    <t>Créances clients et comptes rattachés</t>
  </si>
  <si>
    <t>Autres actifs</t>
  </si>
  <si>
    <t>Trésorerie et équivalents de trésorerie</t>
  </si>
  <si>
    <t>Total actif</t>
  </si>
  <si>
    <t>Capitaux propres</t>
  </si>
  <si>
    <t>Provisions pour risques et charges non courantes</t>
  </si>
  <si>
    <t>Dettes financières non courantes</t>
  </si>
  <si>
    <t>Dettes financières courantes</t>
  </si>
  <si>
    <t>Fournisseurs et comptes rattaches</t>
  </si>
  <si>
    <t>Autres passifs</t>
  </si>
  <si>
    <t>Total passif</t>
  </si>
  <si>
    <t>Résultat net part du groupe par action (en €)</t>
  </si>
  <si>
    <t>9.67</t>
  </si>
  <si>
    <t>2.98</t>
  </si>
  <si>
    <t>5.69</t>
  </si>
  <si>
    <t>0.83</t>
  </si>
  <si>
    <t>0.1</t>
  </si>
  <si>
    <t>Résultat net part du groupe dilué par action (en €)</t>
  </si>
  <si>
    <t>9.5</t>
  </si>
  <si>
    <t>2.94</t>
  </si>
  <si>
    <t>5.63</t>
  </si>
  <si>
    <t>0.8</t>
  </si>
  <si>
    <t>Marge opérationnelle (en %)</t>
  </si>
  <si>
    <t>15.83</t>
  </si>
  <si>
    <t>9.26</t>
  </si>
  <si>
    <t>5.49</t>
  </si>
  <si>
    <t>5.57</t>
  </si>
  <si>
    <t>Rentabilité financière (en %)</t>
  </si>
  <si>
    <t>45.67</t>
  </si>
  <si>
    <t>10.9</t>
  </si>
  <si>
    <t>3.03</t>
  </si>
  <si>
    <t>0.51</t>
  </si>
  <si>
    <t>Ratio d'endettement</t>
  </si>
  <si>
    <t>2.74</t>
  </si>
  <si>
    <t>31.38</t>
  </si>
  <si>
    <t>36.49</t>
  </si>
  <si>
    <t>25.65</t>
  </si>
  <si>
    <t>14.27</t>
  </si>
  <si>
    <t>Effectif en fin d'année</t>
  </si>
  <si>
    <t>Effectif moyen</t>
  </si>
  <si>
    <t>milliers eur</t>
  </si>
  <si>
    <t>Chiffre d'affaires 1er trimestre</t>
  </si>
  <si>
    <t>Chiffre d'affaires 2eme trimestre</t>
  </si>
  <si>
    <t>Chiffre d'affaires 3eme trimestre</t>
  </si>
  <si>
    <t>Chiffre d'affaires 4eme trimestre</t>
  </si>
  <si>
    <t>Chiffre d'affaires du 1er semestre</t>
  </si>
  <si>
    <t>Chiffre d'affaires 2ème semestre</t>
  </si>
  <si>
    <t>Chiffre d'affaires de l'année</t>
  </si>
  <si>
    <t>03.18</t>
  </si>
  <si>
    <t>03.19</t>
  </si>
  <si>
    <t>03.20</t>
  </si>
  <si>
    <t>03.21</t>
  </si>
  <si>
    <t>12.1</t>
  </si>
  <si>
    <t>Revenu 1er Trimestre</t>
  </si>
  <si>
    <t>Revenu 2è Trimestre</t>
  </si>
  <si>
    <t>Revenu 3è Trimestre</t>
  </si>
  <si>
    <t>Revenu 4è Trimestre</t>
  </si>
  <si>
    <t>Revenu 1er Semestre</t>
  </si>
  <si>
    <t>Revenu Second Semestre</t>
  </si>
  <si>
    <t>Revenu Annuel</t>
  </si>
  <si>
    <t>BNP</t>
  </si>
  <si>
    <t>https://www.boursorama.com/cours/societe/chiffres-cles/1rPBNP/</t>
  </si>
  <si>
    <t>6.05</t>
  </si>
  <si>
    <t>5.73</t>
  </si>
  <si>
    <t>6.21</t>
  </si>
  <si>
    <t>5.31</t>
  </si>
  <si>
    <t>7.26</t>
  </si>
  <si>
    <t>Coefficient d'exploitation (en %)</t>
  </si>
  <si>
    <t>69.38</t>
  </si>
  <si>
    <t>71.93</t>
  </si>
  <si>
    <t>70.27</t>
  </si>
  <si>
    <t>61.4</t>
  </si>
  <si>
    <t>46.6</t>
  </si>
  <si>
    <t>Ratio international de solvabilité (en %)</t>
  </si>
  <si>
    <t>11.8</t>
  </si>
  <si>
    <t>12.8</t>
  </si>
  <si>
    <t>12.7</t>
  </si>
  <si>
    <t>Rentabilité des fonds propres (ROE)</t>
  </si>
  <si>
    <t>7.66</t>
  </si>
  <si>
    <t>7.57</t>
  </si>
  <si>
    <t>7.67</t>
  </si>
  <si>
    <t>6.32</t>
  </si>
  <si>
    <t>8.06</t>
  </si>
  <si>
    <t>0.53</t>
  </si>
  <si>
    <t>0.79</t>
  </si>
  <si>
    <t>0.97</t>
  </si>
  <si>
    <t>0.55</t>
  </si>
  <si>
    <t>1.5</t>
  </si>
  <si>
    <t>Valeur intrinsèque (Embedded value) (en %)</t>
  </si>
  <si>
    <t>Actifs gérés en valeur de marché (en %)</t>
  </si>
  <si>
    <t>4.61</t>
  </si>
  <si>
    <t>6.79</t>
  </si>
  <si>
    <t>7.62</t>
  </si>
  <si>
    <t>4.15</t>
  </si>
  <si>
    <t>10.45</t>
  </si>
  <si>
    <t>03.17</t>
  </si>
  <si>
    <t>Caisse, banques centrales et ccp</t>
  </si>
  <si>
    <t>Actifs fin. à la juste val. par résultat</t>
  </si>
  <si>
    <t>Instruments dérivés de couverture</t>
  </si>
  <si>
    <t>Actifs financiers dispo. à la vente</t>
  </si>
  <si>
    <t>Actifs fin. détenus à l'écheance</t>
  </si>
  <si>
    <t>Prêts et avances sur les ets de crédit</t>
  </si>
  <si>
    <t>Total creances clientele</t>
  </si>
  <si>
    <t>Immobilisations</t>
  </si>
  <si>
    <t>Banques centrales et CCP</t>
  </si>
  <si>
    <t>Passifs fin à la juste val par résultat</t>
  </si>
  <si>
    <t>Dettes envers les éts de crédit</t>
  </si>
  <si>
    <t>Dettes auprès de la clientèle</t>
  </si>
  <si>
    <t>Dettes représentées par un titre</t>
  </si>
  <si>
    <t>Dettes subordonnées</t>
  </si>
  <si>
    <t>Provisions techniques des contrats d'ass</t>
  </si>
  <si>
    <t>Produit net bancaire</t>
  </si>
  <si>
    <t>Charges generales d'exploitation</t>
  </si>
  <si>
    <t>Resultat brut d'exploitation</t>
  </si>
  <si>
    <t>Coût du risque</t>
  </si>
  <si>
    <t>Résultat d'exploitation</t>
  </si>
  <si>
    <t>Résultat courant avant impot</t>
  </si>
  <si>
    <t>Critères</t>
  </si>
  <si>
    <t>Note</t>
  </si>
  <si>
    <t>Valeur</t>
  </si>
  <si>
    <t>Ma norme</t>
  </si>
  <si>
    <t>Note Finale</t>
  </si>
  <si>
    <t>PRIX</t>
  </si>
  <si>
    <t>PER</t>
  </si>
  <si>
    <t>&lt;15</t>
  </si>
  <si>
    <t>PBR</t>
  </si>
  <si>
    <t>&lt;1,5</t>
  </si>
  <si>
    <t>PEG</t>
  </si>
  <si>
    <t>&lt;1</t>
  </si>
  <si>
    <t>PSR</t>
  </si>
  <si>
    <t>PCF</t>
  </si>
  <si>
    <t>&lt;7</t>
  </si>
  <si>
    <t>RENTABILITE</t>
  </si>
  <si>
    <t>ROE</t>
  </si>
  <si>
    <t>&gt;15%</t>
  </si>
  <si>
    <t>Marge</t>
  </si>
  <si>
    <t>&gt;8%</t>
  </si>
  <si>
    <t>DETTES</t>
  </si>
  <si>
    <t>Taux Dette</t>
  </si>
  <si>
    <t>&lt;75%</t>
  </si>
  <si>
    <t>Trésorerie (% CA)</t>
  </si>
  <si>
    <t>&lt;-10%</t>
  </si>
  <si>
    <t>Leverage</t>
  </si>
  <si>
    <t>&lt;2</t>
  </si>
  <si>
    <t>DIVIDENDES</t>
  </si>
  <si>
    <t>Rendements</t>
  </si>
  <si>
    <t>&gt;3%</t>
  </si>
  <si>
    <t>Div/Cash Flow</t>
  </si>
  <si>
    <t>&lt;50%</t>
  </si>
  <si>
    <t>PERF</t>
  </si>
  <si>
    <t>Variation Cours 10 ans</t>
  </si>
  <si>
    <t>&gt;90%</t>
  </si>
  <si>
    <t>Variation Dividende 10 ans</t>
  </si>
  <si>
    <t>&gt;50%</t>
  </si>
  <si>
    <t>Performance 10 ans</t>
  </si>
  <si>
    <t>&gt;100%</t>
  </si>
  <si>
    <t>EVOLUTION</t>
  </si>
  <si>
    <t>Evolution du CA (4 ans)</t>
  </si>
  <si>
    <t>&gt;20%</t>
  </si>
  <si>
    <t>Evolution du BPA (4 ans)</t>
  </si>
  <si>
    <t>Actifs incorporels</t>
  </si>
  <si>
    <t>Placements des activités d'assurance</t>
  </si>
  <si>
    <t>Emplois et placements des activités bancaires et autres</t>
  </si>
  <si>
    <t>Participations dans les sociétés mises en équivalence</t>
  </si>
  <si>
    <t>Part des cessionnaires et retrocessionnaires</t>
  </si>
  <si>
    <t>Créances (toutes activités)</t>
  </si>
  <si>
    <t>Passifs relatifs aux contrats</t>
  </si>
  <si>
    <t>Dettes de financement</t>
  </si>
  <si>
    <t>Ressources bancaires</t>
  </si>
  <si>
    <t>Autres dettes</t>
  </si>
  <si>
    <t>Compte de résultat</t>
  </si>
  <si>
    <t>Bilan</t>
  </si>
  <si>
    <t>Ratios Financier</t>
  </si>
  <si>
    <t>Chiffre d'affaire</t>
  </si>
  <si>
    <t>Primes emises brutes</t>
  </si>
  <si>
    <t>Produits financiers nets des charges (hors coût d'endettement net)</t>
  </si>
  <si>
    <t>Charges de financement</t>
  </si>
  <si>
    <t>https://www.boursorama.com/cours/societe/chiffres-cles/1rPTTE/</t>
  </si>
  <si>
    <t>TOTAL ENERGIES</t>
  </si>
  <si>
    <t>2.81</t>
  </si>
  <si>
    <t>3.73</t>
  </si>
  <si>
    <t>3.75</t>
  </si>
  <si>
    <t>-2.36</t>
  </si>
  <si>
    <t>5.25</t>
  </si>
  <si>
    <t>2.79</t>
  </si>
  <si>
    <t>3.71</t>
  </si>
  <si>
    <t>3.72</t>
  </si>
  <si>
    <t>5.23</t>
  </si>
  <si>
    <t>6.14</t>
  </si>
  <si>
    <t>7.92</t>
  </si>
  <si>
    <t>8.1</t>
  </si>
  <si>
    <t>-3.97</t>
  </si>
  <si>
    <t>11.57</t>
  </si>
  <si>
    <t>7.28</t>
  </si>
  <si>
    <t>9.78</t>
  </si>
  <si>
    <t>9.59</t>
  </si>
  <si>
    <t>-6.92</t>
  </si>
  <si>
    <t>14.23</t>
  </si>
  <si>
    <t>16.88</t>
  </si>
  <si>
    <t>21.61</t>
  </si>
  <si>
    <t>28.12</t>
  </si>
  <si>
    <t>41.87</t>
  </si>
  <si>
    <t>36.27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</si>
</sst>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_-* #,##0.00\ _€_-;\-* #,##0.00\ _€_-;_-* &quot;-&quot;??\ _€_-;_-@_-"/>
  </numFmts>
  <fonts count="8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3.5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C00000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4">
    <xf numFmtId="0" fontId="0" fillId="0" borderId="0"/>
    <xf numFmtId="0" fontId="1" fillId="0" borderId="0" applyNumberFormat="0" applyFill="0" applyBorder="0" applyAlignment="0" applyProtection="0"/>
    <xf numFmtId="164" fontId="2" fillId="0" borderId="0" applyFont="0" applyFill="0" applyBorder="0" applyAlignment="0" applyProtection="0"/>
    <xf numFmtId="9" fontId="2" fillId="0" borderId="0" applyFont="0" applyFill="0" applyBorder="0" applyAlignment="0" applyProtection="0"/>
  </cellStyleXfs>
  <cellXfs count="115">
    <xf numFmtId="0" fontId="0" fillId="0" borderId="0" xfId="0"/>
    <xf numFmtId="0" fontId="0" fillId="0" borderId="0" xfId="0" applyAlignment="1">
      <alignment vertical="top"/>
    </xf>
    <xf numFmtId="0" fontId="1" fillId="0" borderId="0" xfId="1" applyAlignment="1">
      <alignment vertical="top"/>
    </xf>
    <xf numFmtId="0" fontId="3" fillId="0" borderId="0" xfId="0" applyFont="1" applyAlignment="1">
      <alignment vertical="center" wrapText="1"/>
    </xf>
    <xf numFmtId="3" fontId="3" fillId="0" borderId="0" xfId="0" applyNumberFormat="1" applyFont="1" applyAlignment="1">
      <alignment vertical="center" wrapText="1"/>
    </xf>
    <xf numFmtId="14" fontId="0" fillId="0" borderId="0" xfId="0" applyNumberFormat="1"/>
    <xf numFmtId="164" fontId="0" fillId="0" borderId="0" xfId="2" applyFont="1"/>
    <xf numFmtId="10" fontId="0" fillId="0" borderId="0" xfId="3" applyNumberFormat="1" applyFont="1"/>
    <xf numFmtId="0" fontId="5" fillId="0" borderId="0" xfId="0" applyFont="1" applyAlignment="1">
      <alignment horizontal="center" vertical="center" wrapText="1"/>
    </xf>
    <xf numFmtId="0" fontId="0" fillId="2" borderId="0" xfId="0" applyFill="1"/>
    <xf numFmtId="0" fontId="0" fillId="2" borderId="0" xfId="0" applyFill="1" applyAlignment="1">
      <alignment horizontal="center" vertical="center"/>
    </xf>
    <xf numFmtId="0" fontId="0" fillId="2" borderId="0" xfId="0" applyFill="1" applyAlignment="1">
      <alignment vertical="center"/>
    </xf>
    <xf numFmtId="0" fontId="4" fillId="2" borderId="0" xfId="0" applyFont="1" applyFill="1"/>
    <xf numFmtId="0" fontId="6" fillId="2" borderId="1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6" fillId="2" borderId="0" xfId="0" applyFont="1" applyFill="1" applyAlignment="1">
      <alignment horizontal="center" vertical="center"/>
    </xf>
    <xf numFmtId="0" fontId="6" fillId="2" borderId="3" xfId="0" applyFont="1" applyFill="1" applyBorder="1" applyAlignment="1">
      <alignment vertical="center"/>
    </xf>
    <xf numFmtId="0" fontId="7" fillId="3" borderId="1" xfId="0" applyFont="1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0" fillId="3" borderId="4" xfId="0" applyFill="1" applyBorder="1" applyAlignment="1">
      <alignment horizontal="center"/>
    </xf>
    <xf numFmtId="43" fontId="0" fillId="3" borderId="3" xfId="2" applyNumberFormat="1" applyFont="1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0" fillId="3" borderId="2" xfId="0" applyFill="1" applyBorder="1"/>
    <xf numFmtId="0" fontId="7" fillId="3" borderId="5" xfId="0" applyFont="1" applyFill="1" applyBorder="1" applyAlignment="1">
      <alignment horizontal="center" vertical="center"/>
    </xf>
    <xf numFmtId="0" fontId="0" fillId="3" borderId="6" xfId="0" applyFill="1" applyBorder="1" applyAlignment="1">
      <alignment horizontal="center" vertical="center"/>
    </xf>
    <xf numFmtId="0" fontId="0" fillId="3" borderId="0" xfId="0" applyFill="1" applyAlignment="1">
      <alignment horizontal="center"/>
    </xf>
    <xf numFmtId="10" fontId="0" fillId="3" borderId="7" xfId="3" applyNumberFormat="1" applyFont="1" applyFill="1" applyBorder="1" applyAlignment="1">
      <alignment horizontal="center"/>
    </xf>
    <xf numFmtId="0" fontId="0" fillId="3" borderId="7" xfId="0" applyFill="1" applyBorder="1" applyAlignment="1">
      <alignment horizontal="center" vertical="center"/>
    </xf>
    <xf numFmtId="0" fontId="0" fillId="3" borderId="6" xfId="0" applyFill="1" applyBorder="1"/>
    <xf numFmtId="43" fontId="0" fillId="3" borderId="7" xfId="0" applyNumberFormat="1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7" fillId="3" borderId="8" xfId="0" applyFont="1" applyFill="1" applyBorder="1" applyAlignment="1">
      <alignment horizontal="center" vertical="center"/>
    </xf>
    <xf numFmtId="0" fontId="0" fillId="3" borderId="9" xfId="0" applyFill="1" applyBorder="1" applyAlignment="1">
      <alignment horizontal="center" vertical="center"/>
    </xf>
    <xf numFmtId="0" fontId="0" fillId="3" borderId="10" xfId="0" applyFill="1" applyBorder="1" applyAlignment="1">
      <alignment horizontal="center"/>
    </xf>
    <xf numFmtId="0" fontId="0" fillId="3" borderId="11" xfId="0" applyFill="1" applyBorder="1" applyAlignment="1">
      <alignment horizontal="center"/>
    </xf>
    <xf numFmtId="0" fontId="0" fillId="3" borderId="11" xfId="0" applyFill="1" applyBorder="1" applyAlignment="1">
      <alignment horizontal="center" vertical="center"/>
    </xf>
    <xf numFmtId="0" fontId="0" fillId="3" borderId="9" xfId="0" applyFill="1" applyBorder="1"/>
    <xf numFmtId="0" fontId="7" fillId="4" borderId="1" xfId="0" applyFont="1" applyFill="1" applyBorder="1" applyAlignment="1">
      <alignment horizontal="center" vertical="center"/>
    </xf>
    <xf numFmtId="0" fontId="0" fillId="4" borderId="2" xfId="0" applyFill="1" applyBorder="1" applyAlignment="1">
      <alignment horizontal="center" vertical="center"/>
    </xf>
    <xf numFmtId="0" fontId="0" fillId="4" borderId="4" xfId="0" applyFill="1" applyBorder="1"/>
    <xf numFmtId="0" fontId="0" fillId="4" borderId="3" xfId="0" applyFill="1" applyBorder="1" applyAlignment="1">
      <alignment vertical="center"/>
    </xf>
    <xf numFmtId="9" fontId="0" fillId="4" borderId="3" xfId="0" applyNumberFormat="1" applyFill="1" applyBorder="1" applyAlignment="1">
      <alignment horizontal="center" vertical="center"/>
    </xf>
    <xf numFmtId="0" fontId="0" fillId="4" borderId="2" xfId="0" applyFill="1" applyBorder="1"/>
    <xf numFmtId="0" fontId="7" fillId="4" borderId="8" xfId="0" applyFont="1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0" fontId="0" fillId="4" borderId="10" xfId="0" applyFill="1" applyBorder="1"/>
    <xf numFmtId="0" fontId="0" fillId="4" borderId="11" xfId="0" applyFill="1" applyBorder="1" applyAlignment="1">
      <alignment vertical="center"/>
    </xf>
    <xf numFmtId="9" fontId="0" fillId="4" borderId="11" xfId="0" applyNumberFormat="1" applyFill="1" applyBorder="1" applyAlignment="1">
      <alignment horizontal="center" vertical="center"/>
    </xf>
    <xf numFmtId="0" fontId="0" fillId="4" borderId="9" xfId="0" applyFill="1" applyBorder="1"/>
    <xf numFmtId="0" fontId="7" fillId="5" borderId="1" xfId="0" applyFont="1" applyFill="1" applyBorder="1" applyAlignment="1">
      <alignment horizontal="center" vertical="center"/>
    </xf>
    <xf numFmtId="0" fontId="0" fillId="5" borderId="2" xfId="0" applyFill="1" applyBorder="1" applyAlignment="1">
      <alignment horizontal="center" vertical="center"/>
    </xf>
    <xf numFmtId="0" fontId="0" fillId="5" borderId="4" xfId="0" applyFill="1" applyBorder="1"/>
    <xf numFmtId="0" fontId="0" fillId="5" borderId="3" xfId="0" applyFill="1" applyBorder="1" applyAlignment="1">
      <alignment vertical="center"/>
    </xf>
    <xf numFmtId="9" fontId="0" fillId="5" borderId="3" xfId="0" applyNumberFormat="1" applyFill="1" applyBorder="1" applyAlignment="1">
      <alignment horizontal="center" vertical="center"/>
    </xf>
    <xf numFmtId="0" fontId="0" fillId="5" borderId="2" xfId="0" applyFill="1" applyBorder="1"/>
    <xf numFmtId="0" fontId="7" fillId="5" borderId="5" xfId="0" applyFont="1" applyFill="1" applyBorder="1" applyAlignment="1">
      <alignment horizontal="center" vertical="center"/>
    </xf>
    <xf numFmtId="0" fontId="0" fillId="5" borderId="6" xfId="0" applyFill="1" applyBorder="1" applyAlignment="1">
      <alignment horizontal="center" vertical="center"/>
    </xf>
    <xf numFmtId="0" fontId="0" fillId="5" borderId="0" xfId="0" applyFill="1"/>
    <xf numFmtId="0" fontId="0" fillId="5" borderId="7" xfId="0" applyFill="1" applyBorder="1" applyAlignment="1">
      <alignment vertical="center"/>
    </xf>
    <xf numFmtId="9" fontId="0" fillId="5" borderId="7" xfId="0" applyNumberFormat="1" applyFill="1" applyBorder="1" applyAlignment="1">
      <alignment horizontal="center" vertical="center"/>
    </xf>
    <xf numFmtId="0" fontId="0" fillId="5" borderId="6" xfId="0" applyFill="1" applyBorder="1"/>
    <xf numFmtId="0" fontId="7" fillId="5" borderId="8" xfId="0" applyFont="1" applyFill="1" applyBorder="1" applyAlignment="1">
      <alignment horizontal="center" vertical="center"/>
    </xf>
    <xf numFmtId="0" fontId="0" fillId="5" borderId="9" xfId="0" applyFill="1" applyBorder="1" applyAlignment="1">
      <alignment horizontal="center" vertical="center"/>
    </xf>
    <xf numFmtId="0" fontId="0" fillId="5" borderId="10" xfId="0" applyFill="1" applyBorder="1"/>
    <xf numFmtId="0" fontId="0" fillId="5" borderId="11" xfId="0" applyFill="1" applyBorder="1" applyAlignment="1">
      <alignment vertical="center"/>
    </xf>
    <xf numFmtId="0" fontId="0" fillId="5" borderId="11" xfId="0" applyFill="1" applyBorder="1" applyAlignment="1">
      <alignment horizontal="center" vertical="center"/>
    </xf>
    <xf numFmtId="0" fontId="0" fillId="5" borderId="9" xfId="0" applyFill="1" applyBorder="1"/>
    <xf numFmtId="0" fontId="7" fillId="6" borderId="1" xfId="0" applyFont="1" applyFill="1" applyBorder="1" applyAlignment="1">
      <alignment horizontal="center" vertical="center"/>
    </xf>
    <xf numFmtId="0" fontId="0" fillId="6" borderId="2" xfId="0" applyFill="1" applyBorder="1" applyAlignment="1">
      <alignment horizontal="center" vertical="center"/>
    </xf>
    <xf numFmtId="0" fontId="0" fillId="6" borderId="4" xfId="0" applyFill="1" applyBorder="1"/>
    <xf numFmtId="0" fontId="0" fillId="6" borderId="3" xfId="0" applyFill="1" applyBorder="1" applyAlignment="1">
      <alignment vertical="center"/>
    </xf>
    <xf numFmtId="9" fontId="0" fillId="6" borderId="3" xfId="0" applyNumberFormat="1" applyFill="1" applyBorder="1" applyAlignment="1">
      <alignment horizontal="center" vertical="center"/>
    </xf>
    <xf numFmtId="0" fontId="0" fillId="6" borderId="2" xfId="0" applyFill="1" applyBorder="1"/>
    <xf numFmtId="0" fontId="7" fillId="6" borderId="8" xfId="0" applyFont="1" applyFill="1" applyBorder="1" applyAlignment="1">
      <alignment horizontal="center" vertical="center"/>
    </xf>
    <xf numFmtId="0" fontId="0" fillId="6" borderId="9" xfId="0" applyFill="1" applyBorder="1" applyAlignment="1">
      <alignment horizontal="center" vertical="center"/>
    </xf>
    <xf numFmtId="0" fontId="0" fillId="6" borderId="10" xfId="0" applyFill="1" applyBorder="1"/>
    <xf numFmtId="0" fontId="0" fillId="6" borderId="11" xfId="0" applyFill="1" applyBorder="1" applyAlignment="1">
      <alignment vertical="center"/>
    </xf>
    <xf numFmtId="9" fontId="0" fillId="6" borderId="11" xfId="0" applyNumberFormat="1" applyFill="1" applyBorder="1" applyAlignment="1">
      <alignment horizontal="center" vertical="center"/>
    </xf>
    <xf numFmtId="0" fontId="0" fillId="6" borderId="9" xfId="0" applyFill="1" applyBorder="1"/>
    <xf numFmtId="0" fontId="7" fillId="7" borderId="1" xfId="0" applyFont="1" applyFill="1" applyBorder="1" applyAlignment="1">
      <alignment horizontal="center" vertical="center"/>
    </xf>
    <xf numFmtId="0" fontId="0" fillId="7" borderId="2" xfId="0" applyFill="1" applyBorder="1" applyAlignment="1">
      <alignment horizontal="center" vertical="center"/>
    </xf>
    <xf numFmtId="0" fontId="0" fillId="7" borderId="4" xfId="0" applyFill="1" applyBorder="1"/>
    <xf numFmtId="0" fontId="0" fillId="7" borderId="3" xfId="0" applyFill="1" applyBorder="1" applyAlignment="1">
      <alignment vertical="center"/>
    </xf>
    <xf numFmtId="9" fontId="0" fillId="7" borderId="3" xfId="0" applyNumberFormat="1" applyFill="1" applyBorder="1" applyAlignment="1">
      <alignment horizontal="center" vertical="center"/>
    </xf>
    <xf numFmtId="0" fontId="0" fillId="7" borderId="2" xfId="0" applyFill="1" applyBorder="1"/>
    <xf numFmtId="0" fontId="7" fillId="7" borderId="5" xfId="0" applyFont="1" applyFill="1" applyBorder="1" applyAlignment="1">
      <alignment horizontal="center" vertical="center"/>
    </xf>
    <xf numFmtId="0" fontId="0" fillId="7" borderId="6" xfId="0" applyFill="1" applyBorder="1" applyAlignment="1">
      <alignment horizontal="center" vertical="center"/>
    </xf>
    <xf numFmtId="0" fontId="0" fillId="7" borderId="0" xfId="0" applyFill="1"/>
    <xf numFmtId="0" fontId="0" fillId="7" borderId="7" xfId="0" applyFill="1" applyBorder="1" applyAlignment="1">
      <alignment vertical="center"/>
    </xf>
    <xf numFmtId="9" fontId="0" fillId="7" borderId="7" xfId="0" applyNumberFormat="1" applyFill="1" applyBorder="1" applyAlignment="1">
      <alignment horizontal="center" vertical="center"/>
    </xf>
    <xf numFmtId="0" fontId="0" fillId="7" borderId="6" xfId="0" applyFill="1" applyBorder="1"/>
    <xf numFmtId="0" fontId="7" fillId="7" borderId="8" xfId="0" applyFont="1" applyFill="1" applyBorder="1" applyAlignment="1">
      <alignment horizontal="center" vertical="center"/>
    </xf>
    <xf numFmtId="0" fontId="0" fillId="7" borderId="9" xfId="0" applyFill="1" applyBorder="1" applyAlignment="1">
      <alignment horizontal="center" vertical="center"/>
    </xf>
    <xf numFmtId="0" fontId="0" fillId="7" borderId="10" xfId="0" applyFill="1" applyBorder="1"/>
    <xf numFmtId="0" fontId="0" fillId="7" borderId="11" xfId="0" applyFill="1" applyBorder="1" applyAlignment="1">
      <alignment vertical="center"/>
    </xf>
    <xf numFmtId="9" fontId="0" fillId="7" borderId="11" xfId="0" applyNumberFormat="1" applyFill="1" applyBorder="1" applyAlignment="1">
      <alignment horizontal="center" vertical="center"/>
    </xf>
    <xf numFmtId="0" fontId="0" fillId="7" borderId="9" xfId="0" applyFill="1" applyBorder="1"/>
    <xf numFmtId="0" fontId="7" fillId="8" borderId="5" xfId="0" applyFont="1" applyFill="1" applyBorder="1" applyAlignment="1">
      <alignment horizontal="center" vertical="center"/>
    </xf>
    <xf numFmtId="0" fontId="0" fillId="8" borderId="6" xfId="0" applyFill="1" applyBorder="1" applyAlignment="1">
      <alignment horizontal="center" vertical="center"/>
    </xf>
    <xf numFmtId="0" fontId="0" fillId="8" borderId="0" xfId="0" applyFill="1"/>
    <xf numFmtId="0" fontId="0" fillId="8" borderId="7" xfId="0" applyFill="1" applyBorder="1" applyAlignment="1">
      <alignment vertical="center"/>
    </xf>
    <xf numFmtId="9" fontId="0" fillId="8" borderId="7" xfId="0" applyNumberFormat="1" applyFill="1" applyBorder="1" applyAlignment="1">
      <alignment horizontal="center" vertical="center"/>
    </xf>
    <xf numFmtId="0" fontId="7" fillId="8" borderId="8" xfId="0" applyFont="1" applyFill="1" applyBorder="1" applyAlignment="1">
      <alignment horizontal="center" vertical="center"/>
    </xf>
    <xf numFmtId="0" fontId="0" fillId="8" borderId="9" xfId="0" applyFill="1" applyBorder="1" applyAlignment="1">
      <alignment horizontal="center" vertical="center"/>
    </xf>
    <xf numFmtId="0" fontId="0" fillId="8" borderId="11" xfId="0" applyFill="1" applyBorder="1" applyAlignment="1">
      <alignment vertical="center"/>
    </xf>
    <xf numFmtId="0" fontId="0" fillId="8" borderId="11" xfId="0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0" fontId="0" fillId="0" borderId="0" xfId="0" applyAlignment="1"/>
    <xf numFmtId="0" fontId="0" fillId="0" borderId="0" xfId="0" applyAlignment="1">
      <alignment horizontal="center" vertical="center"/>
    </xf>
    <xf numFmtId="3" fontId="3" fillId="0" borderId="0" xfId="0" applyNumberFormat="1" applyFont="1" applyAlignment="1">
      <alignment vertical="center"/>
    </xf>
    <xf numFmtId="0" fontId="3" fillId="0" borderId="0" xfId="0" applyFont="1" applyAlignment="1">
      <alignment horizontal="center" vertical="center"/>
    </xf>
    <xf numFmtId="0" fontId="6" fillId="9" borderId="0" xfId="0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1" fillId="0" borderId="0" xfId="1" applyAlignment="1">
      <alignment vertical="center"/>
    </xf>
  </cellXfs>
  <cellStyles count="4">
    <cellStyle name="Lien hypertexte" xfId="1" builtinId="8"/>
    <cellStyle name="Milliers" xfId="2" builtinId="3"/>
    <cellStyle name="Normal" xfId="0" builtinId="0"/>
    <cellStyle name="Pourcentage" xfId="3" builtinId="5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boursorama.com/cours/societe/chiffres-cles/1rPCOFA/" TargetMode="External"/><Relationship Id="rId2" Type="http://schemas.openxmlformats.org/officeDocument/2006/relationships/hyperlink" Target="https://www.boursorama.com/cours/societe/chiffres-cles/1rPBNP/" TargetMode="External"/><Relationship Id="rId1" Type="http://schemas.openxmlformats.org/officeDocument/2006/relationships/hyperlink" Target="https://www.boursorama.com/cours/societe/chiffres-cles/1rPSAF/" TargetMode="External"/><Relationship Id="rId6" Type="http://schemas.openxmlformats.org/officeDocument/2006/relationships/printerSettings" Target="../printerSettings/printerSettings1.bin"/><Relationship Id="rId5" Type="http://schemas.openxmlformats.org/officeDocument/2006/relationships/hyperlink" Target="https://www.boursorama.com/cours/societe/chiffres-cles/1rPTTE/" TargetMode="External"/><Relationship Id="rId4" Type="http://schemas.openxmlformats.org/officeDocument/2006/relationships/hyperlink" Target="https://www.boursorama.com/cours/societe/chiffres-cles/1rPALO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C13"/>
  <sheetViews>
    <sheetView tabSelected="1" zoomScale="70" zoomScaleNormal="70" workbookViewId="0">
      <selection activeCell="A6" sqref="A6"/>
    </sheetView>
  </sheetViews>
  <sheetFormatPr baseColWidth="10" defaultColWidth="18.109375" defaultRowHeight="14.4" x14ac:dyDescent="0.3"/>
  <cols>
    <col min="1" max="2" width="18.109375" style="1"/>
    <col min="3" max="3" width="81.5546875" style="1" bestFit="1" customWidth="1"/>
    <col min="4" max="16384" width="18.109375" style="1"/>
  </cols>
  <sheetData>
    <row r="1" spans="1:3" x14ac:dyDescent="0.3">
      <c r="A1" s="1" t="s">
        <v>0</v>
      </c>
      <c r="B1" s="1" t="s">
        <v>1</v>
      </c>
      <c r="C1" s="2" t="s">
        <v>5</v>
      </c>
    </row>
    <row r="2" spans="1:3" x14ac:dyDescent="0.3">
      <c r="A2" s="1" t="s">
        <v>86</v>
      </c>
      <c r="C2" s="2" t="s">
        <v>87</v>
      </c>
    </row>
    <row r="3" spans="1:3" x14ac:dyDescent="0.3">
      <c r="A3" s="1" t="s">
        <v>3</v>
      </c>
      <c r="C3" s="2" t="s">
        <v>4</v>
      </c>
    </row>
    <row r="4" spans="1:3" x14ac:dyDescent="0.3">
      <c r="A4" s="1" t="s">
        <v>2</v>
      </c>
      <c r="C4" s="114" t="s">
        <v>6</v>
      </c>
    </row>
    <row r="5" spans="1:3" x14ac:dyDescent="0.3">
      <c r="A5" s="1" t="s">
        <v>204</v>
      </c>
      <c r="C5" s="114" t="s">
        <v>203</v>
      </c>
    </row>
    <row r="6" spans="1:3" x14ac:dyDescent="0.3">
      <c r="C6" s="107"/>
    </row>
    <row r="7" spans="1:3" x14ac:dyDescent="0.3">
      <c r="C7" s="107"/>
    </row>
    <row r="8" spans="1:3" x14ac:dyDescent="0.3">
      <c r="C8" s="107"/>
    </row>
    <row r="9" spans="1:3" x14ac:dyDescent="0.3">
      <c r="C9" s="107"/>
    </row>
    <row r="10" spans="1:3" x14ac:dyDescent="0.3">
      <c r="C10" s="107"/>
    </row>
    <row r="11" spans="1:3" x14ac:dyDescent="0.3">
      <c r="C11" s="107"/>
    </row>
    <row r="12" spans="1:3" x14ac:dyDescent="0.3">
      <c r="C12" s="107"/>
    </row>
    <row r="13" spans="1:3" x14ac:dyDescent="0.3">
      <c r="C13" s="107"/>
    </row>
  </sheetData>
  <hyperlinks>
    <hyperlink ref="C1" r:id="rId1" xr:uid="{46E20944-CA7D-43DF-AF5E-780470601788}"/>
    <hyperlink ref="C2" r:id="rId2" xr:uid="{BE68141A-E202-42A0-B8DA-82618FDC13B3}"/>
    <hyperlink ref="C3" r:id="rId3" xr:uid="{D287345D-1D75-4E1A-ADEF-0E77473AB797}"/>
    <hyperlink ref="C4" r:id="rId4" xr:uid="{66EDDA09-BBC6-4D16-8CA3-4D0D2F4FAEB5}"/>
    <hyperlink ref="C5" r:id="rId5" xr:uid="{A693C0EA-9944-4323-BB2B-DF091FDF92DA}"/>
  </hyperlinks>
  <pageMargins left="0.7" right="0.7" top="0.75" bottom="0.75" header="0.3" footer="0.3"/>
  <pageSetup paperSize="9" orientation="portrait" r:id="rId6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H21"/>
  <sheetViews>
    <sheetView zoomScale="85" zoomScaleNormal="85" workbookViewId="0">
      <selection activeCell="K13" sqref="K13"/>
    </sheetView>
  </sheetViews>
  <sheetFormatPr baseColWidth="10" defaultRowHeight="14.4" x14ac:dyDescent="0.3"/>
  <cols>
    <col min="2" max="2" width="12.88671875" style="5" bestFit="1" customWidth="1"/>
    <col min="3" max="3" width="24" style="6" bestFit="1" customWidth="1"/>
    <col min="4" max="4" width="10.88671875" style="7"/>
  </cols>
  <sheetData>
    <row r="1" spans="1:8" ht="15" thickBot="1" x14ac:dyDescent="0.35">
      <c r="A1" s="9"/>
      <c r="B1" s="10"/>
      <c r="C1" s="10"/>
      <c r="D1" s="9"/>
      <c r="E1" s="11"/>
      <c r="F1" s="10"/>
      <c r="G1" s="9"/>
      <c r="H1" s="9"/>
    </row>
    <row r="2" spans="1:8" ht="16.2" thickBot="1" x14ac:dyDescent="0.35">
      <c r="A2" s="12"/>
      <c r="B2" s="13" t="s">
        <v>143</v>
      </c>
      <c r="C2" s="14"/>
      <c r="D2" s="15" t="s">
        <v>144</v>
      </c>
      <c r="E2" s="16" t="s">
        <v>145</v>
      </c>
      <c r="F2" s="15" t="s">
        <v>146</v>
      </c>
      <c r="G2" s="15" t="s">
        <v>147</v>
      </c>
      <c r="H2" s="9"/>
    </row>
    <row r="3" spans="1:8" x14ac:dyDescent="0.3">
      <c r="A3" s="9"/>
      <c r="B3" s="17" t="s">
        <v>148</v>
      </c>
      <c r="C3" s="18" t="s">
        <v>149</v>
      </c>
      <c r="D3" s="19">
        <f>IF(E3&lt;10,0,IF(E3&lt;17,1,IF(E3&lt;25,0.5,0.25)))</f>
        <v>0</v>
      </c>
      <c r="E3" s="20"/>
      <c r="F3" s="21" t="s">
        <v>150</v>
      </c>
      <c r="G3" s="22"/>
      <c r="H3" s="9"/>
    </row>
    <row r="4" spans="1:8" x14ac:dyDescent="0.3">
      <c r="A4" s="9"/>
      <c r="B4" s="23"/>
      <c r="C4" s="24" t="s">
        <v>151</v>
      </c>
      <c r="D4" s="25">
        <f>IF(E4&lt;0.005,1,IF(E4&lt;0.01,0.5,IF(E4&lt;0.015,0.25,0)))</f>
        <v>1</v>
      </c>
      <c r="E4" s="26"/>
      <c r="F4" s="27" t="s">
        <v>152</v>
      </c>
      <c r="G4" s="28"/>
      <c r="H4" s="9"/>
    </row>
    <row r="5" spans="1:8" x14ac:dyDescent="0.3">
      <c r="A5" s="9"/>
      <c r="B5" s="23"/>
      <c r="C5" s="24" t="s">
        <v>153</v>
      </c>
      <c r="D5" s="25">
        <f>IF(E5&lt;0.5,0.5,IF(E5&lt;0.75,0.75,IF(E5&lt;1.1,1,IF(E5&lt;1.5,0.5,0))))</f>
        <v>0.5</v>
      </c>
      <c r="E5" s="29"/>
      <c r="F5" s="27" t="s">
        <v>154</v>
      </c>
      <c r="G5" s="28"/>
      <c r="H5" s="9"/>
    </row>
    <row r="6" spans="1:8" x14ac:dyDescent="0.3">
      <c r="A6" s="9"/>
      <c r="B6" s="23"/>
      <c r="C6" s="24" t="s">
        <v>155</v>
      </c>
      <c r="D6" s="25"/>
      <c r="E6" s="30"/>
      <c r="F6" s="27" t="s">
        <v>152</v>
      </c>
      <c r="G6" s="28"/>
      <c r="H6" s="9"/>
    </row>
    <row r="7" spans="1:8" ht="15" thickBot="1" x14ac:dyDescent="0.35">
      <c r="A7" s="9"/>
      <c r="B7" s="31"/>
      <c r="C7" s="32" t="s">
        <v>156</v>
      </c>
      <c r="D7" s="33"/>
      <c r="E7" s="34"/>
      <c r="F7" s="35" t="s">
        <v>157</v>
      </c>
      <c r="G7" s="36"/>
      <c r="H7" s="9"/>
    </row>
    <row r="8" spans="1:8" x14ac:dyDescent="0.3">
      <c r="A8" s="9"/>
      <c r="B8" s="37" t="s">
        <v>158</v>
      </c>
      <c r="C8" s="38" t="s">
        <v>159</v>
      </c>
      <c r="D8" s="39"/>
      <c r="E8" s="40"/>
      <c r="F8" s="41" t="s">
        <v>160</v>
      </c>
      <c r="G8" s="42"/>
      <c r="H8" s="9"/>
    </row>
    <row r="9" spans="1:8" ht="15" thickBot="1" x14ac:dyDescent="0.35">
      <c r="A9" s="9"/>
      <c r="B9" s="43"/>
      <c r="C9" s="44" t="s">
        <v>161</v>
      </c>
      <c r="D9" s="45"/>
      <c r="E9" s="46"/>
      <c r="F9" s="47" t="s">
        <v>162</v>
      </c>
      <c r="G9" s="48"/>
      <c r="H9" s="9"/>
    </row>
    <row r="10" spans="1:8" x14ac:dyDescent="0.3">
      <c r="A10" s="9"/>
      <c r="B10" s="49" t="s">
        <v>163</v>
      </c>
      <c r="C10" s="50" t="s">
        <v>164</v>
      </c>
      <c r="D10" s="51"/>
      <c r="E10" s="52"/>
      <c r="F10" s="53" t="s">
        <v>165</v>
      </c>
      <c r="G10" s="54"/>
      <c r="H10" s="9"/>
    </row>
    <row r="11" spans="1:8" x14ac:dyDescent="0.3">
      <c r="A11" s="9"/>
      <c r="B11" s="55"/>
      <c r="C11" s="56" t="s">
        <v>166</v>
      </c>
      <c r="D11" s="57"/>
      <c r="E11" s="58"/>
      <c r="F11" s="59" t="s">
        <v>167</v>
      </c>
      <c r="G11" s="60"/>
      <c r="H11" s="9"/>
    </row>
    <row r="12" spans="1:8" ht="15" thickBot="1" x14ac:dyDescent="0.35">
      <c r="A12" s="9"/>
      <c r="B12" s="61"/>
      <c r="C12" s="62" t="s">
        <v>168</v>
      </c>
      <c r="D12" s="63"/>
      <c r="E12" s="64"/>
      <c r="F12" s="65" t="s">
        <v>169</v>
      </c>
      <c r="G12" s="66"/>
      <c r="H12" s="9"/>
    </row>
    <row r="13" spans="1:8" x14ac:dyDescent="0.3">
      <c r="A13" s="9"/>
      <c r="B13" s="67" t="s">
        <v>170</v>
      </c>
      <c r="C13" s="68" t="s">
        <v>171</v>
      </c>
      <c r="D13" s="69"/>
      <c r="E13" s="70"/>
      <c r="F13" s="71" t="s">
        <v>172</v>
      </c>
      <c r="G13" s="72"/>
      <c r="H13" s="9"/>
    </row>
    <row r="14" spans="1:8" ht="15" thickBot="1" x14ac:dyDescent="0.35">
      <c r="A14" s="9"/>
      <c r="B14" s="73"/>
      <c r="C14" s="74" t="s">
        <v>173</v>
      </c>
      <c r="D14" s="75"/>
      <c r="E14" s="76"/>
      <c r="F14" s="77" t="s">
        <v>174</v>
      </c>
      <c r="G14" s="78"/>
      <c r="H14" s="9"/>
    </row>
    <row r="15" spans="1:8" x14ac:dyDescent="0.3">
      <c r="A15" s="9"/>
      <c r="B15" s="79" t="s">
        <v>175</v>
      </c>
      <c r="C15" s="80" t="s">
        <v>176</v>
      </c>
      <c r="D15" s="81"/>
      <c r="E15" s="82"/>
      <c r="F15" s="83" t="s">
        <v>177</v>
      </c>
      <c r="G15" s="84"/>
      <c r="H15" s="9"/>
    </row>
    <row r="16" spans="1:8" x14ac:dyDescent="0.3">
      <c r="A16" s="9"/>
      <c r="B16" s="85"/>
      <c r="C16" s="86" t="s">
        <v>178</v>
      </c>
      <c r="D16" s="87"/>
      <c r="E16" s="88"/>
      <c r="F16" s="89" t="s">
        <v>179</v>
      </c>
      <c r="G16" s="90"/>
      <c r="H16" s="9"/>
    </row>
    <row r="17" spans="1:8" ht="15" thickBot="1" x14ac:dyDescent="0.35">
      <c r="A17" s="9"/>
      <c r="B17" s="91"/>
      <c r="C17" s="92" t="s">
        <v>180</v>
      </c>
      <c r="D17" s="93"/>
      <c r="E17" s="94"/>
      <c r="F17" s="95" t="s">
        <v>181</v>
      </c>
      <c r="G17" s="96"/>
      <c r="H17" s="9"/>
    </row>
    <row r="18" spans="1:8" x14ac:dyDescent="0.3">
      <c r="A18" s="9"/>
      <c r="B18" s="97" t="s">
        <v>182</v>
      </c>
      <c r="C18" s="98" t="s">
        <v>183</v>
      </c>
      <c r="D18" s="99"/>
      <c r="E18" s="100"/>
      <c r="F18" s="101" t="s">
        <v>184</v>
      </c>
      <c r="G18" s="99"/>
      <c r="H18" s="9"/>
    </row>
    <row r="19" spans="1:8" ht="15" thickBot="1" x14ac:dyDescent="0.35">
      <c r="A19" s="9"/>
      <c r="B19" s="102"/>
      <c r="C19" s="103" t="s">
        <v>185</v>
      </c>
      <c r="D19" s="99"/>
      <c r="E19" s="104"/>
      <c r="F19" s="105" t="s">
        <v>184</v>
      </c>
      <c r="G19" s="99"/>
      <c r="H19" s="9"/>
    </row>
    <row r="20" spans="1:8" x14ac:dyDescent="0.3">
      <c r="A20" s="9"/>
      <c r="B20" s="10"/>
      <c r="C20" s="10"/>
      <c r="D20" s="9"/>
      <c r="E20" s="11"/>
      <c r="F20" s="10"/>
      <c r="G20" s="9"/>
      <c r="H20" s="9"/>
    </row>
    <row r="21" spans="1:8" x14ac:dyDescent="0.3">
      <c r="A21" s="9"/>
      <c r="B21" s="10"/>
      <c r="C21" s="10"/>
      <c r="D21" s="9"/>
      <c r="E21" s="11"/>
      <c r="F21" s="10"/>
      <c r="G21" s="9"/>
      <c r="H21" s="9"/>
    </row>
  </sheetData>
  <mergeCells count="7">
    <mergeCell ref="B18:B19"/>
    <mergeCell ref="B2:C2"/>
    <mergeCell ref="B3:B7"/>
    <mergeCell ref="B8:B9"/>
    <mergeCell ref="B10:B12"/>
    <mergeCell ref="B13:B14"/>
    <mergeCell ref="B15:B17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1E8F69-628A-4765-AD5B-9D2CF62D864A}">
  <sheetPr codeName="Feuil41"/>
  <dimension ref="A1:D87"/>
  <sheetViews>
    <sheetView workbookViewId="0">
      <selection sqref="A1:D1048576"/>
    </sheetView>
  </sheetViews>
  <sheetFormatPr baseColWidth="10" defaultRowHeight="14.4" x14ac:dyDescent="0.3"/>
  <cols>
    <col min="1" max="1" width="53.44140625" style="113" bestFit="1" customWidth="1"/>
    <col min="2" max="2" width="44.21875" style="113" bestFit="1" customWidth="1"/>
    <col min="3" max="3" width="40.21875" style="113" bestFit="1" customWidth="1"/>
    <col min="4" max="4" width="27" style="113" bestFit="1" customWidth="1"/>
    <col min="5" max="16384" width="11.5546875" style="113"/>
  </cols>
  <sheetData>
    <row r="1" spans="1:4" ht="15.6" x14ac:dyDescent="0.3">
      <c r="A1" s="112" t="s">
        <v>196</v>
      </c>
      <c r="B1" s="112" t="s">
        <v>197</v>
      </c>
      <c r="C1" s="112" t="s">
        <v>198</v>
      </c>
      <c r="D1" s="112" t="s">
        <v>199</v>
      </c>
    </row>
    <row r="2" spans="1:4" x14ac:dyDescent="0.3">
      <c r="A2" s="111" t="s">
        <v>13</v>
      </c>
      <c r="B2" s="111" t="s">
        <v>133</v>
      </c>
      <c r="C2" s="111" t="s">
        <v>115</v>
      </c>
      <c r="D2" s="111" t="s">
        <v>67</v>
      </c>
    </row>
    <row r="3" spans="1:4" x14ac:dyDescent="0.3">
      <c r="A3" s="111" t="s">
        <v>138</v>
      </c>
      <c r="B3" s="111" t="s">
        <v>30</v>
      </c>
      <c r="C3" s="111" t="s">
        <v>93</v>
      </c>
      <c r="D3" s="111" t="s">
        <v>72</v>
      </c>
    </row>
    <row r="4" spans="1:4" x14ac:dyDescent="0.3">
      <c r="A4" s="111" t="s">
        <v>201</v>
      </c>
      <c r="B4" s="111" t="s">
        <v>187</v>
      </c>
      <c r="C4" s="111" t="s">
        <v>64</v>
      </c>
      <c r="D4" s="111" t="s">
        <v>68</v>
      </c>
    </row>
    <row r="5" spans="1:4" x14ac:dyDescent="0.3">
      <c r="A5" s="111" t="s">
        <v>15</v>
      </c>
      <c r="B5" s="111" t="s">
        <v>131</v>
      </c>
      <c r="C5" s="111" t="s">
        <v>65</v>
      </c>
      <c r="D5" s="111" t="s">
        <v>69</v>
      </c>
    </row>
    <row r="6" spans="1:4" x14ac:dyDescent="0.3">
      <c r="A6" s="111" t="s">
        <v>139</v>
      </c>
      <c r="B6" s="111" t="s">
        <v>123</v>
      </c>
      <c r="C6" s="111" t="s">
        <v>48</v>
      </c>
      <c r="D6" s="111" t="s">
        <v>70</v>
      </c>
    </row>
    <row r="7" spans="1:4" x14ac:dyDescent="0.3">
      <c r="A7" s="111" t="s">
        <v>16</v>
      </c>
      <c r="B7" s="111" t="s">
        <v>32</v>
      </c>
      <c r="C7" s="111" t="s">
        <v>58</v>
      </c>
      <c r="D7" s="111" t="s">
        <v>73</v>
      </c>
    </row>
    <row r="8" spans="1:4" x14ac:dyDescent="0.3">
      <c r="A8" s="111" t="s">
        <v>142</v>
      </c>
      <c r="B8" s="111" t="s">
        <v>29</v>
      </c>
      <c r="C8" s="111" t="s">
        <v>99</v>
      </c>
      <c r="D8" s="111" t="s">
        <v>71</v>
      </c>
    </row>
    <row r="9" spans="1:4" x14ac:dyDescent="0.3">
      <c r="A9" s="111" t="s">
        <v>137</v>
      </c>
      <c r="B9" s="111" t="s">
        <v>24</v>
      </c>
      <c r="C9" s="111" t="s">
        <v>103</v>
      </c>
      <c r="D9" s="109"/>
    </row>
    <row r="10" spans="1:4" x14ac:dyDescent="0.3">
      <c r="A10" s="111" t="s">
        <v>200</v>
      </c>
      <c r="B10" s="111" t="s">
        <v>28</v>
      </c>
      <c r="C10" s="111" t="s">
        <v>53</v>
      </c>
      <c r="D10" s="109"/>
    </row>
    <row r="11" spans="1:4" x14ac:dyDescent="0.3">
      <c r="A11" s="111" t="s">
        <v>202</v>
      </c>
      <c r="B11" s="111" t="s">
        <v>128</v>
      </c>
      <c r="C11" s="111" t="s">
        <v>43</v>
      </c>
      <c r="D11" s="109"/>
    </row>
    <row r="12" spans="1:4" x14ac:dyDescent="0.3">
      <c r="A12" s="111" t="s">
        <v>12</v>
      </c>
      <c r="B12" s="111" t="s">
        <v>21</v>
      </c>
      <c r="C12" s="111" t="s">
        <v>37</v>
      </c>
      <c r="D12" s="109"/>
    </row>
    <row r="13" spans="1:4" x14ac:dyDescent="0.3">
      <c r="A13" s="111" t="s">
        <v>141</v>
      </c>
      <c r="B13" s="111" t="s">
        <v>124</v>
      </c>
      <c r="C13" s="111" t="s">
        <v>114</v>
      </c>
    </row>
    <row r="14" spans="1:4" x14ac:dyDescent="0.3">
      <c r="A14" s="111" t="s">
        <v>140</v>
      </c>
      <c r="B14" s="111" t="s">
        <v>35</v>
      </c>
      <c r="D14" s="109"/>
    </row>
    <row r="15" spans="1:4" x14ac:dyDescent="0.3">
      <c r="A15" s="111" t="s">
        <v>18</v>
      </c>
      <c r="B15" s="111" t="s">
        <v>22</v>
      </c>
      <c r="C15" s="109"/>
      <c r="D15" s="109"/>
    </row>
    <row r="16" spans="1:4" x14ac:dyDescent="0.3">
      <c r="A16" s="111" t="s">
        <v>19</v>
      </c>
      <c r="B16" s="111" t="s">
        <v>126</v>
      </c>
      <c r="C16" s="109"/>
      <c r="D16" s="109"/>
    </row>
    <row r="17" spans="1:4" x14ac:dyDescent="0.3">
      <c r="A17" s="111" t="s">
        <v>14</v>
      </c>
      <c r="B17" s="111" t="s">
        <v>36</v>
      </c>
      <c r="C17" s="109"/>
      <c r="D17" s="109"/>
    </row>
    <row r="18" spans="1:4" x14ac:dyDescent="0.3">
      <c r="A18" s="111" t="s">
        <v>17</v>
      </c>
      <c r="B18" s="111" t="s">
        <v>27</v>
      </c>
      <c r="C18" s="109"/>
      <c r="D18" s="109"/>
    </row>
    <row r="19" spans="1:4" x14ac:dyDescent="0.3">
      <c r="B19" s="111" t="s">
        <v>125</v>
      </c>
      <c r="C19" s="109"/>
      <c r="D19" s="109"/>
    </row>
    <row r="20" spans="1:4" x14ac:dyDescent="0.3">
      <c r="A20" s="109"/>
      <c r="B20" s="111" t="s">
        <v>25</v>
      </c>
      <c r="C20" s="109"/>
      <c r="D20" s="109"/>
    </row>
    <row r="21" spans="1:4" x14ac:dyDescent="0.3">
      <c r="A21" s="109"/>
      <c r="B21" s="111" t="s">
        <v>34</v>
      </c>
      <c r="C21" s="109"/>
      <c r="D21" s="109"/>
    </row>
    <row r="22" spans="1:4" x14ac:dyDescent="0.3">
      <c r="A22" s="109"/>
      <c r="B22" s="111" t="s">
        <v>129</v>
      </c>
      <c r="C22" s="109"/>
      <c r="D22" s="109"/>
    </row>
    <row r="23" spans="1:4" x14ac:dyDescent="0.3">
      <c r="A23" s="109"/>
      <c r="B23" s="111" t="s">
        <v>134</v>
      </c>
      <c r="C23" s="109"/>
      <c r="D23" s="109"/>
    </row>
    <row r="24" spans="1:4" x14ac:dyDescent="0.3">
      <c r="A24" s="109"/>
      <c r="B24" s="111" t="s">
        <v>188</v>
      </c>
      <c r="C24" s="109"/>
      <c r="D24" s="109"/>
    </row>
    <row r="25" spans="1:4" x14ac:dyDescent="0.3">
      <c r="A25" s="109"/>
      <c r="B25" s="111" t="s">
        <v>31</v>
      </c>
      <c r="C25" s="109"/>
      <c r="D25" s="109"/>
    </row>
    <row r="26" spans="1:4" x14ac:dyDescent="0.3">
      <c r="A26" s="109"/>
      <c r="B26" s="111" t="s">
        <v>33</v>
      </c>
      <c r="C26" s="109"/>
      <c r="D26" s="109"/>
    </row>
    <row r="27" spans="1:4" x14ac:dyDescent="0.3">
      <c r="A27" s="109"/>
      <c r="B27" s="111" t="s">
        <v>136</v>
      </c>
      <c r="C27" s="109"/>
      <c r="D27" s="109"/>
    </row>
    <row r="28" spans="1:4" x14ac:dyDescent="0.3">
      <c r="A28" s="109"/>
      <c r="B28" s="111" t="s">
        <v>190</v>
      </c>
      <c r="C28" s="109"/>
      <c r="D28" s="109"/>
    </row>
    <row r="29" spans="1:4" x14ac:dyDescent="0.3">
      <c r="A29" s="109"/>
      <c r="B29" s="111" t="s">
        <v>193</v>
      </c>
      <c r="C29" s="109"/>
      <c r="D29" s="109"/>
    </row>
    <row r="30" spans="1:4" x14ac:dyDescent="0.3">
      <c r="A30" s="109"/>
      <c r="B30" s="111" t="s">
        <v>122</v>
      </c>
      <c r="C30" s="109"/>
      <c r="D30" s="109"/>
    </row>
    <row r="31" spans="1:4" x14ac:dyDescent="0.3">
      <c r="A31" s="109"/>
      <c r="B31" s="111" t="s">
        <v>130</v>
      </c>
      <c r="C31" s="109"/>
      <c r="D31" s="109"/>
    </row>
    <row r="32" spans="1:4" x14ac:dyDescent="0.3">
      <c r="A32" s="109"/>
      <c r="B32" s="111" t="s">
        <v>191</v>
      </c>
      <c r="C32" s="109"/>
      <c r="D32" s="109"/>
    </row>
    <row r="33" spans="1:4" x14ac:dyDescent="0.3">
      <c r="A33" s="109"/>
      <c r="B33" s="111" t="s">
        <v>194</v>
      </c>
      <c r="C33" s="109"/>
      <c r="D33" s="109"/>
    </row>
    <row r="34" spans="1:4" x14ac:dyDescent="0.3">
      <c r="A34" s="109"/>
      <c r="B34" s="111" t="s">
        <v>23</v>
      </c>
      <c r="C34" s="109"/>
      <c r="D34" s="109"/>
    </row>
    <row r="35" spans="1:4" x14ac:dyDescent="0.3">
      <c r="A35" s="109"/>
      <c r="B35" s="111" t="s">
        <v>127</v>
      </c>
      <c r="C35" s="109"/>
      <c r="D35" s="109"/>
    </row>
    <row r="36" spans="1:4" x14ac:dyDescent="0.3">
      <c r="A36" s="109"/>
      <c r="B36" s="111" t="s">
        <v>132</v>
      </c>
      <c r="C36" s="109"/>
      <c r="D36" s="109"/>
    </row>
    <row r="37" spans="1:4" x14ac:dyDescent="0.3">
      <c r="A37" s="109"/>
      <c r="B37" s="111" t="s">
        <v>186</v>
      </c>
      <c r="C37" s="109"/>
      <c r="D37" s="109"/>
    </row>
    <row r="38" spans="1:4" x14ac:dyDescent="0.3">
      <c r="A38" s="109"/>
      <c r="B38" s="111" t="s">
        <v>26</v>
      </c>
      <c r="C38" s="109"/>
      <c r="D38" s="109"/>
    </row>
    <row r="39" spans="1:4" x14ac:dyDescent="0.3">
      <c r="A39" s="109"/>
      <c r="B39" s="111" t="s">
        <v>135</v>
      </c>
      <c r="C39" s="109"/>
      <c r="D39" s="109"/>
    </row>
    <row r="40" spans="1:4" x14ac:dyDescent="0.3">
      <c r="A40" s="109"/>
      <c r="B40" s="111" t="s">
        <v>189</v>
      </c>
      <c r="C40" s="109"/>
      <c r="D40" s="109"/>
    </row>
    <row r="41" spans="1:4" x14ac:dyDescent="0.3">
      <c r="A41" s="109"/>
      <c r="B41" s="111" t="s">
        <v>192</v>
      </c>
      <c r="C41" s="109"/>
      <c r="D41" s="109"/>
    </row>
    <row r="42" spans="1:4" x14ac:dyDescent="0.3">
      <c r="A42" s="109"/>
      <c r="B42" s="111" t="s">
        <v>195</v>
      </c>
      <c r="C42" s="109"/>
      <c r="D42" s="109"/>
    </row>
    <row r="43" spans="1:4" x14ac:dyDescent="0.3">
      <c r="A43" s="109"/>
      <c r="C43" s="109"/>
      <c r="D43" s="109"/>
    </row>
    <row r="44" spans="1:4" x14ac:dyDescent="0.3">
      <c r="A44" s="109"/>
      <c r="B44" s="109"/>
      <c r="C44" s="109"/>
      <c r="D44" s="109"/>
    </row>
    <row r="45" spans="1:4" x14ac:dyDescent="0.3">
      <c r="A45" s="109"/>
      <c r="B45" s="109"/>
      <c r="C45" s="109"/>
      <c r="D45" s="109"/>
    </row>
    <row r="46" spans="1:4" x14ac:dyDescent="0.3">
      <c r="A46" s="109"/>
      <c r="B46" s="109"/>
      <c r="C46" s="109"/>
      <c r="D46" s="109"/>
    </row>
    <row r="47" spans="1:4" x14ac:dyDescent="0.3">
      <c r="A47" s="109"/>
      <c r="B47" s="109"/>
      <c r="C47" s="109"/>
      <c r="D47" s="109"/>
    </row>
    <row r="48" spans="1:4" x14ac:dyDescent="0.3">
      <c r="A48" s="109"/>
      <c r="B48" s="109"/>
      <c r="C48" s="109"/>
      <c r="D48" s="109"/>
    </row>
    <row r="49" spans="1:4" x14ac:dyDescent="0.3">
      <c r="A49" s="109"/>
      <c r="B49" s="109"/>
      <c r="C49" s="109"/>
      <c r="D49" s="109"/>
    </row>
    <row r="50" spans="1:4" x14ac:dyDescent="0.3">
      <c r="A50" s="109"/>
      <c r="B50" s="109"/>
      <c r="C50" s="109"/>
      <c r="D50" s="109"/>
    </row>
    <row r="51" spans="1:4" x14ac:dyDescent="0.3">
      <c r="A51" s="109"/>
      <c r="B51" s="109"/>
      <c r="C51" s="109"/>
      <c r="D51" s="109"/>
    </row>
    <row r="52" spans="1:4" x14ac:dyDescent="0.3">
      <c r="A52" s="109"/>
      <c r="B52" s="109"/>
      <c r="C52" s="109"/>
      <c r="D52" s="109"/>
    </row>
    <row r="53" spans="1:4" x14ac:dyDescent="0.3">
      <c r="A53" s="109"/>
      <c r="B53" s="109"/>
      <c r="C53" s="109"/>
      <c r="D53" s="109"/>
    </row>
    <row r="54" spans="1:4" x14ac:dyDescent="0.3">
      <c r="A54" s="109"/>
      <c r="B54" s="109"/>
      <c r="C54" s="109"/>
      <c r="D54" s="109"/>
    </row>
    <row r="55" spans="1:4" x14ac:dyDescent="0.3">
      <c r="A55" s="109"/>
      <c r="B55" s="109"/>
      <c r="C55" s="109"/>
      <c r="D55" s="109"/>
    </row>
    <row r="56" spans="1:4" x14ac:dyDescent="0.3">
      <c r="A56" s="109"/>
      <c r="B56" s="109"/>
      <c r="C56" s="109"/>
      <c r="D56" s="109"/>
    </row>
    <row r="57" spans="1:4" x14ac:dyDescent="0.3">
      <c r="A57" s="109"/>
      <c r="B57" s="109"/>
      <c r="C57" s="109"/>
      <c r="D57" s="109"/>
    </row>
    <row r="58" spans="1:4" x14ac:dyDescent="0.3">
      <c r="A58" s="109"/>
      <c r="B58" s="109"/>
      <c r="C58" s="109"/>
      <c r="D58" s="109"/>
    </row>
    <row r="59" spans="1:4" x14ac:dyDescent="0.3">
      <c r="A59" s="109"/>
      <c r="B59" s="109"/>
      <c r="C59" s="109"/>
      <c r="D59" s="109"/>
    </row>
    <row r="60" spans="1:4" x14ac:dyDescent="0.3">
      <c r="A60" s="109"/>
      <c r="B60" s="109"/>
      <c r="C60" s="109"/>
      <c r="D60" s="109"/>
    </row>
    <row r="61" spans="1:4" x14ac:dyDescent="0.3">
      <c r="A61" s="109"/>
      <c r="B61" s="109"/>
      <c r="C61" s="109"/>
      <c r="D61" s="109"/>
    </row>
    <row r="62" spans="1:4" x14ac:dyDescent="0.3">
      <c r="A62" s="109"/>
      <c r="B62" s="109"/>
      <c r="C62" s="109"/>
      <c r="D62" s="109"/>
    </row>
    <row r="63" spans="1:4" x14ac:dyDescent="0.3">
      <c r="A63" s="109"/>
      <c r="B63" s="109"/>
      <c r="C63" s="109"/>
      <c r="D63" s="109"/>
    </row>
    <row r="64" spans="1:4" x14ac:dyDescent="0.3">
      <c r="A64" s="109"/>
      <c r="B64" s="109"/>
      <c r="C64" s="109"/>
      <c r="D64" s="109"/>
    </row>
    <row r="65" spans="1:4" x14ac:dyDescent="0.3">
      <c r="A65" s="109"/>
      <c r="B65" s="109"/>
      <c r="C65" s="109"/>
      <c r="D65" s="109"/>
    </row>
    <row r="66" spans="1:4" x14ac:dyDescent="0.3">
      <c r="A66" s="109"/>
      <c r="B66" s="109"/>
      <c r="C66" s="109"/>
      <c r="D66" s="109"/>
    </row>
    <row r="67" spans="1:4" x14ac:dyDescent="0.3">
      <c r="A67" s="109"/>
      <c r="B67" s="109"/>
      <c r="C67" s="109"/>
      <c r="D67" s="109"/>
    </row>
    <row r="68" spans="1:4" x14ac:dyDescent="0.3">
      <c r="A68" s="109"/>
      <c r="B68" s="109"/>
      <c r="C68" s="109"/>
      <c r="D68" s="109"/>
    </row>
    <row r="69" spans="1:4" x14ac:dyDescent="0.3">
      <c r="A69" s="109"/>
      <c r="B69" s="109"/>
      <c r="C69" s="109"/>
      <c r="D69" s="109"/>
    </row>
    <row r="70" spans="1:4" x14ac:dyDescent="0.3">
      <c r="A70" s="109"/>
      <c r="B70" s="109"/>
      <c r="C70" s="109"/>
      <c r="D70" s="109"/>
    </row>
    <row r="71" spans="1:4" x14ac:dyDescent="0.3">
      <c r="A71" s="109"/>
      <c r="B71" s="109"/>
      <c r="C71" s="109"/>
      <c r="D71" s="109"/>
    </row>
    <row r="72" spans="1:4" x14ac:dyDescent="0.3">
      <c r="A72" s="109"/>
      <c r="B72" s="109"/>
      <c r="C72" s="109"/>
      <c r="D72" s="109"/>
    </row>
    <row r="73" spans="1:4" x14ac:dyDescent="0.3">
      <c r="A73" s="109"/>
      <c r="B73" s="109"/>
      <c r="C73" s="109"/>
      <c r="D73" s="109"/>
    </row>
    <row r="74" spans="1:4" x14ac:dyDescent="0.3">
      <c r="A74" s="109"/>
      <c r="B74" s="109"/>
      <c r="C74" s="109"/>
      <c r="D74" s="109"/>
    </row>
    <row r="75" spans="1:4" x14ac:dyDescent="0.3">
      <c r="A75" s="109"/>
      <c r="B75" s="109"/>
      <c r="C75" s="109"/>
      <c r="D75" s="109"/>
    </row>
    <row r="76" spans="1:4" x14ac:dyDescent="0.3">
      <c r="A76" s="109"/>
      <c r="B76" s="109"/>
      <c r="C76" s="109"/>
      <c r="D76" s="109"/>
    </row>
    <row r="77" spans="1:4" x14ac:dyDescent="0.3">
      <c r="A77" s="109"/>
      <c r="B77" s="109"/>
      <c r="C77" s="109"/>
      <c r="D77" s="109"/>
    </row>
    <row r="78" spans="1:4" x14ac:dyDescent="0.3">
      <c r="A78" s="109"/>
      <c r="B78" s="109"/>
      <c r="C78" s="109"/>
      <c r="D78" s="109"/>
    </row>
    <row r="79" spans="1:4" x14ac:dyDescent="0.3">
      <c r="A79" s="109"/>
      <c r="B79" s="109"/>
      <c r="C79" s="109"/>
      <c r="D79" s="109"/>
    </row>
    <row r="80" spans="1:4" x14ac:dyDescent="0.3">
      <c r="A80" s="109"/>
      <c r="B80" s="109"/>
      <c r="C80" s="109"/>
      <c r="D80" s="109"/>
    </row>
    <row r="81" spans="1:4" x14ac:dyDescent="0.3">
      <c r="A81" s="109"/>
      <c r="B81" s="109"/>
      <c r="C81" s="109"/>
      <c r="D81" s="109"/>
    </row>
    <row r="82" spans="1:4" x14ac:dyDescent="0.3">
      <c r="A82" s="109"/>
      <c r="B82" s="109"/>
      <c r="C82" s="109"/>
      <c r="D82" s="109"/>
    </row>
    <row r="83" spans="1:4" x14ac:dyDescent="0.3">
      <c r="A83" s="109"/>
      <c r="B83" s="109"/>
      <c r="C83" s="109"/>
      <c r="D83" s="109"/>
    </row>
    <row r="84" spans="1:4" x14ac:dyDescent="0.3">
      <c r="A84" s="109"/>
      <c r="B84" s="109"/>
      <c r="C84" s="109"/>
      <c r="D84" s="109"/>
    </row>
    <row r="85" spans="1:4" x14ac:dyDescent="0.3">
      <c r="A85" s="109"/>
      <c r="B85" s="109"/>
      <c r="C85" s="109"/>
      <c r="D85" s="109"/>
    </row>
    <row r="86" spans="1:4" x14ac:dyDescent="0.3">
      <c r="A86" s="109"/>
      <c r="B86" s="109"/>
      <c r="C86" s="109"/>
      <c r="D86" s="109"/>
    </row>
    <row r="87" spans="1:4" x14ac:dyDescent="0.3">
      <c r="B87" s="109"/>
      <c r="C87" s="109"/>
      <c r="D87" s="109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94E39C-50CB-424A-8252-F1E495B046C6}">
  <sheetPr codeName="Feuil165"/>
  <dimension ref="A3:P51"/>
  <sheetViews>
    <sheetView workbookViewId="0">
      <selection sqref="A1:E1048576"/>
    </sheetView>
  </sheetViews>
  <sheetFormatPr baseColWidth="10" defaultRowHeight="14.4" x14ac:dyDescent="0.3"/>
  <cols>
    <col min="1" max="5" width="11.5546875" style="108"/>
    <col min="10" max="10" width="12.6640625" bestFit="1" customWidth="1"/>
    <col min="11" max="11" width="22.77734375" bestFit="1" customWidth="1"/>
    <col min="12" max="12" width="5.5546875" bestFit="1" customWidth="1"/>
    <col min="13" max="13" width="7.109375" bestFit="1" customWidth="1"/>
    <col min="14" max="14" width="10.6640625" bestFit="1" customWidth="1"/>
    <col min="15" max="15" width="11.6640625" bestFit="1" customWidth="1"/>
  </cols>
  <sheetData>
    <row r="3" spans="1:16" ht="19.8" customHeight="1" thickBot="1" x14ac:dyDescent="0.35">
      <c r="A3" s="106" t="s">
        <v>7</v>
      </c>
      <c r="B3" s="106" t="s">
        <v>8</v>
      </c>
      <c r="C3" s="106" t="s">
        <v>9</v>
      </c>
      <c r="D3" s="106" t="s">
        <v>10</v>
      </c>
      <c r="E3" s="106" t="s">
        <v>11</v>
      </c>
      <c r="I3" s="9"/>
      <c r="J3" s="10"/>
      <c r="K3" s="10"/>
      <c r="L3" s="9"/>
      <c r="M3" s="11"/>
      <c r="N3" s="10"/>
      <c r="O3" s="9"/>
      <c r="P3" s="9"/>
    </row>
    <row r="4" spans="1:16" ht="16.2" thickBot="1" x14ac:dyDescent="0.35">
      <c r="A4" s="106"/>
      <c r="B4" s="106"/>
      <c r="C4" s="106"/>
      <c r="D4" s="106"/>
      <c r="E4" s="106"/>
      <c r="I4" s="12"/>
      <c r="J4" s="13" t="s">
        <v>143</v>
      </c>
      <c r="K4" s="14"/>
      <c r="L4" s="15" t="s">
        <v>144</v>
      </c>
      <c r="M4" s="16" t="s">
        <v>145</v>
      </c>
      <c r="N4" s="15" t="s">
        <v>146</v>
      </c>
      <c r="O4" s="15" t="s">
        <v>147</v>
      </c>
      <c r="P4" s="9"/>
    </row>
    <row r="5" spans="1:16" x14ac:dyDescent="0.3">
      <c r="A5" s="107" t="s">
        <v>12</v>
      </c>
      <c r="B5" s="110">
        <v>21025000</v>
      </c>
      <c r="C5" s="110">
        <v>25098000</v>
      </c>
      <c r="D5" s="110">
        <v>16631000</v>
      </c>
      <c r="E5" s="110">
        <v>15133000</v>
      </c>
      <c r="I5" s="9"/>
      <c r="J5" s="17" t="s">
        <v>148</v>
      </c>
      <c r="K5" s="18" t="s">
        <v>149</v>
      </c>
      <c r="L5" s="19">
        <f>IF(M5&lt;10,0,IF(M5&lt;17,1,IF(M5&lt;25,0.5,0.25)))</f>
        <v>0</v>
      </c>
      <c r="M5" s="20"/>
      <c r="N5" s="21" t="s">
        <v>150</v>
      </c>
      <c r="O5" s="22"/>
      <c r="P5" s="9"/>
    </row>
    <row r="6" spans="1:16" x14ac:dyDescent="0.3">
      <c r="A6" s="107" t="s">
        <v>13</v>
      </c>
      <c r="B6" s="110">
        <v>21346000</v>
      </c>
      <c r="C6" s="110">
        <v>25395000</v>
      </c>
      <c r="D6" s="110">
        <v>16898000</v>
      </c>
      <c r="E6" s="110">
        <v>15506000</v>
      </c>
      <c r="I6" s="9"/>
      <c r="J6" s="23"/>
      <c r="K6" s="24" t="s">
        <v>151</v>
      </c>
      <c r="L6" s="25">
        <f>IF(M6&lt;0.005,1,IF(M6&lt;0.01,0.5,IF(M6&lt;0.015,0.25,0)))</f>
        <v>1</v>
      </c>
      <c r="M6" s="26"/>
      <c r="N6" s="27" t="s">
        <v>152</v>
      </c>
      <c r="O6" s="28"/>
      <c r="P6" s="9"/>
    </row>
    <row r="7" spans="1:16" x14ac:dyDescent="0.3">
      <c r="A7" s="107" t="s">
        <v>14</v>
      </c>
      <c r="B7" s="110">
        <v>1976000</v>
      </c>
      <c r="C7" s="110">
        <v>3837000</v>
      </c>
      <c r="D7" s="110">
        <v>927000</v>
      </c>
      <c r="E7" s="110">
        <v>864000</v>
      </c>
      <c r="I7" s="9"/>
      <c r="J7" s="23"/>
      <c r="K7" s="24" t="s">
        <v>153</v>
      </c>
      <c r="L7" s="25">
        <f>IF(M7&lt;0.5,0.5,IF(M7&lt;0.75,0.75,IF(M7&lt;1.1,1,IF(M7&lt;1.5,0.5,0))))</f>
        <v>0.5</v>
      </c>
      <c r="M7" s="29"/>
      <c r="N7" s="27" t="s">
        <v>154</v>
      </c>
      <c r="O7" s="28"/>
      <c r="P7" s="9"/>
    </row>
    <row r="8" spans="1:16" x14ac:dyDescent="0.3">
      <c r="A8" s="107" t="s">
        <v>15</v>
      </c>
      <c r="B8" s="110">
        <v>67000</v>
      </c>
      <c r="C8" s="110">
        <v>33000</v>
      </c>
      <c r="D8" s="110">
        <v>58000</v>
      </c>
      <c r="E8" s="110">
        <v>85000</v>
      </c>
      <c r="I8" s="9"/>
      <c r="J8" s="23"/>
      <c r="K8" s="24" t="s">
        <v>155</v>
      </c>
      <c r="L8" s="25"/>
      <c r="M8" s="30"/>
      <c r="N8" s="27" t="s">
        <v>152</v>
      </c>
      <c r="O8" s="28"/>
      <c r="P8" s="9"/>
    </row>
    <row r="9" spans="1:16" ht="15" thickBot="1" x14ac:dyDescent="0.35">
      <c r="A9" s="107" t="s">
        <v>16</v>
      </c>
      <c r="B9" s="110">
        <v>189000</v>
      </c>
      <c r="C9" s="107">
        <v>0</v>
      </c>
      <c r="D9" s="107">
        <v>0</v>
      </c>
      <c r="E9" s="107">
        <v>0</v>
      </c>
      <c r="I9" s="9"/>
      <c r="J9" s="31"/>
      <c r="K9" s="32" t="s">
        <v>156</v>
      </c>
      <c r="L9" s="33"/>
      <c r="M9" s="34"/>
      <c r="N9" s="35" t="s">
        <v>157</v>
      </c>
      <c r="O9" s="36"/>
      <c r="P9" s="9"/>
    </row>
    <row r="10" spans="1:16" x14ac:dyDescent="0.3">
      <c r="A10" s="107" t="s">
        <v>17</v>
      </c>
      <c r="B10" s="107">
        <v>0</v>
      </c>
      <c r="C10" s="107">
        <v>0</v>
      </c>
      <c r="D10" s="107">
        <v>0</v>
      </c>
      <c r="E10" s="107">
        <v>0</v>
      </c>
      <c r="I10" s="9"/>
      <c r="J10" s="37" t="s">
        <v>158</v>
      </c>
      <c r="K10" s="38" t="s">
        <v>159</v>
      </c>
      <c r="L10" s="39"/>
      <c r="M10" s="40"/>
      <c r="N10" s="41" t="s">
        <v>160</v>
      </c>
      <c r="O10" s="42"/>
      <c r="P10" s="9"/>
    </row>
    <row r="11" spans="1:16" ht="15" thickBot="1" x14ac:dyDescent="0.35">
      <c r="A11" s="107" t="s">
        <v>18</v>
      </c>
      <c r="B11" s="110">
        <v>1341000</v>
      </c>
      <c r="C11" s="110">
        <v>2512000</v>
      </c>
      <c r="D11" s="110">
        <v>386000</v>
      </c>
      <c r="E11" s="110">
        <v>68000</v>
      </c>
      <c r="I11" s="9"/>
      <c r="J11" s="43"/>
      <c r="K11" s="44" t="s">
        <v>161</v>
      </c>
      <c r="L11" s="45"/>
      <c r="M11" s="46"/>
      <c r="N11" s="47" t="s">
        <v>162</v>
      </c>
      <c r="O11" s="48"/>
      <c r="P11" s="9"/>
    </row>
    <row r="12" spans="1:16" x14ac:dyDescent="0.3">
      <c r="A12" s="107" t="s">
        <v>19</v>
      </c>
      <c r="B12" s="110">
        <v>1283000</v>
      </c>
      <c r="C12" s="110">
        <v>2447000</v>
      </c>
      <c r="D12" s="110">
        <v>352000</v>
      </c>
      <c r="E12" s="110">
        <v>43000</v>
      </c>
      <c r="I12" s="9"/>
      <c r="J12" s="49" t="s">
        <v>163</v>
      </c>
      <c r="K12" s="50" t="s">
        <v>164</v>
      </c>
      <c r="L12" s="51"/>
      <c r="M12" s="52"/>
      <c r="N12" s="53" t="s">
        <v>165</v>
      </c>
      <c r="O12" s="54"/>
      <c r="P12" s="9"/>
    </row>
    <row r="13" spans="1:16" x14ac:dyDescent="0.3">
      <c r="I13" s="9"/>
      <c r="J13" s="55"/>
      <c r="K13" s="56" t="s">
        <v>166</v>
      </c>
      <c r="L13" s="57"/>
      <c r="M13" s="58"/>
      <c r="N13" s="59" t="s">
        <v>167</v>
      </c>
      <c r="O13" s="60"/>
      <c r="P13" s="9"/>
    </row>
    <row r="14" spans="1:16" ht="21.6" customHeight="1" thickBot="1" x14ac:dyDescent="0.35">
      <c r="A14" s="106" t="s">
        <v>7</v>
      </c>
      <c r="B14" s="106" t="s">
        <v>20</v>
      </c>
      <c r="C14" s="106" t="s">
        <v>8</v>
      </c>
      <c r="D14" s="106" t="s">
        <v>9</v>
      </c>
      <c r="E14" s="106" t="s">
        <v>10</v>
      </c>
      <c r="F14" s="8" t="s">
        <v>11</v>
      </c>
      <c r="I14" s="9"/>
      <c r="J14" s="61"/>
      <c r="K14" s="62" t="s">
        <v>168</v>
      </c>
      <c r="L14" s="63"/>
      <c r="M14" s="64"/>
      <c r="N14" s="65" t="s">
        <v>169</v>
      </c>
      <c r="O14" s="66"/>
      <c r="P14" s="9"/>
    </row>
    <row r="15" spans="1:16" x14ac:dyDescent="0.3">
      <c r="A15" s="106"/>
      <c r="B15" s="106"/>
      <c r="C15" s="106"/>
      <c r="D15" s="106"/>
      <c r="E15" s="106"/>
      <c r="F15" s="8"/>
      <c r="I15" s="9"/>
      <c r="J15" s="67" t="s">
        <v>170</v>
      </c>
      <c r="K15" s="68" t="s">
        <v>171</v>
      </c>
      <c r="L15" s="69"/>
      <c r="M15" s="70"/>
      <c r="N15" s="71" t="s">
        <v>172</v>
      </c>
      <c r="O15" s="72"/>
      <c r="P15" s="9"/>
    </row>
    <row r="16" spans="1:16" ht="15" thickBot="1" x14ac:dyDescent="0.35">
      <c r="A16" s="107" t="s">
        <v>21</v>
      </c>
      <c r="B16" s="110">
        <v>1831000</v>
      </c>
      <c r="C16" s="110">
        <v>5173000</v>
      </c>
      <c r="D16" s="110">
        <v>5199000</v>
      </c>
      <c r="E16" s="110">
        <v>5060000</v>
      </c>
      <c r="F16" s="4">
        <v>5068000</v>
      </c>
      <c r="I16" s="9"/>
      <c r="J16" s="73"/>
      <c r="K16" s="74" t="s">
        <v>173</v>
      </c>
      <c r="L16" s="75"/>
      <c r="M16" s="76"/>
      <c r="N16" s="77" t="s">
        <v>174</v>
      </c>
      <c r="O16" s="78"/>
      <c r="P16" s="9"/>
    </row>
    <row r="17" spans="1:16" x14ac:dyDescent="0.3">
      <c r="A17" s="107" t="s">
        <v>22</v>
      </c>
      <c r="B17" s="110">
        <v>5241000</v>
      </c>
      <c r="C17" s="110">
        <v>9757000</v>
      </c>
      <c r="D17" s="110">
        <v>9479000</v>
      </c>
      <c r="E17" s="110">
        <v>8676000</v>
      </c>
      <c r="F17" s="4">
        <v>8382000</v>
      </c>
      <c r="I17" s="9"/>
      <c r="J17" s="79" t="s">
        <v>175</v>
      </c>
      <c r="K17" s="80" t="s">
        <v>176</v>
      </c>
      <c r="L17" s="81"/>
      <c r="M17" s="82"/>
      <c r="N17" s="83" t="s">
        <v>177</v>
      </c>
      <c r="O17" s="84"/>
      <c r="P17" s="9"/>
    </row>
    <row r="18" spans="1:16" x14ac:dyDescent="0.3">
      <c r="A18" s="107" t="s">
        <v>23</v>
      </c>
      <c r="B18" s="110">
        <v>3518000</v>
      </c>
      <c r="C18" s="110">
        <v>4454000</v>
      </c>
      <c r="D18" s="110">
        <v>4398000</v>
      </c>
      <c r="E18" s="110">
        <v>4055000</v>
      </c>
      <c r="F18" s="4">
        <v>3937000</v>
      </c>
      <c r="I18" s="9"/>
      <c r="J18" s="85"/>
      <c r="K18" s="86" t="s">
        <v>178</v>
      </c>
      <c r="L18" s="87"/>
      <c r="M18" s="88"/>
      <c r="N18" s="89" t="s">
        <v>179</v>
      </c>
      <c r="O18" s="90"/>
      <c r="P18" s="9"/>
    </row>
    <row r="19" spans="1:16" ht="15" thickBot="1" x14ac:dyDescent="0.35">
      <c r="A19" s="107" t="s">
        <v>24</v>
      </c>
      <c r="B19" s="110">
        <v>340000</v>
      </c>
      <c r="C19" s="110">
        <v>433000</v>
      </c>
      <c r="D19" s="110">
        <v>466000</v>
      </c>
      <c r="E19" s="110">
        <v>487000</v>
      </c>
      <c r="F19" s="4">
        <v>722000</v>
      </c>
      <c r="I19" s="9"/>
      <c r="J19" s="91"/>
      <c r="K19" s="92" t="s">
        <v>180</v>
      </c>
      <c r="L19" s="93"/>
      <c r="M19" s="94"/>
      <c r="N19" s="95" t="s">
        <v>181</v>
      </c>
      <c r="O19" s="96"/>
      <c r="P19" s="9"/>
    </row>
    <row r="20" spans="1:16" x14ac:dyDescent="0.3">
      <c r="A20" s="107" t="s">
        <v>25</v>
      </c>
      <c r="B20" s="110">
        <v>4496000</v>
      </c>
      <c r="C20" s="110">
        <v>5558000</v>
      </c>
      <c r="D20" s="110">
        <v>6312000</v>
      </c>
      <c r="E20" s="110">
        <v>5190000</v>
      </c>
      <c r="F20" s="4">
        <v>5063000</v>
      </c>
      <c r="I20" s="9"/>
      <c r="J20" s="97" t="s">
        <v>182</v>
      </c>
      <c r="K20" s="98" t="s">
        <v>183</v>
      </c>
      <c r="L20" s="99"/>
      <c r="M20" s="100"/>
      <c r="N20" s="101" t="s">
        <v>184</v>
      </c>
      <c r="O20" s="99"/>
      <c r="P20" s="9"/>
    </row>
    <row r="21" spans="1:16" ht="15" thickBot="1" x14ac:dyDescent="0.35">
      <c r="A21" s="107" t="s">
        <v>26</v>
      </c>
      <c r="B21" s="110">
        <v>5305000</v>
      </c>
      <c r="C21" s="110">
        <v>7382000</v>
      </c>
      <c r="D21" s="110">
        <v>8428000</v>
      </c>
      <c r="E21" s="110">
        <v>6568000</v>
      </c>
      <c r="F21" s="4">
        <v>7239000</v>
      </c>
      <c r="I21" s="9"/>
      <c r="J21" s="102"/>
      <c r="K21" s="103" t="s">
        <v>185</v>
      </c>
      <c r="L21" s="99"/>
      <c r="M21" s="104"/>
      <c r="N21" s="105" t="s">
        <v>184</v>
      </c>
      <c r="O21" s="99"/>
      <c r="P21" s="9"/>
    </row>
    <row r="22" spans="1:16" x14ac:dyDescent="0.3">
      <c r="A22" s="107" t="s">
        <v>27</v>
      </c>
      <c r="B22" s="110">
        <v>6602000</v>
      </c>
      <c r="C22" s="110">
        <v>5533000</v>
      </c>
      <c r="D22" s="110">
        <v>5894000</v>
      </c>
      <c r="E22" s="110">
        <v>5748000</v>
      </c>
      <c r="F22" s="4">
        <v>6058000</v>
      </c>
      <c r="I22" s="9"/>
      <c r="J22" s="10"/>
      <c r="K22" s="10"/>
      <c r="L22" s="9"/>
      <c r="M22" s="11"/>
      <c r="N22" s="10"/>
      <c r="O22" s="9"/>
      <c r="P22" s="9"/>
    </row>
    <row r="23" spans="1:16" x14ac:dyDescent="0.3">
      <c r="A23" s="107" t="s">
        <v>28</v>
      </c>
      <c r="B23" s="110">
        <v>4914000</v>
      </c>
      <c r="C23" s="110">
        <v>2330000</v>
      </c>
      <c r="D23" s="110">
        <v>2632000</v>
      </c>
      <c r="E23" s="110">
        <v>3747000</v>
      </c>
      <c r="F23" s="4">
        <v>5247000</v>
      </c>
      <c r="I23" s="9"/>
      <c r="J23" s="10"/>
      <c r="K23" s="10"/>
      <c r="L23" s="9"/>
      <c r="M23" s="11"/>
      <c r="N23" s="10"/>
      <c r="O23" s="9"/>
      <c r="P23" s="9"/>
    </row>
    <row r="24" spans="1:16" x14ac:dyDescent="0.3">
      <c r="A24" s="107" t="s">
        <v>29</v>
      </c>
      <c r="B24" s="110">
        <v>32247000</v>
      </c>
      <c r="C24" s="110">
        <v>40620000</v>
      </c>
      <c r="D24" s="110">
        <v>42808000</v>
      </c>
      <c r="E24" s="110">
        <v>39531000</v>
      </c>
      <c r="F24" s="4">
        <v>41716000</v>
      </c>
    </row>
    <row r="25" spans="1:16" x14ac:dyDescent="0.3">
      <c r="A25" s="107" t="s">
        <v>30</v>
      </c>
      <c r="B25" s="110">
        <v>10624000</v>
      </c>
      <c r="C25" s="110">
        <v>12301000</v>
      </c>
      <c r="D25" s="110">
        <v>12748000</v>
      </c>
      <c r="E25" s="110">
        <v>12750000</v>
      </c>
      <c r="F25" s="4">
        <v>13270000</v>
      </c>
    </row>
    <row r="26" spans="1:16" x14ac:dyDescent="0.3">
      <c r="A26" s="107" t="s">
        <v>31</v>
      </c>
      <c r="B26" s="110">
        <v>1497000</v>
      </c>
      <c r="C26" s="110">
        <v>1588000</v>
      </c>
      <c r="D26" s="110">
        <v>2093000</v>
      </c>
      <c r="E26" s="110">
        <v>1942000</v>
      </c>
      <c r="F26" s="4">
        <v>1798000</v>
      </c>
    </row>
    <row r="27" spans="1:16" x14ac:dyDescent="0.3">
      <c r="A27" s="107" t="s">
        <v>32</v>
      </c>
      <c r="B27" s="110">
        <v>3815000</v>
      </c>
      <c r="C27" s="110">
        <v>3969000</v>
      </c>
      <c r="D27" s="110">
        <v>3744000</v>
      </c>
      <c r="E27" s="110">
        <v>4508000</v>
      </c>
      <c r="F27" s="4">
        <v>5421000</v>
      </c>
    </row>
    <row r="28" spans="1:16" x14ac:dyDescent="0.3">
      <c r="A28" s="107" t="s">
        <v>33</v>
      </c>
      <c r="B28" s="110">
        <v>1390000</v>
      </c>
      <c r="C28" s="110">
        <v>2221000</v>
      </c>
      <c r="D28" s="110">
        <v>3540000</v>
      </c>
      <c r="E28" s="110">
        <v>2509000</v>
      </c>
      <c r="F28" s="4">
        <v>1720000</v>
      </c>
    </row>
    <row r="29" spans="1:16" x14ac:dyDescent="0.3">
      <c r="A29" s="107" t="s">
        <v>34</v>
      </c>
      <c r="B29" s="110">
        <v>2229000</v>
      </c>
      <c r="C29" s="110">
        <v>2920000</v>
      </c>
      <c r="D29" s="110">
        <v>14121000</v>
      </c>
      <c r="E29" s="110">
        <v>11959000</v>
      </c>
      <c r="F29" s="4">
        <v>12491000</v>
      </c>
    </row>
    <row r="30" spans="1:16" x14ac:dyDescent="0.3">
      <c r="A30" s="107" t="s">
        <v>35</v>
      </c>
      <c r="B30" s="110">
        <v>12692000</v>
      </c>
      <c r="C30" s="110">
        <v>17621000</v>
      </c>
      <c r="D30" s="110">
        <v>6562000</v>
      </c>
      <c r="E30" s="110">
        <v>5863000</v>
      </c>
      <c r="F30" s="4">
        <v>7016000</v>
      </c>
    </row>
    <row r="31" spans="1:16" x14ac:dyDescent="0.3">
      <c r="A31" s="107" t="s">
        <v>36</v>
      </c>
      <c r="B31" s="110">
        <v>32247000</v>
      </c>
      <c r="C31" s="110">
        <v>40620000</v>
      </c>
      <c r="D31" s="110">
        <v>42808000</v>
      </c>
      <c r="E31" s="110">
        <v>39531000</v>
      </c>
      <c r="F31" s="4">
        <v>41716000</v>
      </c>
    </row>
    <row r="33" spans="1:6" x14ac:dyDescent="0.3">
      <c r="A33" s="106"/>
      <c r="B33" s="106" t="s">
        <v>20</v>
      </c>
      <c r="C33" s="106" t="s">
        <v>8</v>
      </c>
      <c r="D33" s="106" t="s">
        <v>9</v>
      </c>
      <c r="E33" s="106" t="s">
        <v>10</v>
      </c>
      <c r="F33" s="8" t="s">
        <v>11</v>
      </c>
    </row>
    <row r="34" spans="1:6" x14ac:dyDescent="0.3">
      <c r="A34" s="106"/>
      <c r="B34" s="106"/>
      <c r="C34" s="106"/>
      <c r="D34" s="106"/>
      <c r="E34" s="106"/>
      <c r="F34" s="8"/>
    </row>
    <row r="35" spans="1:6" x14ac:dyDescent="0.3">
      <c r="A35" s="107" t="s">
        <v>37</v>
      </c>
      <c r="B35" s="107" t="s">
        <v>38</v>
      </c>
      <c r="C35" s="107" t="s">
        <v>39</v>
      </c>
      <c r="D35" s="107" t="s">
        <v>40</v>
      </c>
      <c r="E35" s="107" t="s">
        <v>41</v>
      </c>
      <c r="F35" s="3" t="s">
        <v>42</v>
      </c>
    </row>
    <row r="36" spans="1:6" x14ac:dyDescent="0.3">
      <c r="A36" s="107" t="s">
        <v>43</v>
      </c>
      <c r="B36" s="107" t="s">
        <v>44</v>
      </c>
      <c r="C36" s="107" t="s">
        <v>45</v>
      </c>
      <c r="D36" s="107" t="s">
        <v>46</v>
      </c>
      <c r="E36" s="107" t="s">
        <v>47</v>
      </c>
      <c r="F36" s="3" t="s">
        <v>42</v>
      </c>
    </row>
    <row r="37" spans="1:6" x14ac:dyDescent="0.3">
      <c r="A37" s="107" t="s">
        <v>48</v>
      </c>
      <c r="B37" s="107" t="s">
        <v>49</v>
      </c>
      <c r="C37" s="107" t="s">
        <v>50</v>
      </c>
      <c r="D37" s="107">
        <v>0</v>
      </c>
      <c r="E37" s="107" t="s">
        <v>51</v>
      </c>
      <c r="F37" s="3" t="s">
        <v>52</v>
      </c>
    </row>
    <row r="38" spans="1:6" x14ac:dyDescent="0.3">
      <c r="A38" s="107" t="s">
        <v>53</v>
      </c>
      <c r="B38" s="107" t="s">
        <v>54</v>
      </c>
      <c r="C38" s="107" t="s">
        <v>55</v>
      </c>
      <c r="D38" s="107">
        <v>0</v>
      </c>
      <c r="E38" s="107" t="s">
        <v>56</v>
      </c>
      <c r="F38" s="3" t="s">
        <v>57</v>
      </c>
    </row>
    <row r="39" spans="1:6" x14ac:dyDescent="0.3">
      <c r="A39" s="107" t="s">
        <v>58</v>
      </c>
      <c r="B39" s="107" t="s">
        <v>59</v>
      </c>
      <c r="C39" s="107" t="s">
        <v>60</v>
      </c>
      <c r="D39" s="107" t="s">
        <v>61</v>
      </c>
      <c r="E39" s="107" t="s">
        <v>62</v>
      </c>
      <c r="F39" s="3" t="s">
        <v>63</v>
      </c>
    </row>
    <row r="40" spans="1:6" x14ac:dyDescent="0.3">
      <c r="A40" s="107" t="s">
        <v>64</v>
      </c>
      <c r="B40" s="110">
        <v>58324</v>
      </c>
      <c r="C40" s="110">
        <v>92639</v>
      </c>
      <c r="D40" s="110">
        <v>95443</v>
      </c>
      <c r="E40" s="110">
        <v>78900</v>
      </c>
      <c r="F40" s="3">
        <v>0</v>
      </c>
    </row>
    <row r="41" spans="1:6" x14ac:dyDescent="0.3">
      <c r="A41" s="107" t="s">
        <v>65</v>
      </c>
      <c r="B41" s="110">
        <v>55238</v>
      </c>
      <c r="C41" s="110">
        <v>83769</v>
      </c>
      <c r="D41" s="110">
        <v>94465</v>
      </c>
      <c r="E41" s="110">
        <v>86785</v>
      </c>
      <c r="F41" s="4">
        <v>77008</v>
      </c>
    </row>
    <row r="43" spans="1:6" ht="21.6" customHeight="1" x14ac:dyDescent="0.3">
      <c r="A43" s="106" t="s">
        <v>66</v>
      </c>
      <c r="B43" s="106">
        <v>2017</v>
      </c>
      <c r="C43" s="106">
        <v>2018</v>
      </c>
      <c r="D43" s="106">
        <v>2019</v>
      </c>
      <c r="E43" s="106">
        <v>2020</v>
      </c>
      <c r="F43" s="8">
        <v>2021</v>
      </c>
    </row>
    <row r="44" spans="1:6" x14ac:dyDescent="0.3">
      <c r="A44" s="106"/>
      <c r="B44" s="106"/>
      <c r="C44" s="106"/>
      <c r="D44" s="106"/>
      <c r="E44" s="106"/>
      <c r="F44" s="8"/>
    </row>
    <row r="45" spans="1:6" x14ac:dyDescent="0.3">
      <c r="A45" s="107" t="s">
        <v>67</v>
      </c>
      <c r="B45" s="110">
        <v>3982000</v>
      </c>
      <c r="C45" s="110">
        <v>4168000</v>
      </c>
      <c r="D45" s="110">
        <v>3471000</v>
      </c>
      <c r="E45" s="110">
        <v>5383000</v>
      </c>
      <c r="F45" s="4">
        <v>3342000</v>
      </c>
    </row>
    <row r="46" spans="1:6" x14ac:dyDescent="0.3">
      <c r="A46" s="107" t="s">
        <v>68</v>
      </c>
      <c r="B46" s="110">
        <v>4056000</v>
      </c>
      <c r="C46" s="110">
        <v>5338000</v>
      </c>
      <c r="D46" s="110">
        <v>8631000</v>
      </c>
      <c r="E46" s="110">
        <v>3384000</v>
      </c>
      <c r="F46" s="4">
        <v>3534000</v>
      </c>
    </row>
    <row r="47" spans="1:6" x14ac:dyDescent="0.3">
      <c r="A47" s="107" t="s">
        <v>69</v>
      </c>
      <c r="B47" s="110">
        <v>3815000</v>
      </c>
      <c r="C47" s="110">
        <v>5348000</v>
      </c>
      <c r="D47" s="110">
        <v>6095000</v>
      </c>
      <c r="E47" s="110">
        <v>3382000</v>
      </c>
      <c r="F47" s="4">
        <v>3719000</v>
      </c>
    </row>
    <row r="48" spans="1:6" x14ac:dyDescent="0.3">
      <c r="A48" s="107" t="s">
        <v>70</v>
      </c>
      <c r="B48" s="110">
        <v>4668000</v>
      </c>
      <c r="C48" s="110">
        <v>6171000</v>
      </c>
      <c r="D48" s="110">
        <v>6901000</v>
      </c>
      <c r="E48" s="110">
        <v>4482000</v>
      </c>
      <c r="F48" s="4">
        <v>4538000</v>
      </c>
    </row>
    <row r="49" spans="1:6" x14ac:dyDescent="0.3">
      <c r="A49" s="107" t="s">
        <v>71</v>
      </c>
      <c r="B49" s="110">
        <v>8038000</v>
      </c>
      <c r="C49" s="110">
        <v>9506000</v>
      </c>
      <c r="D49" s="110">
        <v>12102000</v>
      </c>
      <c r="E49" s="110">
        <v>8767000</v>
      </c>
      <c r="F49" s="4">
        <v>6876000</v>
      </c>
    </row>
    <row r="50" spans="1:6" x14ac:dyDescent="0.3">
      <c r="A50" s="107" t="s">
        <v>72</v>
      </c>
      <c r="B50" s="110">
        <v>8483000</v>
      </c>
      <c r="C50" s="110">
        <v>11519000</v>
      </c>
      <c r="D50" s="110">
        <v>12996000</v>
      </c>
      <c r="E50" s="110">
        <v>7864000</v>
      </c>
      <c r="F50" s="4">
        <v>8257000</v>
      </c>
    </row>
    <row r="51" spans="1:6" x14ac:dyDescent="0.3">
      <c r="A51" s="107" t="s">
        <v>73</v>
      </c>
      <c r="B51" s="110">
        <v>16521000</v>
      </c>
      <c r="C51" s="110">
        <v>21025000</v>
      </c>
      <c r="D51" s="110">
        <v>25098000</v>
      </c>
      <c r="E51" s="110">
        <v>16631000</v>
      </c>
      <c r="F51" s="4">
        <v>15133000</v>
      </c>
    </row>
  </sheetData>
  <mergeCells count="30">
    <mergeCell ref="A43:A44"/>
    <mergeCell ref="B43:B44"/>
    <mergeCell ref="C43:C44"/>
    <mergeCell ref="D43:D44"/>
    <mergeCell ref="E43:E44"/>
    <mergeCell ref="F43:F44"/>
    <mergeCell ref="E14:E15"/>
    <mergeCell ref="F14:F15"/>
    <mergeCell ref="A33:A34"/>
    <mergeCell ref="B33:B34"/>
    <mergeCell ref="C33:C34"/>
    <mergeCell ref="D33:D34"/>
    <mergeCell ref="E33:E34"/>
    <mergeCell ref="F33:F34"/>
    <mergeCell ref="J20:J21"/>
    <mergeCell ref="A3:A4"/>
    <mergeCell ref="B3:B4"/>
    <mergeCell ref="C3:C4"/>
    <mergeCell ref="D3:D4"/>
    <mergeCell ref="E3:E4"/>
    <mergeCell ref="A14:A15"/>
    <mergeCell ref="B14:B15"/>
    <mergeCell ref="C14:C15"/>
    <mergeCell ref="D14:D15"/>
    <mergeCell ref="J4:K4"/>
    <mergeCell ref="J5:J9"/>
    <mergeCell ref="J10:J11"/>
    <mergeCell ref="J12:J14"/>
    <mergeCell ref="J15:J16"/>
    <mergeCell ref="J17:J19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48D398-4A99-4248-9B8D-EA05198C3C61}">
  <sheetPr codeName="Feuil166"/>
  <dimension ref="A3:P57"/>
  <sheetViews>
    <sheetView workbookViewId="0">
      <selection sqref="A1:E1048576"/>
    </sheetView>
  </sheetViews>
  <sheetFormatPr baseColWidth="10" defaultRowHeight="14.4" x14ac:dyDescent="0.3"/>
  <cols>
    <col min="1" max="5" width="11.5546875" style="108"/>
    <col min="10" max="10" width="12.6640625" bestFit="1" customWidth="1"/>
    <col min="11" max="11" width="22.77734375" bestFit="1" customWidth="1"/>
    <col min="12" max="12" width="5.5546875" bestFit="1" customWidth="1"/>
    <col min="13" max="13" width="7.109375" bestFit="1" customWidth="1"/>
    <col min="14" max="14" width="10.6640625" bestFit="1" customWidth="1"/>
    <col min="15" max="15" width="11.6640625" bestFit="1" customWidth="1"/>
  </cols>
  <sheetData>
    <row r="3" spans="1:16" ht="19.8" customHeight="1" thickBot="1" x14ac:dyDescent="0.35">
      <c r="A3" s="106" t="s">
        <v>7</v>
      </c>
      <c r="B3" s="106" t="s">
        <v>8</v>
      </c>
      <c r="C3" s="106" t="s">
        <v>9</v>
      </c>
      <c r="D3" s="106" t="s">
        <v>10</v>
      </c>
      <c r="E3" s="106" t="s">
        <v>11</v>
      </c>
      <c r="I3" s="9"/>
      <c r="J3" s="10"/>
      <c r="K3" s="10"/>
      <c r="L3" s="9"/>
      <c r="M3" s="11"/>
      <c r="N3" s="10"/>
      <c r="O3" s="9"/>
      <c r="P3" s="9"/>
    </row>
    <row r="4" spans="1:16" ht="16.2" thickBot="1" x14ac:dyDescent="0.35">
      <c r="A4" s="106"/>
      <c r="B4" s="106"/>
      <c r="C4" s="106"/>
      <c r="D4" s="106"/>
      <c r="E4" s="106"/>
      <c r="I4" s="12"/>
      <c r="J4" s="13" t="s">
        <v>143</v>
      </c>
      <c r="K4" s="14"/>
      <c r="L4" s="15" t="s">
        <v>144</v>
      </c>
      <c r="M4" s="16" t="s">
        <v>145</v>
      </c>
      <c r="N4" s="15" t="s">
        <v>146</v>
      </c>
      <c r="O4" s="15" t="s">
        <v>147</v>
      </c>
      <c r="P4" s="9"/>
    </row>
    <row r="5" spans="1:16" x14ac:dyDescent="0.3">
      <c r="A5" s="107" t="s">
        <v>137</v>
      </c>
      <c r="B5" s="110">
        <v>42516000</v>
      </c>
      <c r="C5" s="110">
        <v>44597000</v>
      </c>
      <c r="D5" s="110">
        <v>44275000</v>
      </c>
      <c r="E5" s="110">
        <v>43762000</v>
      </c>
      <c r="I5" s="9"/>
      <c r="J5" s="17" t="s">
        <v>148</v>
      </c>
      <c r="K5" s="18" t="s">
        <v>149</v>
      </c>
      <c r="L5" s="19">
        <f>IF(M5&lt;10,0,IF(M5&lt;17,1,IF(M5&lt;25,0.5,0.25)))</f>
        <v>0</v>
      </c>
      <c r="M5" s="20"/>
      <c r="N5" s="21" t="s">
        <v>150</v>
      </c>
      <c r="O5" s="22"/>
      <c r="P5" s="9"/>
    </row>
    <row r="6" spans="1:16" x14ac:dyDescent="0.3">
      <c r="A6" s="107" t="s">
        <v>138</v>
      </c>
      <c r="B6" s="110">
        <v>28907000</v>
      </c>
      <c r="C6" s="110">
        <v>28892000</v>
      </c>
      <c r="D6" s="110">
        <v>27755000</v>
      </c>
      <c r="E6" s="110">
        <v>27122000</v>
      </c>
      <c r="I6" s="9"/>
      <c r="J6" s="23"/>
      <c r="K6" s="24" t="s">
        <v>151</v>
      </c>
      <c r="L6" s="25">
        <f>IF(M6&lt;0.005,1,IF(M6&lt;0.01,0.5,IF(M6&lt;0.015,0.25,0)))</f>
        <v>1</v>
      </c>
      <c r="M6" s="26"/>
      <c r="N6" s="27" t="s">
        <v>152</v>
      </c>
      <c r="O6" s="28"/>
      <c r="P6" s="9"/>
    </row>
    <row r="7" spans="1:16" x14ac:dyDescent="0.3">
      <c r="A7" s="107" t="s">
        <v>139</v>
      </c>
      <c r="B7" s="110">
        <v>11933000</v>
      </c>
      <c r="C7" s="110">
        <v>13260000</v>
      </c>
      <c r="D7" s="110">
        <v>14081000</v>
      </c>
      <c r="E7" s="110">
        <v>14296000</v>
      </c>
      <c r="I7" s="9"/>
      <c r="J7" s="23"/>
      <c r="K7" s="24" t="s">
        <v>153</v>
      </c>
      <c r="L7" s="25">
        <f>IF(M7&lt;0.5,0.5,IF(M7&lt;0.75,0.75,IF(M7&lt;1.1,1,IF(M7&lt;1.5,0.5,0))))</f>
        <v>0.5</v>
      </c>
      <c r="M7" s="29"/>
      <c r="N7" s="27" t="s">
        <v>154</v>
      </c>
      <c r="O7" s="28"/>
      <c r="P7" s="9"/>
    </row>
    <row r="8" spans="1:16" x14ac:dyDescent="0.3">
      <c r="A8" s="107" t="s">
        <v>140</v>
      </c>
      <c r="B8" s="110">
        <v>-2764000</v>
      </c>
      <c r="C8" s="110">
        <v>-3203000</v>
      </c>
      <c r="D8" s="110">
        <v>-5717000</v>
      </c>
      <c r="E8" s="110">
        <v>-2971000</v>
      </c>
      <c r="I8" s="9"/>
      <c r="J8" s="23"/>
      <c r="K8" s="24" t="s">
        <v>155</v>
      </c>
      <c r="L8" s="25"/>
      <c r="M8" s="30"/>
      <c r="N8" s="27" t="s">
        <v>152</v>
      </c>
      <c r="O8" s="28"/>
      <c r="P8" s="9"/>
    </row>
    <row r="9" spans="1:16" ht="15" thickBot="1" x14ac:dyDescent="0.35">
      <c r="A9" s="107" t="s">
        <v>141</v>
      </c>
      <c r="B9" s="110">
        <v>9169000</v>
      </c>
      <c r="C9" s="110">
        <v>10057000</v>
      </c>
      <c r="D9" s="110">
        <v>8364000</v>
      </c>
      <c r="E9" s="110">
        <v>11325000</v>
      </c>
      <c r="I9" s="9"/>
      <c r="J9" s="31"/>
      <c r="K9" s="32" t="s">
        <v>156</v>
      </c>
      <c r="L9" s="33"/>
      <c r="M9" s="34"/>
      <c r="N9" s="35" t="s">
        <v>157</v>
      </c>
      <c r="O9" s="36"/>
      <c r="P9" s="9"/>
    </row>
    <row r="10" spans="1:16" x14ac:dyDescent="0.3">
      <c r="A10" s="107" t="s">
        <v>16</v>
      </c>
      <c r="B10" s="110">
        <v>628000</v>
      </c>
      <c r="C10" s="110">
        <v>586000</v>
      </c>
      <c r="D10" s="110">
        <v>423000</v>
      </c>
      <c r="E10" s="110">
        <v>494000</v>
      </c>
      <c r="I10" s="9"/>
      <c r="J10" s="37" t="s">
        <v>158</v>
      </c>
      <c r="K10" s="38" t="s">
        <v>159</v>
      </c>
      <c r="L10" s="39"/>
      <c r="M10" s="40"/>
      <c r="N10" s="41" t="s">
        <v>160</v>
      </c>
      <c r="O10" s="42"/>
      <c r="P10" s="9"/>
    </row>
    <row r="11" spans="1:16" ht="15" thickBot="1" x14ac:dyDescent="0.35">
      <c r="A11" s="107" t="s">
        <v>142</v>
      </c>
      <c r="B11" s="110">
        <v>10208000</v>
      </c>
      <c r="C11" s="110">
        <v>11394000</v>
      </c>
      <c r="D11" s="110">
        <v>9822000</v>
      </c>
      <c r="E11" s="110">
        <v>12744000</v>
      </c>
      <c r="I11" s="9"/>
      <c r="J11" s="43"/>
      <c r="K11" s="44" t="s">
        <v>161</v>
      </c>
      <c r="L11" s="45"/>
      <c r="M11" s="46"/>
      <c r="N11" s="47" t="s">
        <v>162</v>
      </c>
      <c r="O11" s="48"/>
      <c r="P11" s="9"/>
    </row>
    <row r="12" spans="1:16" x14ac:dyDescent="0.3">
      <c r="A12" s="107" t="s">
        <v>18</v>
      </c>
      <c r="B12" s="110">
        <v>8005000</v>
      </c>
      <c r="C12" s="110">
        <v>8583000</v>
      </c>
      <c r="D12" s="110">
        <v>7415000</v>
      </c>
      <c r="E12" s="110">
        <v>9880000</v>
      </c>
      <c r="I12" s="9"/>
      <c r="J12" s="49" t="s">
        <v>163</v>
      </c>
      <c r="K12" s="50" t="s">
        <v>164</v>
      </c>
      <c r="L12" s="51"/>
      <c r="M12" s="52"/>
      <c r="N12" s="53" t="s">
        <v>165</v>
      </c>
      <c r="O12" s="54"/>
      <c r="P12" s="9"/>
    </row>
    <row r="13" spans="1:16" x14ac:dyDescent="0.3">
      <c r="A13" s="107" t="s">
        <v>19</v>
      </c>
      <c r="B13" s="110">
        <v>7526000</v>
      </c>
      <c r="C13" s="110">
        <v>8173000</v>
      </c>
      <c r="D13" s="110">
        <v>7067000</v>
      </c>
      <c r="E13" s="110">
        <v>9488000</v>
      </c>
      <c r="I13" s="9"/>
      <c r="J13" s="55"/>
      <c r="K13" s="56" t="s">
        <v>166</v>
      </c>
      <c r="L13" s="57"/>
      <c r="M13" s="58"/>
      <c r="N13" s="59" t="s">
        <v>167</v>
      </c>
      <c r="O13" s="60"/>
      <c r="P13" s="9"/>
    </row>
    <row r="14" spans="1:16" ht="15" thickBot="1" x14ac:dyDescent="0.35">
      <c r="I14" s="9"/>
      <c r="J14" s="61"/>
      <c r="K14" s="62" t="s">
        <v>168</v>
      </c>
      <c r="L14" s="63"/>
      <c r="M14" s="64"/>
      <c r="N14" s="65" t="s">
        <v>169</v>
      </c>
      <c r="O14" s="66"/>
      <c r="P14" s="9"/>
    </row>
    <row r="15" spans="1:16" ht="21" customHeight="1" x14ac:dyDescent="0.3">
      <c r="A15" s="106" t="s">
        <v>7</v>
      </c>
      <c r="B15" s="106" t="s">
        <v>20</v>
      </c>
      <c r="C15" s="106" t="s">
        <v>8</v>
      </c>
      <c r="D15" s="106" t="s">
        <v>9</v>
      </c>
      <c r="E15" s="106" t="s">
        <v>10</v>
      </c>
      <c r="F15" s="8" t="s">
        <v>11</v>
      </c>
      <c r="I15" s="9"/>
      <c r="J15" s="67" t="s">
        <v>170</v>
      </c>
      <c r="K15" s="68" t="s">
        <v>171</v>
      </c>
      <c r="L15" s="69"/>
      <c r="M15" s="70"/>
      <c r="N15" s="71" t="s">
        <v>172</v>
      </c>
      <c r="O15" s="72"/>
      <c r="P15" s="9"/>
    </row>
    <row r="16" spans="1:16" ht="15" thickBot="1" x14ac:dyDescent="0.35">
      <c r="A16" s="106"/>
      <c r="B16" s="106"/>
      <c r="C16" s="106"/>
      <c r="D16" s="106"/>
      <c r="E16" s="106"/>
      <c r="F16" s="8"/>
      <c r="I16" s="9"/>
      <c r="J16" s="73"/>
      <c r="K16" s="74" t="s">
        <v>173</v>
      </c>
      <c r="L16" s="75"/>
      <c r="M16" s="76"/>
      <c r="N16" s="77" t="s">
        <v>174</v>
      </c>
      <c r="O16" s="78"/>
      <c r="P16" s="9"/>
    </row>
    <row r="17" spans="1:16" x14ac:dyDescent="0.3">
      <c r="A17" s="107" t="s">
        <v>122</v>
      </c>
      <c r="B17" s="110">
        <v>178446000</v>
      </c>
      <c r="C17" s="110">
        <v>185119000</v>
      </c>
      <c r="D17" s="110">
        <v>155135000</v>
      </c>
      <c r="E17" s="110">
        <v>308703000</v>
      </c>
      <c r="F17" s="4">
        <v>347883000</v>
      </c>
      <c r="I17" s="9"/>
      <c r="J17" s="79" t="s">
        <v>175</v>
      </c>
      <c r="K17" s="80" t="s">
        <v>176</v>
      </c>
      <c r="L17" s="81"/>
      <c r="M17" s="82"/>
      <c r="N17" s="83" t="s">
        <v>177</v>
      </c>
      <c r="O17" s="84"/>
      <c r="P17" s="9"/>
    </row>
    <row r="18" spans="1:16" x14ac:dyDescent="0.3">
      <c r="A18" s="107" t="s">
        <v>123</v>
      </c>
      <c r="B18" s="110">
        <v>590172000</v>
      </c>
      <c r="C18" s="110">
        <v>669627000</v>
      </c>
      <c r="D18" s="110">
        <v>737272000</v>
      </c>
      <c r="E18" s="110">
        <v>866090000</v>
      </c>
      <c r="F18" s="4">
        <v>831712000</v>
      </c>
      <c r="I18" s="9"/>
      <c r="J18" s="85"/>
      <c r="K18" s="86" t="s">
        <v>178</v>
      </c>
      <c r="L18" s="87"/>
      <c r="M18" s="88"/>
      <c r="N18" s="89" t="s">
        <v>179</v>
      </c>
      <c r="O18" s="90"/>
      <c r="P18" s="9"/>
    </row>
    <row r="19" spans="1:16" ht="15" thickBot="1" x14ac:dyDescent="0.35">
      <c r="A19" s="107" t="s">
        <v>124</v>
      </c>
      <c r="B19" s="110">
        <v>13756000</v>
      </c>
      <c r="C19" s="110">
        <v>9810000</v>
      </c>
      <c r="D19" s="110">
        <v>12452000</v>
      </c>
      <c r="E19" s="110">
        <v>15600000</v>
      </c>
      <c r="F19" s="4">
        <v>8680000</v>
      </c>
      <c r="I19" s="9"/>
      <c r="J19" s="91"/>
      <c r="K19" s="92" t="s">
        <v>180</v>
      </c>
      <c r="L19" s="93"/>
      <c r="M19" s="94"/>
      <c r="N19" s="95" t="s">
        <v>181</v>
      </c>
      <c r="O19" s="96"/>
      <c r="P19" s="9"/>
    </row>
    <row r="20" spans="1:16" x14ac:dyDescent="0.3">
      <c r="A20" s="107" t="s">
        <v>125</v>
      </c>
      <c r="B20" s="110">
        <v>231975000</v>
      </c>
      <c r="C20" s="107">
        <v>0</v>
      </c>
      <c r="D20" s="107">
        <v>0</v>
      </c>
      <c r="E20" s="107">
        <v>0</v>
      </c>
      <c r="F20" s="3">
        <v>0</v>
      </c>
      <c r="I20" s="9"/>
      <c r="J20" s="97" t="s">
        <v>182</v>
      </c>
      <c r="K20" s="98" t="s">
        <v>183</v>
      </c>
      <c r="L20" s="99"/>
      <c r="M20" s="100"/>
      <c r="N20" s="101" t="s">
        <v>184</v>
      </c>
      <c r="O20" s="99"/>
      <c r="P20" s="9"/>
    </row>
    <row r="21" spans="1:16" ht="15" thickBot="1" x14ac:dyDescent="0.35">
      <c r="A21" s="107" t="s">
        <v>126</v>
      </c>
      <c r="B21" s="110">
        <v>4792000</v>
      </c>
      <c r="C21" s="107">
        <v>0</v>
      </c>
      <c r="D21" s="107">
        <v>0</v>
      </c>
      <c r="E21" s="107">
        <v>0</v>
      </c>
      <c r="F21" s="3">
        <v>0</v>
      </c>
      <c r="I21" s="9"/>
      <c r="J21" s="102"/>
      <c r="K21" s="103" t="s">
        <v>185</v>
      </c>
      <c r="L21" s="99"/>
      <c r="M21" s="104"/>
      <c r="N21" s="105" t="s">
        <v>184</v>
      </c>
      <c r="O21" s="99"/>
      <c r="P21" s="9"/>
    </row>
    <row r="22" spans="1:16" x14ac:dyDescent="0.3">
      <c r="A22" s="107" t="s">
        <v>127</v>
      </c>
      <c r="B22" s="110">
        <v>45670000</v>
      </c>
      <c r="C22" s="110">
        <v>19556000</v>
      </c>
      <c r="D22" s="110">
        <v>21692000</v>
      </c>
      <c r="E22" s="110">
        <v>18982000</v>
      </c>
      <c r="F22" s="4">
        <v>21751000</v>
      </c>
      <c r="I22" s="9"/>
      <c r="J22" s="10"/>
      <c r="K22" s="10"/>
      <c r="L22" s="9"/>
      <c r="M22" s="11"/>
      <c r="N22" s="10"/>
      <c r="O22" s="9"/>
      <c r="P22" s="9"/>
    </row>
    <row r="23" spans="1:16" x14ac:dyDescent="0.3">
      <c r="A23" s="107" t="s">
        <v>128</v>
      </c>
      <c r="B23" s="110">
        <v>727675000</v>
      </c>
      <c r="C23" s="110">
        <v>765871000</v>
      </c>
      <c r="D23" s="110">
        <v>805777000</v>
      </c>
      <c r="E23" s="110">
        <v>809533000</v>
      </c>
      <c r="F23" s="4">
        <v>814000000</v>
      </c>
      <c r="I23" s="9"/>
      <c r="J23" s="10"/>
      <c r="K23" s="10"/>
      <c r="L23" s="9"/>
      <c r="M23" s="11"/>
      <c r="N23" s="10"/>
      <c r="O23" s="9"/>
      <c r="P23" s="9"/>
    </row>
    <row r="24" spans="1:16" x14ac:dyDescent="0.3">
      <c r="A24" s="107" t="s">
        <v>129</v>
      </c>
      <c r="B24" s="110">
        <v>44111000</v>
      </c>
      <c r="C24" s="110">
        <v>38922000</v>
      </c>
      <c r="D24" s="110">
        <v>43965000</v>
      </c>
      <c r="E24" s="110">
        <v>44891000</v>
      </c>
      <c r="F24" s="4">
        <v>43863000</v>
      </c>
    </row>
    <row r="25" spans="1:16" x14ac:dyDescent="0.3">
      <c r="A25" s="107" t="s">
        <v>27</v>
      </c>
      <c r="B25" s="110">
        <v>123655000</v>
      </c>
      <c r="C25" s="107">
        <v>0</v>
      </c>
      <c r="D25" s="107">
        <v>0</v>
      </c>
      <c r="E25" s="110">
        <v>424692000</v>
      </c>
      <c r="F25" s="4">
        <v>566555000</v>
      </c>
    </row>
    <row r="26" spans="1:16" x14ac:dyDescent="0.3">
      <c r="A26" s="107" t="s">
        <v>29</v>
      </c>
      <c r="B26" s="110">
        <v>1960252000</v>
      </c>
      <c r="C26" s="110">
        <v>2040836000</v>
      </c>
      <c r="D26" s="110">
        <v>2164713000</v>
      </c>
      <c r="E26" s="110">
        <v>2488491000</v>
      </c>
      <c r="F26" s="4">
        <v>2634444000</v>
      </c>
    </row>
    <row r="27" spans="1:16" x14ac:dyDescent="0.3">
      <c r="A27" s="107" t="s">
        <v>130</v>
      </c>
      <c r="B27" s="110">
        <v>1471000</v>
      </c>
      <c r="C27" s="110">
        <v>1354000</v>
      </c>
      <c r="D27" s="110">
        <v>2985000</v>
      </c>
      <c r="E27" s="110">
        <v>1594000</v>
      </c>
      <c r="F27" s="4">
        <v>1244000</v>
      </c>
    </row>
    <row r="28" spans="1:16" x14ac:dyDescent="0.3">
      <c r="A28" s="107" t="s">
        <v>131</v>
      </c>
      <c r="B28" s="110">
        <v>522920000</v>
      </c>
      <c r="C28" s="110">
        <v>505032000</v>
      </c>
      <c r="D28" s="110">
        <v>518468000</v>
      </c>
      <c r="E28" s="110">
        <v>665466000</v>
      </c>
      <c r="F28" s="4">
        <v>643191000</v>
      </c>
    </row>
    <row r="29" spans="1:16" x14ac:dyDescent="0.3">
      <c r="A29" s="107" t="s">
        <v>124</v>
      </c>
      <c r="B29" s="110">
        <v>15682000</v>
      </c>
      <c r="C29" s="110">
        <v>11677000</v>
      </c>
      <c r="D29" s="110">
        <v>14116000</v>
      </c>
      <c r="E29" s="110">
        <v>13320000</v>
      </c>
      <c r="F29" s="4">
        <v>10076000</v>
      </c>
    </row>
    <row r="30" spans="1:16" x14ac:dyDescent="0.3">
      <c r="A30" s="107" t="s">
        <v>132</v>
      </c>
      <c r="B30" s="110">
        <v>76503000</v>
      </c>
      <c r="C30" s="110">
        <v>78915000</v>
      </c>
      <c r="D30" s="110">
        <v>84566000</v>
      </c>
      <c r="E30" s="110">
        <v>147657000</v>
      </c>
      <c r="F30" s="4">
        <v>165699000</v>
      </c>
    </row>
    <row r="31" spans="1:16" x14ac:dyDescent="0.3">
      <c r="A31" s="107" t="s">
        <v>133</v>
      </c>
      <c r="B31" s="110">
        <v>766890000</v>
      </c>
      <c r="C31" s="110">
        <v>796548000</v>
      </c>
      <c r="D31" s="110">
        <v>834667000</v>
      </c>
      <c r="E31" s="110">
        <v>940991000</v>
      </c>
      <c r="F31" s="4">
        <v>957684000</v>
      </c>
    </row>
    <row r="32" spans="1:16" x14ac:dyDescent="0.3">
      <c r="A32" s="107" t="s">
        <v>134</v>
      </c>
      <c r="B32" s="110">
        <v>148156000</v>
      </c>
      <c r="C32" s="110">
        <v>206359000</v>
      </c>
      <c r="D32" s="110">
        <v>221336000</v>
      </c>
      <c r="E32" s="110">
        <v>212351000</v>
      </c>
      <c r="F32" s="4">
        <v>220106000</v>
      </c>
    </row>
    <row r="33" spans="1:6" x14ac:dyDescent="0.3">
      <c r="A33" s="107" t="s">
        <v>135</v>
      </c>
      <c r="B33" s="110">
        <v>15951000</v>
      </c>
      <c r="C33" s="110">
        <v>17627000</v>
      </c>
      <c r="D33" s="110">
        <v>20003000</v>
      </c>
      <c r="E33" s="110">
        <v>22474000</v>
      </c>
      <c r="F33" s="4">
        <v>24720000</v>
      </c>
    </row>
    <row r="34" spans="1:6" x14ac:dyDescent="0.3">
      <c r="A34" s="107" t="s">
        <v>136</v>
      </c>
      <c r="B34" s="110">
        <v>203436000</v>
      </c>
      <c r="C34" s="110">
        <v>213691000</v>
      </c>
      <c r="D34" s="110">
        <v>236937000</v>
      </c>
      <c r="E34" s="110">
        <v>240741000</v>
      </c>
      <c r="F34" s="4">
        <v>254795000</v>
      </c>
    </row>
    <row r="35" spans="1:6" x14ac:dyDescent="0.3">
      <c r="A35" s="107" t="s">
        <v>30</v>
      </c>
      <c r="B35" s="110">
        <v>107209000</v>
      </c>
      <c r="C35" s="110">
        <v>105726000</v>
      </c>
      <c r="D35" s="110">
        <v>111845000</v>
      </c>
      <c r="E35" s="110">
        <v>117349000</v>
      </c>
      <c r="F35" s="4">
        <v>122507000</v>
      </c>
    </row>
    <row r="36" spans="1:6" x14ac:dyDescent="0.3">
      <c r="A36" s="107" t="s">
        <v>35</v>
      </c>
      <c r="B36" s="110">
        <v>102034000</v>
      </c>
      <c r="C36" s="110">
        <v>103907000</v>
      </c>
      <c r="D36" s="110">
        <v>119790000</v>
      </c>
      <c r="E36" s="110">
        <v>126548000</v>
      </c>
      <c r="F36" s="4">
        <v>234422000</v>
      </c>
    </row>
    <row r="37" spans="1:6" x14ac:dyDescent="0.3">
      <c r="A37" s="107" t="s">
        <v>36</v>
      </c>
      <c r="B37" s="110">
        <v>1960252000</v>
      </c>
      <c r="C37" s="110">
        <v>2040836000</v>
      </c>
      <c r="D37" s="110">
        <v>2164713000</v>
      </c>
      <c r="E37" s="110">
        <v>2488491000</v>
      </c>
      <c r="F37" s="4">
        <v>2634444000</v>
      </c>
    </row>
    <row r="39" spans="1:6" x14ac:dyDescent="0.3">
      <c r="A39" s="106"/>
      <c r="B39" s="106" t="s">
        <v>20</v>
      </c>
      <c r="C39" s="106" t="s">
        <v>8</v>
      </c>
      <c r="D39" s="106" t="s">
        <v>9</v>
      </c>
      <c r="E39" s="106" t="s">
        <v>10</v>
      </c>
      <c r="F39" s="8" t="s">
        <v>11</v>
      </c>
    </row>
    <row r="40" spans="1:6" x14ac:dyDescent="0.3">
      <c r="A40" s="106"/>
      <c r="B40" s="106"/>
      <c r="C40" s="106"/>
      <c r="D40" s="106"/>
      <c r="E40" s="106"/>
      <c r="F40" s="8"/>
    </row>
    <row r="41" spans="1:6" x14ac:dyDescent="0.3">
      <c r="A41" s="107" t="s">
        <v>37</v>
      </c>
      <c r="B41" s="107" t="s">
        <v>88</v>
      </c>
      <c r="C41" s="107" t="s">
        <v>89</v>
      </c>
      <c r="D41" s="107" t="s">
        <v>90</v>
      </c>
      <c r="E41" s="107" t="s">
        <v>91</v>
      </c>
      <c r="F41" s="3" t="s">
        <v>92</v>
      </c>
    </row>
    <row r="42" spans="1:6" x14ac:dyDescent="0.3">
      <c r="A42" s="107" t="s">
        <v>43</v>
      </c>
      <c r="B42" s="107" t="s">
        <v>88</v>
      </c>
      <c r="C42" s="107" t="s">
        <v>89</v>
      </c>
      <c r="D42" s="107" t="s">
        <v>90</v>
      </c>
      <c r="E42" s="107" t="s">
        <v>91</v>
      </c>
      <c r="F42" s="3" t="s">
        <v>92</v>
      </c>
    </row>
    <row r="43" spans="1:6" x14ac:dyDescent="0.3">
      <c r="A43" s="107" t="s">
        <v>93</v>
      </c>
      <c r="B43" s="107" t="s">
        <v>94</v>
      </c>
      <c r="C43" s="107" t="s">
        <v>95</v>
      </c>
      <c r="D43" s="107" t="s">
        <v>96</v>
      </c>
      <c r="E43" s="107" t="s">
        <v>97</v>
      </c>
      <c r="F43" s="3" t="s">
        <v>98</v>
      </c>
    </row>
    <row r="44" spans="1:6" x14ac:dyDescent="0.3">
      <c r="A44" s="107" t="s">
        <v>99</v>
      </c>
      <c r="B44" s="107" t="s">
        <v>100</v>
      </c>
      <c r="C44" s="107" t="s">
        <v>100</v>
      </c>
      <c r="D44" s="107" t="s">
        <v>78</v>
      </c>
      <c r="E44" s="107" t="s">
        <v>101</v>
      </c>
      <c r="F44" s="3" t="s">
        <v>102</v>
      </c>
    </row>
    <row r="45" spans="1:6" x14ac:dyDescent="0.3">
      <c r="A45" s="107" t="s">
        <v>103</v>
      </c>
      <c r="B45" s="107" t="s">
        <v>104</v>
      </c>
      <c r="C45" s="107" t="s">
        <v>105</v>
      </c>
      <c r="D45" s="107" t="s">
        <v>106</v>
      </c>
      <c r="E45" s="107" t="s">
        <v>107</v>
      </c>
      <c r="F45" s="3" t="s">
        <v>108</v>
      </c>
    </row>
    <row r="46" spans="1:6" x14ac:dyDescent="0.3">
      <c r="A46" s="107" t="s">
        <v>64</v>
      </c>
      <c r="B46" s="110">
        <v>196128</v>
      </c>
      <c r="C46" s="110">
        <v>202624</v>
      </c>
      <c r="D46" s="110">
        <v>198816</v>
      </c>
      <c r="E46" s="110">
        <v>193319</v>
      </c>
      <c r="F46" s="3">
        <v>0</v>
      </c>
    </row>
    <row r="47" spans="1:6" x14ac:dyDescent="0.3">
      <c r="A47" s="107" t="s">
        <v>65</v>
      </c>
      <c r="B47" s="107">
        <v>0</v>
      </c>
      <c r="C47" s="107">
        <v>0</v>
      </c>
      <c r="D47" s="107">
        <v>0</v>
      </c>
      <c r="E47" s="107">
        <v>0</v>
      </c>
      <c r="F47" s="3">
        <v>0</v>
      </c>
    </row>
    <row r="49" spans="1:6" ht="21.6" customHeight="1" x14ac:dyDescent="0.3">
      <c r="A49" s="106" t="s">
        <v>66</v>
      </c>
      <c r="B49" s="106">
        <v>2017</v>
      </c>
      <c r="C49" s="106">
        <v>2018</v>
      </c>
      <c r="D49" s="106">
        <v>2019</v>
      </c>
      <c r="E49" s="106">
        <v>2020</v>
      </c>
      <c r="F49" s="8">
        <v>2021</v>
      </c>
    </row>
    <row r="50" spans="1:6" x14ac:dyDescent="0.3">
      <c r="A50" s="106"/>
      <c r="B50" s="106"/>
      <c r="C50" s="106"/>
      <c r="D50" s="106"/>
      <c r="E50" s="106"/>
      <c r="F50" s="8"/>
    </row>
    <row r="51" spans="1:6" x14ac:dyDescent="0.3">
      <c r="A51" s="107" t="s">
        <v>79</v>
      </c>
      <c r="B51" s="110">
        <v>11297000</v>
      </c>
      <c r="C51" s="110">
        <v>10798000</v>
      </c>
      <c r="D51" s="110">
        <v>11144000</v>
      </c>
      <c r="E51" s="110">
        <v>10888000</v>
      </c>
      <c r="F51" s="4">
        <v>11829000</v>
      </c>
    </row>
    <row r="52" spans="1:6" x14ac:dyDescent="0.3">
      <c r="A52" s="107" t="s">
        <v>80</v>
      </c>
      <c r="B52" s="110">
        <v>10938000</v>
      </c>
      <c r="C52" s="110">
        <v>11200000</v>
      </c>
      <c r="D52" s="110">
        <v>11224000</v>
      </c>
      <c r="E52" s="110">
        <v>11675000</v>
      </c>
      <c r="F52" s="4">
        <v>11776000</v>
      </c>
    </row>
    <row r="53" spans="1:6" x14ac:dyDescent="0.3">
      <c r="A53" s="107" t="s">
        <v>81</v>
      </c>
      <c r="B53" s="110">
        <v>10394000</v>
      </c>
      <c r="C53" s="110">
        <v>10358000</v>
      </c>
      <c r="D53" s="110">
        <v>10896000</v>
      </c>
      <c r="E53" s="110">
        <v>10885000</v>
      </c>
      <c r="F53" s="4">
        <v>11398000</v>
      </c>
    </row>
    <row r="54" spans="1:6" x14ac:dyDescent="0.3">
      <c r="A54" s="107" t="s">
        <v>82</v>
      </c>
      <c r="B54" s="110">
        <v>10532000</v>
      </c>
      <c r="C54" s="110">
        <v>10160000</v>
      </c>
      <c r="D54" s="110">
        <v>11333000</v>
      </c>
      <c r="E54" s="110">
        <v>10827000</v>
      </c>
      <c r="F54" s="4">
        <v>8759000</v>
      </c>
    </row>
    <row r="55" spans="1:6" x14ac:dyDescent="0.3">
      <c r="A55" s="107" t="s">
        <v>83</v>
      </c>
      <c r="B55" s="110">
        <v>22235000</v>
      </c>
      <c r="C55" s="110">
        <v>21998000</v>
      </c>
      <c r="D55" s="110">
        <v>22368000</v>
      </c>
      <c r="E55" s="110">
        <v>22563000</v>
      </c>
      <c r="F55" s="4">
        <v>23605000</v>
      </c>
    </row>
    <row r="56" spans="1:6" x14ac:dyDescent="0.3">
      <c r="A56" s="107" t="s">
        <v>84</v>
      </c>
      <c r="B56" s="110">
        <v>20926000</v>
      </c>
      <c r="C56" s="110">
        <v>20518000</v>
      </c>
      <c r="D56" s="110">
        <v>22229000</v>
      </c>
      <c r="E56" s="110">
        <v>21712000</v>
      </c>
      <c r="F56" s="4">
        <v>20157000</v>
      </c>
    </row>
    <row r="57" spans="1:6" x14ac:dyDescent="0.3">
      <c r="A57" s="107" t="s">
        <v>85</v>
      </c>
      <c r="B57" s="110">
        <v>43161000</v>
      </c>
      <c r="C57" s="110">
        <v>42516000</v>
      </c>
      <c r="D57" s="110">
        <v>44597000</v>
      </c>
      <c r="E57" s="110">
        <v>44275000</v>
      </c>
      <c r="F57" s="4">
        <v>43762000</v>
      </c>
    </row>
  </sheetData>
  <mergeCells count="30">
    <mergeCell ref="A49:A50"/>
    <mergeCell ref="B49:B50"/>
    <mergeCell ref="C49:C50"/>
    <mergeCell ref="D49:D50"/>
    <mergeCell ref="E49:E50"/>
    <mergeCell ref="F49:F50"/>
    <mergeCell ref="E15:E16"/>
    <mergeCell ref="F15:F16"/>
    <mergeCell ref="A39:A40"/>
    <mergeCell ref="B39:B40"/>
    <mergeCell ref="C39:C40"/>
    <mergeCell ref="D39:D40"/>
    <mergeCell ref="E39:E40"/>
    <mergeCell ref="F39:F40"/>
    <mergeCell ref="J20:J21"/>
    <mergeCell ref="A3:A4"/>
    <mergeCell ref="B3:B4"/>
    <mergeCell ref="C3:C4"/>
    <mergeCell ref="D3:D4"/>
    <mergeCell ref="E3:E4"/>
    <mergeCell ref="A15:A16"/>
    <mergeCell ref="B15:B16"/>
    <mergeCell ref="C15:C16"/>
    <mergeCell ref="D15:D16"/>
    <mergeCell ref="J4:K4"/>
    <mergeCell ref="J5:J9"/>
    <mergeCell ref="J10:J11"/>
    <mergeCell ref="J12:J14"/>
    <mergeCell ref="J15:J16"/>
    <mergeCell ref="J17:J19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0D4EFF-8A51-47A8-A2A3-949079A2CDE6}">
  <sheetPr codeName="Feuil167"/>
  <dimension ref="A3:P23"/>
  <sheetViews>
    <sheetView workbookViewId="0">
      <selection sqref="A1:E1048576"/>
    </sheetView>
  </sheetViews>
  <sheetFormatPr baseColWidth="10" defaultRowHeight="14.4" x14ac:dyDescent="0.3"/>
  <cols>
    <col min="1" max="5" width="11.5546875" style="108"/>
    <col min="10" max="10" width="12.6640625" bestFit="1" customWidth="1"/>
    <col min="11" max="11" width="22.77734375" bestFit="1" customWidth="1"/>
    <col min="12" max="12" width="5.5546875" bestFit="1" customWidth="1"/>
    <col min="13" max="13" width="7.109375" bestFit="1" customWidth="1"/>
    <col min="14" max="14" width="10.6640625" bestFit="1" customWidth="1"/>
    <col min="15" max="15" width="11.6640625" bestFit="1" customWidth="1"/>
  </cols>
  <sheetData>
    <row r="3" spans="1:16" ht="15" thickBot="1" x14ac:dyDescent="0.35">
      <c r="A3" s="106"/>
      <c r="B3" s="106" t="s">
        <v>20</v>
      </c>
      <c r="C3" s="106" t="s">
        <v>8</v>
      </c>
      <c r="D3" s="106" t="s">
        <v>9</v>
      </c>
      <c r="E3" s="106" t="s">
        <v>10</v>
      </c>
      <c r="F3" s="8" t="s">
        <v>11</v>
      </c>
      <c r="I3" s="9"/>
      <c r="J3" s="10"/>
      <c r="K3" s="10"/>
      <c r="L3" s="9"/>
      <c r="M3" s="11"/>
      <c r="N3" s="10"/>
      <c r="O3" s="9"/>
      <c r="P3" s="9"/>
    </row>
    <row r="4" spans="1:16" ht="16.2" thickBot="1" x14ac:dyDescent="0.35">
      <c r="A4" s="106"/>
      <c r="B4" s="106"/>
      <c r="C4" s="106"/>
      <c r="D4" s="106"/>
      <c r="E4" s="106"/>
      <c r="F4" s="8"/>
      <c r="I4" s="12"/>
      <c r="J4" s="13" t="s">
        <v>143</v>
      </c>
      <c r="K4" s="14"/>
      <c r="L4" s="15" t="s">
        <v>144</v>
      </c>
      <c r="M4" s="16" t="s">
        <v>145</v>
      </c>
      <c r="N4" s="15" t="s">
        <v>146</v>
      </c>
      <c r="O4" s="15" t="s">
        <v>147</v>
      </c>
      <c r="P4" s="9"/>
    </row>
    <row r="5" spans="1:16" x14ac:dyDescent="0.3">
      <c r="A5" s="107" t="s">
        <v>37</v>
      </c>
      <c r="B5" s="107" t="s">
        <v>109</v>
      </c>
      <c r="C5" s="107" t="s">
        <v>110</v>
      </c>
      <c r="D5" s="107" t="s">
        <v>111</v>
      </c>
      <c r="E5" s="107" t="s">
        <v>112</v>
      </c>
      <c r="F5" s="3" t="s">
        <v>113</v>
      </c>
      <c r="I5" s="9"/>
      <c r="J5" s="17" t="s">
        <v>148</v>
      </c>
      <c r="K5" s="18" t="s">
        <v>149</v>
      </c>
      <c r="L5" s="19">
        <f>IF(M5&lt;10,0,IF(M5&lt;17,1,IF(M5&lt;25,0.5,0.25)))</f>
        <v>0</v>
      </c>
      <c r="M5" s="20"/>
      <c r="N5" s="21" t="s">
        <v>150</v>
      </c>
      <c r="O5" s="22"/>
      <c r="P5" s="9"/>
    </row>
    <row r="6" spans="1:16" x14ac:dyDescent="0.3">
      <c r="A6" s="107" t="s">
        <v>43</v>
      </c>
      <c r="B6" s="107" t="s">
        <v>109</v>
      </c>
      <c r="C6" s="107" t="s">
        <v>110</v>
      </c>
      <c r="D6" s="107" t="s">
        <v>111</v>
      </c>
      <c r="E6" s="107" t="s">
        <v>112</v>
      </c>
      <c r="F6" s="3" t="s">
        <v>113</v>
      </c>
      <c r="I6" s="9"/>
      <c r="J6" s="23"/>
      <c r="K6" s="24" t="s">
        <v>151</v>
      </c>
      <c r="L6" s="25">
        <f>IF(M6&lt;0.005,1,IF(M6&lt;0.01,0.5,IF(M6&lt;0.015,0.25,0)))</f>
        <v>1</v>
      </c>
      <c r="M6" s="26"/>
      <c r="N6" s="27" t="s">
        <v>152</v>
      </c>
      <c r="O6" s="28"/>
      <c r="P6" s="9"/>
    </row>
    <row r="7" spans="1:16" x14ac:dyDescent="0.3">
      <c r="A7" s="107" t="s">
        <v>114</v>
      </c>
      <c r="B7" s="107">
        <v>0</v>
      </c>
      <c r="C7" s="107">
        <v>0</v>
      </c>
      <c r="D7" s="107">
        <v>0</v>
      </c>
      <c r="E7" s="107">
        <v>0</v>
      </c>
      <c r="F7" s="3">
        <v>0</v>
      </c>
      <c r="I7" s="9"/>
      <c r="J7" s="23"/>
      <c r="K7" s="24" t="s">
        <v>153</v>
      </c>
      <c r="L7" s="25">
        <f>IF(M7&lt;0.5,0.5,IF(M7&lt;0.75,0.75,IF(M7&lt;1.1,1,IF(M7&lt;1.5,0.5,0))))</f>
        <v>0.5</v>
      </c>
      <c r="M7" s="29"/>
      <c r="N7" s="27" t="s">
        <v>154</v>
      </c>
      <c r="O7" s="28"/>
      <c r="P7" s="9"/>
    </row>
    <row r="8" spans="1:16" x14ac:dyDescent="0.3">
      <c r="A8" s="107" t="s">
        <v>115</v>
      </c>
      <c r="B8" s="107">
        <v>0</v>
      </c>
      <c r="C8" s="107">
        <v>0</v>
      </c>
      <c r="D8" s="107">
        <v>0</v>
      </c>
      <c r="E8" s="107">
        <v>0</v>
      </c>
      <c r="F8" s="3">
        <v>0</v>
      </c>
      <c r="I8" s="9"/>
      <c r="J8" s="23"/>
      <c r="K8" s="24" t="s">
        <v>155</v>
      </c>
      <c r="L8" s="25"/>
      <c r="M8" s="30"/>
      <c r="N8" s="27" t="s">
        <v>152</v>
      </c>
      <c r="O8" s="28"/>
      <c r="P8" s="9"/>
    </row>
    <row r="9" spans="1:16" ht="15" thickBot="1" x14ac:dyDescent="0.35">
      <c r="A9" s="107" t="s">
        <v>103</v>
      </c>
      <c r="B9" s="107" t="s">
        <v>116</v>
      </c>
      <c r="C9" s="107" t="s">
        <v>117</v>
      </c>
      <c r="D9" s="107" t="s">
        <v>118</v>
      </c>
      <c r="E9" s="107" t="s">
        <v>119</v>
      </c>
      <c r="F9" s="3" t="s">
        <v>120</v>
      </c>
      <c r="I9" s="9"/>
      <c r="J9" s="31"/>
      <c r="K9" s="32" t="s">
        <v>156</v>
      </c>
      <c r="L9" s="33"/>
      <c r="M9" s="34"/>
      <c r="N9" s="35" t="s">
        <v>157</v>
      </c>
      <c r="O9" s="36"/>
      <c r="P9" s="9"/>
    </row>
    <row r="10" spans="1:16" x14ac:dyDescent="0.3">
      <c r="A10" s="107" t="s">
        <v>64</v>
      </c>
      <c r="B10" s="110">
        <v>3127</v>
      </c>
      <c r="C10" s="110">
        <v>3156</v>
      </c>
      <c r="D10" s="110">
        <v>3248</v>
      </c>
      <c r="E10" s="110">
        <v>3395</v>
      </c>
      <c r="F10" s="4">
        <v>3667</v>
      </c>
      <c r="I10" s="9"/>
      <c r="J10" s="37" t="s">
        <v>158</v>
      </c>
      <c r="K10" s="38" t="s">
        <v>159</v>
      </c>
      <c r="L10" s="39"/>
      <c r="M10" s="40"/>
      <c r="N10" s="41" t="s">
        <v>160</v>
      </c>
      <c r="O10" s="42"/>
      <c r="P10" s="9"/>
    </row>
    <row r="11" spans="1:16" ht="15" thickBot="1" x14ac:dyDescent="0.35">
      <c r="A11" s="107" t="s">
        <v>65</v>
      </c>
      <c r="B11" s="107">
        <v>0</v>
      </c>
      <c r="C11" s="107">
        <v>0</v>
      </c>
      <c r="D11" s="107">
        <v>0</v>
      </c>
      <c r="E11" s="107">
        <v>0</v>
      </c>
      <c r="F11" s="3">
        <v>0</v>
      </c>
      <c r="I11" s="9"/>
      <c r="J11" s="43"/>
      <c r="K11" s="44" t="s">
        <v>161</v>
      </c>
      <c r="L11" s="45"/>
      <c r="M11" s="46"/>
      <c r="N11" s="47" t="s">
        <v>162</v>
      </c>
      <c r="O11" s="48"/>
      <c r="P11" s="9"/>
    </row>
    <row r="12" spans="1:16" x14ac:dyDescent="0.3">
      <c r="I12" s="9"/>
      <c r="J12" s="49" t="s">
        <v>163</v>
      </c>
      <c r="K12" s="50" t="s">
        <v>164</v>
      </c>
      <c r="L12" s="51"/>
      <c r="M12" s="52"/>
      <c r="N12" s="53" t="s">
        <v>165</v>
      </c>
      <c r="O12" s="54"/>
      <c r="P12" s="9"/>
    </row>
    <row r="13" spans="1:16" ht="21" customHeight="1" x14ac:dyDescent="0.3">
      <c r="A13" s="106" t="s">
        <v>66</v>
      </c>
      <c r="B13" s="106">
        <v>2017</v>
      </c>
      <c r="C13" s="106">
        <v>2018</v>
      </c>
      <c r="D13" s="106">
        <v>2019</v>
      </c>
      <c r="E13" s="106">
        <v>2020</v>
      </c>
      <c r="F13" s="8">
        <v>2021</v>
      </c>
      <c r="I13" s="9"/>
      <c r="J13" s="55"/>
      <c r="K13" s="56" t="s">
        <v>166</v>
      </c>
      <c r="L13" s="57"/>
      <c r="M13" s="58"/>
      <c r="N13" s="59" t="s">
        <v>167</v>
      </c>
      <c r="O13" s="60"/>
      <c r="P13" s="9"/>
    </row>
    <row r="14" spans="1:16" ht="15" thickBot="1" x14ac:dyDescent="0.35">
      <c r="A14" s="106"/>
      <c r="B14" s="106"/>
      <c r="C14" s="106"/>
      <c r="D14" s="106"/>
      <c r="E14" s="106"/>
      <c r="F14" s="8"/>
      <c r="I14" s="9"/>
      <c r="J14" s="61"/>
      <c r="K14" s="62" t="s">
        <v>168</v>
      </c>
      <c r="L14" s="63"/>
      <c r="M14" s="64"/>
      <c r="N14" s="65" t="s">
        <v>169</v>
      </c>
      <c r="O14" s="66"/>
      <c r="P14" s="9"/>
    </row>
    <row r="15" spans="1:16" x14ac:dyDescent="0.3">
      <c r="A15" s="107" t="s">
        <v>79</v>
      </c>
      <c r="B15" s="110">
        <v>348309</v>
      </c>
      <c r="C15" s="110">
        <v>344023</v>
      </c>
      <c r="D15" s="110">
        <v>365500</v>
      </c>
      <c r="E15" s="110">
        <v>356379</v>
      </c>
      <c r="F15" s="4">
        <v>377480</v>
      </c>
      <c r="I15" s="9"/>
      <c r="J15" s="67" t="s">
        <v>170</v>
      </c>
      <c r="K15" s="68" t="s">
        <v>171</v>
      </c>
      <c r="L15" s="69"/>
      <c r="M15" s="70"/>
      <c r="N15" s="71" t="s">
        <v>172</v>
      </c>
      <c r="O15" s="72"/>
      <c r="P15" s="9"/>
    </row>
    <row r="16" spans="1:16" ht="15" thickBot="1" x14ac:dyDescent="0.35">
      <c r="A16" s="107" t="s">
        <v>80</v>
      </c>
      <c r="B16" s="110">
        <v>343391</v>
      </c>
      <c r="C16" s="110">
        <v>294287</v>
      </c>
      <c r="D16" s="110">
        <v>367080</v>
      </c>
      <c r="E16" s="110">
        <v>368221</v>
      </c>
      <c r="F16" s="4">
        <v>390520</v>
      </c>
      <c r="I16" s="9"/>
      <c r="J16" s="73"/>
      <c r="K16" s="74" t="s">
        <v>173</v>
      </c>
      <c r="L16" s="75"/>
      <c r="M16" s="76"/>
      <c r="N16" s="77" t="s">
        <v>174</v>
      </c>
      <c r="O16" s="78"/>
      <c r="P16" s="9"/>
    </row>
    <row r="17" spans="1:16" x14ac:dyDescent="0.3">
      <c r="A17" s="107" t="s">
        <v>81</v>
      </c>
      <c r="B17" s="110">
        <v>329500</v>
      </c>
      <c r="C17" s="110">
        <v>326485</v>
      </c>
      <c r="D17" s="110">
        <v>303120</v>
      </c>
      <c r="E17" s="110">
        <v>357800</v>
      </c>
      <c r="F17" s="4">
        <v>390400</v>
      </c>
      <c r="I17" s="9"/>
      <c r="J17" s="79" t="s">
        <v>175</v>
      </c>
      <c r="K17" s="80" t="s">
        <v>176</v>
      </c>
      <c r="L17" s="81"/>
      <c r="M17" s="82"/>
      <c r="N17" s="83" t="s">
        <v>177</v>
      </c>
      <c r="O17" s="84"/>
      <c r="P17" s="9"/>
    </row>
    <row r="18" spans="1:16" x14ac:dyDescent="0.3">
      <c r="A18" s="107" t="s">
        <v>82</v>
      </c>
      <c r="B18" s="110">
        <v>333700</v>
      </c>
      <c r="C18" s="110">
        <v>298569</v>
      </c>
      <c r="D18" s="110">
        <v>291936</v>
      </c>
      <c r="E18" s="110">
        <v>368500</v>
      </c>
      <c r="F18" s="4">
        <v>409500</v>
      </c>
      <c r="I18" s="9"/>
      <c r="J18" s="85"/>
      <c r="K18" s="86" t="s">
        <v>178</v>
      </c>
      <c r="L18" s="87"/>
      <c r="M18" s="88"/>
      <c r="N18" s="89" t="s">
        <v>179</v>
      </c>
      <c r="O18" s="90"/>
      <c r="P18" s="9"/>
    </row>
    <row r="19" spans="1:16" ht="15" thickBot="1" x14ac:dyDescent="0.35">
      <c r="A19" s="107" t="s">
        <v>83</v>
      </c>
      <c r="B19" s="110">
        <v>691700</v>
      </c>
      <c r="C19" s="110">
        <v>638310</v>
      </c>
      <c r="D19" s="110">
        <v>732580</v>
      </c>
      <c r="E19" s="110">
        <v>724600</v>
      </c>
      <c r="F19" s="4">
        <v>768000</v>
      </c>
      <c r="I19" s="9"/>
      <c r="J19" s="91"/>
      <c r="K19" s="92" t="s">
        <v>180</v>
      </c>
      <c r="L19" s="93"/>
      <c r="M19" s="94"/>
      <c r="N19" s="95" t="s">
        <v>181</v>
      </c>
      <c r="O19" s="96"/>
      <c r="P19" s="9"/>
    </row>
    <row r="20" spans="1:16" x14ac:dyDescent="0.3">
      <c r="A20" s="107" t="s">
        <v>84</v>
      </c>
      <c r="B20" s="110">
        <v>663200</v>
      </c>
      <c r="C20" s="110">
        <v>625054</v>
      </c>
      <c r="D20" s="110">
        <v>595056</v>
      </c>
      <c r="E20" s="110">
        <v>726300</v>
      </c>
      <c r="F20" s="4">
        <v>799900</v>
      </c>
      <c r="I20" s="9"/>
      <c r="J20" s="97" t="s">
        <v>182</v>
      </c>
      <c r="K20" s="98" t="s">
        <v>183</v>
      </c>
      <c r="L20" s="99"/>
      <c r="M20" s="100"/>
      <c r="N20" s="101" t="s">
        <v>184</v>
      </c>
      <c r="O20" s="99"/>
      <c r="P20" s="9"/>
    </row>
    <row r="21" spans="1:16" ht="15" thickBot="1" x14ac:dyDescent="0.35">
      <c r="A21" s="107" t="s">
        <v>85</v>
      </c>
      <c r="B21" s="110">
        <v>1354900</v>
      </c>
      <c r="C21" s="110">
        <v>1263364</v>
      </c>
      <c r="D21" s="110">
        <v>1327636</v>
      </c>
      <c r="E21" s="110">
        <v>1450900</v>
      </c>
      <c r="F21" s="4">
        <v>1567900</v>
      </c>
      <c r="I21" s="9"/>
      <c r="J21" s="102"/>
      <c r="K21" s="103" t="s">
        <v>185</v>
      </c>
      <c r="L21" s="99"/>
      <c r="M21" s="104"/>
      <c r="N21" s="105" t="s">
        <v>184</v>
      </c>
      <c r="O21" s="99"/>
      <c r="P21" s="9"/>
    </row>
    <row r="22" spans="1:16" x14ac:dyDescent="0.3">
      <c r="I22" s="9"/>
      <c r="J22" s="10"/>
      <c r="K22" s="10"/>
      <c r="L22" s="9"/>
      <c r="M22" s="11"/>
      <c r="N22" s="10"/>
      <c r="O22" s="9"/>
      <c r="P22" s="9"/>
    </row>
    <row r="23" spans="1:16" x14ac:dyDescent="0.3">
      <c r="I23" s="9"/>
      <c r="J23" s="10"/>
      <c r="K23" s="10"/>
      <c r="L23" s="9"/>
      <c r="M23" s="11"/>
      <c r="N23" s="10"/>
      <c r="O23" s="9"/>
      <c r="P23" s="9"/>
    </row>
  </sheetData>
  <mergeCells count="19">
    <mergeCell ref="D13:D14"/>
    <mergeCell ref="E13:E14"/>
    <mergeCell ref="F13:F14"/>
    <mergeCell ref="J20:J21"/>
    <mergeCell ref="A3:A4"/>
    <mergeCell ref="B3:B4"/>
    <mergeCell ref="C3:C4"/>
    <mergeCell ref="D3:D4"/>
    <mergeCell ref="E3:E4"/>
    <mergeCell ref="F3:F4"/>
    <mergeCell ref="A13:A14"/>
    <mergeCell ref="B13:B14"/>
    <mergeCell ref="C13:C14"/>
    <mergeCell ref="J4:K4"/>
    <mergeCell ref="J5:J9"/>
    <mergeCell ref="J10:J11"/>
    <mergeCell ref="J12:J14"/>
    <mergeCell ref="J15:J16"/>
    <mergeCell ref="J17:J19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BFCBD2-03CA-4939-9988-5F0A6CD1F245}">
  <sheetPr codeName="Feuil168"/>
  <dimension ref="A3:P31"/>
  <sheetViews>
    <sheetView workbookViewId="0">
      <selection sqref="A1:E1048576"/>
    </sheetView>
  </sheetViews>
  <sheetFormatPr baseColWidth="10" defaultRowHeight="14.4" x14ac:dyDescent="0.3"/>
  <cols>
    <col min="1" max="5" width="11.5546875" style="108"/>
    <col min="10" max="10" width="12.6640625" bestFit="1" customWidth="1"/>
    <col min="11" max="11" width="22.77734375" bestFit="1" customWidth="1"/>
    <col min="12" max="12" width="5.5546875" bestFit="1" customWidth="1"/>
    <col min="13" max="13" width="7.109375" bestFit="1" customWidth="1"/>
    <col min="14" max="14" width="10.6640625" bestFit="1" customWidth="1"/>
    <col min="15" max="15" width="11.6640625" bestFit="1" customWidth="1"/>
  </cols>
  <sheetData>
    <row r="3" spans="1:16" ht="19.8" customHeight="1" thickBot="1" x14ac:dyDescent="0.35">
      <c r="A3" s="106" t="s">
        <v>7</v>
      </c>
      <c r="B3" s="106" t="s">
        <v>74</v>
      </c>
      <c r="C3" s="106" t="s">
        <v>75</v>
      </c>
      <c r="D3" s="106" t="s">
        <v>76</v>
      </c>
      <c r="E3" s="106" t="s">
        <v>77</v>
      </c>
      <c r="I3" s="9"/>
      <c r="J3" s="10"/>
      <c r="K3" s="10"/>
      <c r="L3" s="9"/>
      <c r="M3" s="11"/>
      <c r="N3" s="10"/>
      <c r="O3" s="9"/>
      <c r="P3" s="9"/>
    </row>
    <row r="4" spans="1:16" ht="16.2" thickBot="1" x14ac:dyDescent="0.35">
      <c r="A4" s="106"/>
      <c r="B4" s="106"/>
      <c r="C4" s="106"/>
      <c r="D4" s="106"/>
      <c r="E4" s="106"/>
      <c r="I4" s="12"/>
      <c r="J4" s="13" t="s">
        <v>143</v>
      </c>
      <c r="K4" s="14"/>
      <c r="L4" s="15" t="s">
        <v>144</v>
      </c>
      <c r="M4" s="16" t="s">
        <v>145</v>
      </c>
      <c r="N4" s="15" t="s">
        <v>146</v>
      </c>
      <c r="O4" s="15" t="s">
        <v>147</v>
      </c>
      <c r="P4" s="9"/>
    </row>
    <row r="5" spans="1:16" x14ac:dyDescent="0.3">
      <c r="A5" s="107" t="s">
        <v>12</v>
      </c>
      <c r="B5" s="110">
        <v>7346000</v>
      </c>
      <c r="C5" s="110">
        <v>8072000</v>
      </c>
      <c r="D5" s="110">
        <v>8201000</v>
      </c>
      <c r="E5" s="110">
        <v>8785000</v>
      </c>
      <c r="I5" s="9"/>
      <c r="J5" s="17" t="s">
        <v>148</v>
      </c>
      <c r="K5" s="18" t="s">
        <v>149</v>
      </c>
      <c r="L5" s="19">
        <f>IF(M5&lt;10,0,IF(M5&lt;17,1,IF(M5&lt;25,0.5,0.25)))</f>
        <v>0</v>
      </c>
      <c r="M5" s="20"/>
      <c r="N5" s="21" t="s">
        <v>150</v>
      </c>
      <c r="O5" s="22"/>
      <c r="P5" s="9"/>
    </row>
    <row r="6" spans="1:16" x14ac:dyDescent="0.3">
      <c r="A6" s="107" t="s">
        <v>13</v>
      </c>
      <c r="B6" s="110">
        <v>7346000</v>
      </c>
      <c r="C6" s="110">
        <v>8072000</v>
      </c>
      <c r="D6" s="110">
        <v>8201000</v>
      </c>
      <c r="E6" s="110">
        <v>8785000</v>
      </c>
      <c r="I6" s="9"/>
      <c r="J6" s="23"/>
      <c r="K6" s="24" t="s">
        <v>151</v>
      </c>
      <c r="L6" s="25">
        <f>IF(M6&lt;0.005,1,IF(M6&lt;0.01,0.5,IF(M6&lt;0.015,0.25,0)))</f>
        <v>1</v>
      </c>
      <c r="M6" s="26"/>
      <c r="N6" s="27" t="s">
        <v>152</v>
      </c>
      <c r="O6" s="28"/>
      <c r="P6" s="9"/>
    </row>
    <row r="7" spans="1:16" x14ac:dyDescent="0.3">
      <c r="A7" s="107" t="s">
        <v>14</v>
      </c>
      <c r="B7" s="110">
        <v>264000</v>
      </c>
      <c r="C7" s="110">
        <v>408000</v>
      </c>
      <c r="D7" s="110">
        <v>545000</v>
      </c>
      <c r="E7" s="110">
        <v>300000</v>
      </c>
      <c r="I7" s="9"/>
      <c r="J7" s="23"/>
      <c r="K7" s="24" t="s">
        <v>153</v>
      </c>
      <c r="L7" s="25">
        <f>IF(M7&lt;0.5,0.5,IF(M7&lt;0.75,0.75,IF(M7&lt;1.1,1,IF(M7&lt;1.5,0.5,0))))</f>
        <v>0.5</v>
      </c>
      <c r="M7" s="29"/>
      <c r="N7" s="27" t="s">
        <v>154</v>
      </c>
      <c r="O7" s="28"/>
      <c r="P7" s="9"/>
    </row>
    <row r="8" spans="1:16" x14ac:dyDescent="0.3">
      <c r="A8" s="107" t="s">
        <v>15</v>
      </c>
      <c r="B8" s="110">
        <v>57000</v>
      </c>
      <c r="C8" s="110">
        <v>52000</v>
      </c>
      <c r="D8" s="110">
        <v>52000</v>
      </c>
      <c r="E8" s="110">
        <v>28000</v>
      </c>
      <c r="I8" s="9"/>
      <c r="J8" s="23"/>
      <c r="K8" s="24" t="s">
        <v>155</v>
      </c>
      <c r="L8" s="25"/>
      <c r="M8" s="30"/>
      <c r="N8" s="27" t="s">
        <v>152</v>
      </c>
      <c r="O8" s="28"/>
      <c r="P8" s="9"/>
    </row>
    <row r="9" spans="1:16" ht="15" thickBot="1" x14ac:dyDescent="0.35">
      <c r="A9" s="107" t="s">
        <v>16</v>
      </c>
      <c r="B9" s="110">
        <v>216000</v>
      </c>
      <c r="C9" s="110">
        <v>195000</v>
      </c>
      <c r="D9" s="110">
        <v>102000</v>
      </c>
      <c r="E9" s="110">
        <v>83000</v>
      </c>
      <c r="I9" s="9"/>
      <c r="J9" s="31"/>
      <c r="K9" s="32" t="s">
        <v>156</v>
      </c>
      <c r="L9" s="33"/>
      <c r="M9" s="34"/>
      <c r="N9" s="35" t="s">
        <v>157</v>
      </c>
      <c r="O9" s="36"/>
      <c r="P9" s="9"/>
    </row>
    <row r="10" spans="1:16" x14ac:dyDescent="0.3">
      <c r="A10" s="107" t="s">
        <v>17</v>
      </c>
      <c r="B10" s="110">
        <v>52000</v>
      </c>
      <c r="C10" s="110">
        <v>248000</v>
      </c>
      <c r="D10" s="110">
        <v>21000</v>
      </c>
      <c r="E10" s="110">
        <v>7000</v>
      </c>
      <c r="I10" s="9"/>
      <c r="J10" s="37" t="s">
        <v>158</v>
      </c>
      <c r="K10" s="38" t="s">
        <v>159</v>
      </c>
      <c r="L10" s="39"/>
      <c r="M10" s="40"/>
      <c r="N10" s="41" t="s">
        <v>160</v>
      </c>
      <c r="O10" s="42"/>
      <c r="P10" s="9"/>
    </row>
    <row r="11" spans="1:16" ht="15" thickBot="1" x14ac:dyDescent="0.35">
      <c r="A11" s="107" t="s">
        <v>18</v>
      </c>
      <c r="B11" s="110">
        <v>374000</v>
      </c>
      <c r="C11" s="110">
        <v>693000</v>
      </c>
      <c r="D11" s="110">
        <v>474000</v>
      </c>
      <c r="E11" s="110">
        <v>259000</v>
      </c>
      <c r="I11" s="9"/>
      <c r="J11" s="43"/>
      <c r="K11" s="44" t="s">
        <v>161</v>
      </c>
      <c r="L11" s="45"/>
      <c r="M11" s="46"/>
      <c r="N11" s="47" t="s">
        <v>162</v>
      </c>
      <c r="O11" s="48"/>
      <c r="P11" s="9"/>
    </row>
    <row r="12" spans="1:16" x14ac:dyDescent="0.3">
      <c r="A12" s="107" t="s">
        <v>19</v>
      </c>
      <c r="B12" s="110">
        <v>365000</v>
      </c>
      <c r="C12" s="110">
        <v>681000</v>
      </c>
      <c r="D12" s="110">
        <v>467000</v>
      </c>
      <c r="E12" s="110">
        <v>247000</v>
      </c>
      <c r="I12" s="9"/>
      <c r="J12" s="49" t="s">
        <v>163</v>
      </c>
      <c r="K12" s="50" t="s">
        <v>164</v>
      </c>
      <c r="L12" s="51"/>
      <c r="M12" s="52"/>
      <c r="N12" s="53" t="s">
        <v>165</v>
      </c>
      <c r="O12" s="54"/>
      <c r="P12" s="9"/>
    </row>
    <row r="13" spans="1:16" x14ac:dyDescent="0.3">
      <c r="I13" s="9"/>
      <c r="J13" s="55"/>
      <c r="K13" s="56" t="s">
        <v>166</v>
      </c>
      <c r="L13" s="57"/>
      <c r="M13" s="58"/>
      <c r="N13" s="59" t="s">
        <v>167</v>
      </c>
      <c r="O13" s="60"/>
      <c r="P13" s="9"/>
    </row>
    <row r="14" spans="1:16" ht="21.6" customHeight="1" thickBot="1" x14ac:dyDescent="0.35">
      <c r="A14" s="106" t="s">
        <v>7</v>
      </c>
      <c r="B14" s="106" t="s">
        <v>121</v>
      </c>
      <c r="C14" s="106" t="s">
        <v>74</v>
      </c>
      <c r="D14" s="106" t="s">
        <v>75</v>
      </c>
      <c r="E14" s="106" t="s">
        <v>76</v>
      </c>
      <c r="F14" s="8" t="s">
        <v>77</v>
      </c>
      <c r="I14" s="9"/>
      <c r="J14" s="61"/>
      <c r="K14" s="62" t="s">
        <v>168</v>
      </c>
      <c r="L14" s="63"/>
      <c r="M14" s="64"/>
      <c r="N14" s="65" t="s">
        <v>169</v>
      </c>
      <c r="O14" s="66"/>
      <c r="P14" s="9"/>
    </row>
    <row r="15" spans="1:16" x14ac:dyDescent="0.3">
      <c r="A15" s="106"/>
      <c r="B15" s="106"/>
      <c r="C15" s="106"/>
      <c r="D15" s="106"/>
      <c r="E15" s="106"/>
      <c r="F15" s="8"/>
      <c r="I15" s="9"/>
      <c r="J15" s="67" t="s">
        <v>170</v>
      </c>
      <c r="K15" s="68" t="s">
        <v>171</v>
      </c>
      <c r="L15" s="69"/>
      <c r="M15" s="70"/>
      <c r="N15" s="71" t="s">
        <v>172</v>
      </c>
      <c r="O15" s="72"/>
      <c r="P15" s="9"/>
    </row>
    <row r="16" spans="1:16" ht="15" thickBot="1" x14ac:dyDescent="0.35">
      <c r="A16" s="107" t="s">
        <v>21</v>
      </c>
      <c r="B16" s="110">
        <v>1513000</v>
      </c>
      <c r="C16" s="110">
        <v>1422000</v>
      </c>
      <c r="D16" s="110">
        <v>1574000</v>
      </c>
      <c r="E16" s="110">
        <v>1567000</v>
      </c>
      <c r="F16" s="4">
        <v>9200000</v>
      </c>
      <c r="I16" s="9"/>
      <c r="J16" s="73"/>
      <c r="K16" s="74" t="s">
        <v>173</v>
      </c>
      <c r="L16" s="75"/>
      <c r="M16" s="76"/>
      <c r="N16" s="77" t="s">
        <v>174</v>
      </c>
      <c r="O16" s="78"/>
      <c r="P16" s="9"/>
    </row>
    <row r="17" spans="1:16" x14ac:dyDescent="0.3">
      <c r="A17" s="107" t="s">
        <v>22</v>
      </c>
      <c r="B17" s="110">
        <v>395000</v>
      </c>
      <c r="C17" s="110">
        <v>416000</v>
      </c>
      <c r="D17" s="110">
        <v>470000</v>
      </c>
      <c r="E17" s="110">
        <v>470000</v>
      </c>
      <c r="F17" s="4">
        <v>2800000</v>
      </c>
      <c r="I17" s="9"/>
      <c r="J17" s="79" t="s">
        <v>175</v>
      </c>
      <c r="K17" s="80" t="s">
        <v>176</v>
      </c>
      <c r="L17" s="81"/>
      <c r="M17" s="82"/>
      <c r="N17" s="83" t="s">
        <v>177</v>
      </c>
      <c r="O17" s="84"/>
      <c r="P17" s="9"/>
    </row>
    <row r="18" spans="1:16" x14ac:dyDescent="0.3">
      <c r="A18" s="107" t="s">
        <v>23</v>
      </c>
      <c r="B18" s="110">
        <v>749000</v>
      </c>
      <c r="C18" s="110">
        <v>854000</v>
      </c>
      <c r="D18" s="110">
        <v>953000</v>
      </c>
      <c r="E18" s="110">
        <v>967000</v>
      </c>
      <c r="F18" s="4">
        <v>1985000</v>
      </c>
      <c r="I18" s="9"/>
      <c r="J18" s="85"/>
      <c r="K18" s="86" t="s">
        <v>178</v>
      </c>
      <c r="L18" s="87"/>
      <c r="M18" s="88"/>
      <c r="N18" s="89" t="s">
        <v>179</v>
      </c>
      <c r="O18" s="90"/>
      <c r="P18" s="9"/>
    </row>
    <row r="19" spans="1:16" ht="15" thickBot="1" x14ac:dyDescent="0.35">
      <c r="A19" s="107" t="s">
        <v>24</v>
      </c>
      <c r="B19" s="110">
        <v>371000</v>
      </c>
      <c r="C19" s="110">
        <v>335000</v>
      </c>
      <c r="D19" s="110">
        <v>306000</v>
      </c>
      <c r="E19" s="110">
        <v>293000</v>
      </c>
      <c r="F19" s="4">
        <v>512000</v>
      </c>
      <c r="I19" s="9"/>
      <c r="J19" s="91"/>
      <c r="K19" s="92" t="s">
        <v>180</v>
      </c>
      <c r="L19" s="93"/>
      <c r="M19" s="94"/>
      <c r="N19" s="95" t="s">
        <v>181</v>
      </c>
      <c r="O19" s="96"/>
      <c r="P19" s="9"/>
    </row>
    <row r="20" spans="1:16" x14ac:dyDescent="0.3">
      <c r="A20" s="107" t="s">
        <v>25</v>
      </c>
      <c r="B20" s="110">
        <v>3750000</v>
      </c>
      <c r="C20" s="110">
        <v>1440000</v>
      </c>
      <c r="D20" s="110">
        <v>1533000</v>
      </c>
      <c r="E20" s="110">
        <v>1743000</v>
      </c>
      <c r="F20" s="4">
        <v>2962000</v>
      </c>
      <c r="I20" s="9"/>
      <c r="J20" s="97" t="s">
        <v>182</v>
      </c>
      <c r="K20" s="98" t="s">
        <v>183</v>
      </c>
      <c r="L20" s="99"/>
      <c r="M20" s="100"/>
      <c r="N20" s="101" t="s">
        <v>184</v>
      </c>
      <c r="O20" s="99"/>
      <c r="P20" s="9"/>
    </row>
    <row r="21" spans="1:16" ht="15" thickBot="1" x14ac:dyDescent="0.35">
      <c r="A21" s="107" t="s">
        <v>26</v>
      </c>
      <c r="B21" s="110">
        <v>1693000</v>
      </c>
      <c r="C21" s="110">
        <v>1772000</v>
      </c>
      <c r="D21" s="110">
        <v>1661000</v>
      </c>
      <c r="E21" s="110">
        <v>3225000</v>
      </c>
      <c r="F21" s="4">
        <v>5014000</v>
      </c>
      <c r="I21" s="9"/>
      <c r="J21" s="102"/>
      <c r="K21" s="103" t="s">
        <v>185</v>
      </c>
      <c r="L21" s="99"/>
      <c r="M21" s="104"/>
      <c r="N21" s="105" t="s">
        <v>184</v>
      </c>
      <c r="O21" s="99"/>
      <c r="P21" s="9"/>
    </row>
    <row r="22" spans="1:16" x14ac:dyDescent="0.3">
      <c r="A22" s="107" t="s">
        <v>27</v>
      </c>
      <c r="B22" s="110">
        <v>4327000</v>
      </c>
      <c r="C22" s="110">
        <v>5776000</v>
      </c>
      <c r="D22" s="110">
        <v>3481000</v>
      </c>
      <c r="E22" s="110">
        <v>2568000</v>
      </c>
      <c r="F22" s="4">
        <v>4843000</v>
      </c>
      <c r="I22" s="9"/>
      <c r="J22" s="10"/>
      <c r="K22" s="10"/>
      <c r="L22" s="9"/>
      <c r="M22" s="11"/>
      <c r="N22" s="10"/>
      <c r="O22" s="9"/>
      <c r="P22" s="9"/>
    </row>
    <row r="23" spans="1:16" x14ac:dyDescent="0.3">
      <c r="A23" s="107" t="s">
        <v>28</v>
      </c>
      <c r="B23" s="110">
        <v>1563000</v>
      </c>
      <c r="C23" s="110">
        <v>1231000</v>
      </c>
      <c r="D23" s="110">
        <v>3432000</v>
      </c>
      <c r="E23" s="110">
        <v>2175000</v>
      </c>
      <c r="F23" s="4">
        <v>1250000</v>
      </c>
      <c r="I23" s="9"/>
      <c r="J23" s="10"/>
      <c r="K23" s="10"/>
      <c r="L23" s="9"/>
      <c r="M23" s="11"/>
      <c r="N23" s="10"/>
      <c r="O23" s="9"/>
      <c r="P23" s="9"/>
    </row>
    <row r="24" spans="1:16" x14ac:dyDescent="0.3">
      <c r="A24" s="107" t="s">
        <v>29</v>
      </c>
      <c r="B24" s="110">
        <v>14361000</v>
      </c>
      <c r="C24" s="110">
        <v>13246000</v>
      </c>
      <c r="D24" s="110">
        <v>13410000</v>
      </c>
      <c r="E24" s="110">
        <v>13008000</v>
      </c>
      <c r="F24" s="4">
        <v>28566000</v>
      </c>
    </row>
    <row r="25" spans="1:16" x14ac:dyDescent="0.3">
      <c r="A25" s="107" t="s">
        <v>30</v>
      </c>
      <c r="B25" s="110">
        <v>3713000</v>
      </c>
      <c r="C25" s="110">
        <v>3430000</v>
      </c>
      <c r="D25" s="110">
        <v>4159000</v>
      </c>
      <c r="E25" s="110">
        <v>3328000</v>
      </c>
      <c r="F25" s="4">
        <v>9117000</v>
      </c>
    </row>
    <row r="26" spans="1:16" x14ac:dyDescent="0.3">
      <c r="A26" s="107" t="s">
        <v>31</v>
      </c>
      <c r="B26" s="110">
        <v>1140000</v>
      </c>
      <c r="C26" s="110">
        <v>998000</v>
      </c>
      <c r="D26" s="110">
        <v>879000</v>
      </c>
      <c r="E26" s="110">
        <v>651000</v>
      </c>
      <c r="F26" s="4">
        <v>1654000</v>
      </c>
    </row>
    <row r="27" spans="1:16" x14ac:dyDescent="0.3">
      <c r="A27" s="107" t="s">
        <v>32</v>
      </c>
      <c r="B27" s="110">
        <v>1595000</v>
      </c>
      <c r="C27" s="110">
        <v>1164000</v>
      </c>
      <c r="D27" s="110">
        <v>286000</v>
      </c>
      <c r="E27" s="110">
        <v>1237000</v>
      </c>
      <c r="F27" s="4">
        <v>2241000</v>
      </c>
    </row>
    <row r="28" spans="1:16" x14ac:dyDescent="0.3">
      <c r="A28" s="107" t="s">
        <v>33</v>
      </c>
      <c r="B28" s="110">
        <v>444000</v>
      </c>
      <c r="C28" s="110">
        <v>543000</v>
      </c>
      <c r="D28" s="110">
        <v>1032000</v>
      </c>
      <c r="E28" s="110">
        <v>401000</v>
      </c>
      <c r="F28" s="4">
        <v>687000</v>
      </c>
    </row>
    <row r="29" spans="1:16" x14ac:dyDescent="0.3">
      <c r="A29" s="107" t="s">
        <v>34</v>
      </c>
      <c r="B29" s="110">
        <v>5515000</v>
      </c>
      <c r="C29" s="110">
        <v>1346000</v>
      </c>
      <c r="D29" s="110">
        <v>1751000</v>
      </c>
      <c r="E29" s="110">
        <v>4801000</v>
      </c>
      <c r="F29" s="4">
        <v>8664000</v>
      </c>
    </row>
    <row r="30" spans="1:16" x14ac:dyDescent="0.3">
      <c r="A30" s="107" t="s">
        <v>35</v>
      </c>
      <c r="B30" s="110">
        <v>1954000</v>
      </c>
      <c r="C30" s="110">
        <v>5765000</v>
      </c>
      <c r="D30" s="110">
        <v>5303000</v>
      </c>
      <c r="E30" s="110">
        <v>2590000</v>
      </c>
      <c r="F30" s="4">
        <v>6203000</v>
      </c>
    </row>
    <row r="31" spans="1:16" x14ac:dyDescent="0.3">
      <c r="A31" s="107" t="s">
        <v>36</v>
      </c>
      <c r="B31" s="110">
        <v>14361000</v>
      </c>
      <c r="C31" s="110">
        <v>13246000</v>
      </c>
      <c r="D31" s="110">
        <v>13410000</v>
      </c>
      <c r="E31" s="110">
        <v>13008000</v>
      </c>
      <c r="F31" s="4">
        <v>28566000</v>
      </c>
    </row>
  </sheetData>
  <mergeCells count="18">
    <mergeCell ref="E14:E15"/>
    <mergeCell ref="F14:F15"/>
    <mergeCell ref="J20:J21"/>
    <mergeCell ref="A3:A4"/>
    <mergeCell ref="B3:B4"/>
    <mergeCell ref="C3:C4"/>
    <mergeCell ref="D3:D4"/>
    <mergeCell ref="E3:E4"/>
    <mergeCell ref="A14:A15"/>
    <mergeCell ref="B14:B15"/>
    <mergeCell ref="C14:C15"/>
    <mergeCell ref="D14:D15"/>
    <mergeCell ref="J4:K4"/>
    <mergeCell ref="J5:J9"/>
    <mergeCell ref="J10:J11"/>
    <mergeCell ref="J12:J14"/>
    <mergeCell ref="J15:J16"/>
    <mergeCell ref="J17:J19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AFAF18-4D04-46A0-8FC5-912A1C0319AA}">
  <sheetPr codeName="Feuil169"/>
  <dimension ref="A3:P41"/>
  <sheetViews>
    <sheetView workbookViewId="0">
      <selection activeCell="F9" sqref="F9"/>
    </sheetView>
  </sheetViews>
  <sheetFormatPr baseColWidth="10" defaultRowHeight="14.4" x14ac:dyDescent="0.3"/>
  <cols>
    <col min="1" max="1" width="44.109375" style="108" bestFit="1" customWidth="1"/>
    <col min="2" max="5" width="10.88671875" style="108" bestFit="1" customWidth="1"/>
    <col min="10" max="10" width="12.6640625" bestFit="1" customWidth="1"/>
    <col min="11" max="11" width="22.77734375" bestFit="1" customWidth="1"/>
    <col min="12" max="12" width="5.5546875" bestFit="1" customWidth="1"/>
    <col min="13" max="13" width="7.109375" bestFit="1" customWidth="1"/>
    <col min="14" max="14" width="10.6640625" bestFit="1" customWidth="1"/>
    <col min="15" max="15" width="11.6640625" bestFit="1" customWidth="1"/>
  </cols>
  <sheetData>
    <row r="3" spans="1:16" ht="19.8" customHeight="1" thickBot="1" x14ac:dyDescent="0.35">
      <c r="A3" s="106" t="s">
        <v>7</v>
      </c>
      <c r="B3" s="106" t="s">
        <v>8</v>
      </c>
      <c r="C3" s="106" t="s">
        <v>9</v>
      </c>
      <c r="D3" s="106" t="s">
        <v>10</v>
      </c>
      <c r="E3" s="106" t="s">
        <v>11</v>
      </c>
      <c r="I3" s="9"/>
      <c r="J3" s="10"/>
      <c r="K3" s="10"/>
      <c r="L3" s="9"/>
      <c r="M3" s="11"/>
      <c r="N3" s="10"/>
      <c r="O3" s="9"/>
      <c r="P3" s="9"/>
    </row>
    <row r="4" spans="1:16" ht="16.2" thickBot="1" x14ac:dyDescent="0.35">
      <c r="A4" s="106"/>
      <c r="B4" s="106"/>
      <c r="C4" s="106"/>
      <c r="D4" s="106"/>
      <c r="E4" s="106"/>
      <c r="I4" s="12"/>
      <c r="J4" s="13" t="s">
        <v>143</v>
      </c>
      <c r="K4" s="14"/>
      <c r="L4" s="15" t="s">
        <v>144</v>
      </c>
      <c r="M4" s="16" t="s">
        <v>145</v>
      </c>
      <c r="N4" s="15" t="s">
        <v>146</v>
      </c>
      <c r="O4" s="15" t="s">
        <v>147</v>
      </c>
      <c r="P4" s="9"/>
    </row>
    <row r="5" spans="1:16" x14ac:dyDescent="0.3">
      <c r="A5" s="107" t="s">
        <v>12</v>
      </c>
      <c r="B5" s="110">
        <v>183043216</v>
      </c>
      <c r="C5" s="110">
        <v>178875931</v>
      </c>
      <c r="D5" s="110">
        <v>114564332</v>
      </c>
      <c r="E5" s="110">
        <v>181793536</v>
      </c>
      <c r="I5" s="9"/>
      <c r="J5" s="17" t="s">
        <v>148</v>
      </c>
      <c r="K5" s="18" t="s">
        <v>149</v>
      </c>
      <c r="L5" s="19">
        <f>IF(M5&lt;10,0,IF(M5&lt;17,1,IF(M5&lt;25,0.5,0.25)))</f>
        <v>0</v>
      </c>
      <c r="M5" s="20"/>
      <c r="N5" s="21" t="s">
        <v>150</v>
      </c>
      <c r="O5" s="22"/>
      <c r="P5" s="9"/>
    </row>
    <row r="6" spans="1:16" x14ac:dyDescent="0.3">
      <c r="A6" s="107" t="s">
        <v>13</v>
      </c>
      <c r="B6" s="110">
        <v>183043216</v>
      </c>
      <c r="C6" s="110">
        <v>178875931</v>
      </c>
      <c r="D6" s="110">
        <v>114564332</v>
      </c>
      <c r="E6" s="110">
        <v>181793536</v>
      </c>
      <c r="I6" s="9"/>
      <c r="J6" s="23"/>
      <c r="K6" s="24" t="s">
        <v>151</v>
      </c>
      <c r="L6" s="25">
        <f>IF(M6&lt;0.005,1,IF(M6&lt;0.01,0.5,IF(M6&lt;0.015,0.25,0)))</f>
        <v>1</v>
      </c>
      <c r="M6" s="26"/>
      <c r="N6" s="27" t="s">
        <v>152</v>
      </c>
      <c r="O6" s="28"/>
      <c r="P6" s="9"/>
    </row>
    <row r="7" spans="1:16" x14ac:dyDescent="0.3">
      <c r="A7" s="107" t="s">
        <v>14</v>
      </c>
      <c r="B7" s="110">
        <v>14497416</v>
      </c>
      <c r="C7" s="110">
        <v>14491097</v>
      </c>
      <c r="D7" s="110">
        <v>-4547231</v>
      </c>
      <c r="E7" s="110">
        <v>21032321</v>
      </c>
      <c r="I7" s="9"/>
      <c r="J7" s="23"/>
      <c r="K7" s="24" t="s">
        <v>153</v>
      </c>
      <c r="L7" s="25">
        <f>IF(M7&lt;0.5,0.5,IF(M7&lt;0.75,0.75,IF(M7&lt;1.1,1,IF(M7&lt;1.5,0.5,0))))</f>
        <v>0.5</v>
      </c>
      <c r="M7" s="29"/>
      <c r="N7" s="27" t="s">
        <v>154</v>
      </c>
      <c r="O7" s="28"/>
      <c r="P7" s="9"/>
    </row>
    <row r="8" spans="1:16" x14ac:dyDescent="0.3">
      <c r="A8" s="107" t="s">
        <v>15</v>
      </c>
      <c r="B8" s="110">
        <v>1854361</v>
      </c>
      <c r="C8" s="110">
        <v>2100263</v>
      </c>
      <c r="D8" s="110">
        <v>1718241</v>
      </c>
      <c r="E8" s="110">
        <v>1346697</v>
      </c>
      <c r="I8" s="9"/>
      <c r="J8" s="23"/>
      <c r="K8" s="24" t="s">
        <v>155</v>
      </c>
      <c r="L8" s="25"/>
      <c r="M8" s="30"/>
      <c r="N8" s="27" t="s">
        <v>152</v>
      </c>
      <c r="O8" s="28"/>
      <c r="P8" s="9"/>
    </row>
    <row r="9" spans="1:16" ht="15" thickBot="1" x14ac:dyDescent="0.35">
      <c r="A9" s="107" t="s">
        <v>16</v>
      </c>
      <c r="B9" s="110">
        <v>2771488</v>
      </c>
      <c r="C9" s="110">
        <v>3041452</v>
      </c>
      <c r="D9" s="110">
        <v>368078</v>
      </c>
      <c r="E9" s="110">
        <v>3036030</v>
      </c>
      <c r="I9" s="9"/>
      <c r="J9" s="31"/>
      <c r="K9" s="32" t="s">
        <v>156</v>
      </c>
      <c r="L9" s="33"/>
      <c r="M9" s="34"/>
      <c r="N9" s="35" t="s">
        <v>157</v>
      </c>
      <c r="O9" s="36"/>
      <c r="P9" s="9"/>
    </row>
    <row r="10" spans="1:16" x14ac:dyDescent="0.3">
      <c r="A10" s="107" t="s">
        <v>17</v>
      </c>
      <c r="B10" s="107">
        <v>0</v>
      </c>
      <c r="C10" s="107">
        <v>0</v>
      </c>
      <c r="D10" s="107">
        <v>0</v>
      </c>
      <c r="E10" s="107">
        <v>0</v>
      </c>
      <c r="I10" s="9"/>
      <c r="J10" s="37" t="s">
        <v>158</v>
      </c>
      <c r="K10" s="38" t="s">
        <v>159</v>
      </c>
      <c r="L10" s="39"/>
      <c r="M10" s="40"/>
      <c r="N10" s="41" t="s">
        <v>160</v>
      </c>
      <c r="O10" s="42"/>
      <c r="P10" s="9"/>
    </row>
    <row r="11" spans="1:16" ht="15" thickBot="1" x14ac:dyDescent="0.35">
      <c r="A11" s="107" t="s">
        <v>18</v>
      </c>
      <c r="B11" s="110">
        <v>10098008</v>
      </c>
      <c r="C11" s="110">
        <v>10213777</v>
      </c>
      <c r="D11" s="110">
        <v>-5973941</v>
      </c>
      <c r="E11" s="110">
        <v>14452490</v>
      </c>
      <c r="I11" s="9"/>
      <c r="J11" s="43"/>
      <c r="K11" s="44" t="s">
        <v>161</v>
      </c>
      <c r="L11" s="45"/>
      <c r="M11" s="46"/>
      <c r="N11" s="47" t="s">
        <v>162</v>
      </c>
      <c r="O11" s="48"/>
      <c r="P11" s="9"/>
    </row>
    <row r="12" spans="1:16" x14ac:dyDescent="0.3">
      <c r="A12" s="107" t="s">
        <v>19</v>
      </c>
      <c r="B12" s="110">
        <v>10007082</v>
      </c>
      <c r="C12" s="110">
        <v>10061079</v>
      </c>
      <c r="D12" s="110">
        <v>-5897394</v>
      </c>
      <c r="E12" s="110">
        <v>14157542</v>
      </c>
      <c r="I12" s="9"/>
      <c r="J12" s="49" t="s">
        <v>163</v>
      </c>
      <c r="K12" s="50" t="s">
        <v>164</v>
      </c>
      <c r="L12" s="51"/>
      <c r="M12" s="52"/>
      <c r="N12" s="53" t="s">
        <v>165</v>
      </c>
      <c r="O12" s="54"/>
      <c r="P12" s="9"/>
    </row>
    <row r="13" spans="1:16" x14ac:dyDescent="0.3">
      <c r="I13" s="9"/>
      <c r="J13" s="55"/>
      <c r="K13" s="56" t="s">
        <v>166</v>
      </c>
      <c r="L13" s="57"/>
      <c r="M13" s="58"/>
      <c r="N13" s="59" t="s">
        <v>167</v>
      </c>
      <c r="O13" s="60"/>
      <c r="P13" s="9"/>
    </row>
    <row r="14" spans="1:16" ht="21.6" customHeight="1" thickBot="1" x14ac:dyDescent="0.35">
      <c r="A14" s="106" t="s">
        <v>7</v>
      </c>
      <c r="B14" s="106" t="s">
        <v>20</v>
      </c>
      <c r="C14" s="106" t="s">
        <v>8</v>
      </c>
      <c r="D14" s="106" t="s">
        <v>9</v>
      </c>
      <c r="E14" s="106" t="s">
        <v>10</v>
      </c>
      <c r="F14" s="8" t="s">
        <v>11</v>
      </c>
      <c r="I14" s="9"/>
      <c r="J14" s="61"/>
      <c r="K14" s="62" t="s">
        <v>168</v>
      </c>
      <c r="L14" s="63"/>
      <c r="M14" s="64"/>
      <c r="N14" s="65" t="s">
        <v>169</v>
      </c>
      <c r="O14" s="66"/>
      <c r="P14" s="9"/>
    </row>
    <row r="15" spans="1:16" x14ac:dyDescent="0.3">
      <c r="A15" s="106"/>
      <c r="B15" s="106"/>
      <c r="C15" s="106"/>
      <c r="D15" s="106"/>
      <c r="E15" s="106"/>
      <c r="F15" s="8"/>
      <c r="I15" s="9"/>
      <c r="J15" s="67" t="s">
        <v>170</v>
      </c>
      <c r="K15" s="68" t="s">
        <v>171</v>
      </c>
      <c r="L15" s="69"/>
      <c r="M15" s="70"/>
      <c r="N15" s="71" t="s">
        <v>172</v>
      </c>
      <c r="O15" s="72"/>
      <c r="P15" s="9"/>
    </row>
    <row r="16" spans="1:16" ht="15" thickBot="1" x14ac:dyDescent="0.35">
      <c r="A16" s="107" t="s">
        <v>21</v>
      </c>
      <c r="B16" s="110">
        <v>522599</v>
      </c>
      <c r="C16" s="110">
        <v>7146417</v>
      </c>
      <c r="D16" s="110">
        <v>7452717</v>
      </c>
      <c r="E16" s="110">
        <v>7171824</v>
      </c>
      <c r="F16" s="4">
        <v>7796715</v>
      </c>
      <c r="I16" s="9"/>
      <c r="J16" s="73"/>
      <c r="K16" s="74" t="s">
        <v>173</v>
      </c>
      <c r="L16" s="75"/>
      <c r="M16" s="76"/>
      <c r="N16" s="77" t="s">
        <v>174</v>
      </c>
      <c r="O16" s="78"/>
      <c r="P16" s="9"/>
    </row>
    <row r="17" spans="1:16" x14ac:dyDescent="0.3">
      <c r="A17" s="107" t="s">
        <v>22</v>
      </c>
      <c r="B17" s="110">
        <v>11623228</v>
      </c>
      <c r="C17" s="110">
        <v>18139693</v>
      </c>
      <c r="D17" s="110">
        <v>22174200</v>
      </c>
      <c r="E17" s="110">
        <v>20131107</v>
      </c>
      <c r="F17" s="4">
        <v>20889262</v>
      </c>
      <c r="I17" s="9"/>
      <c r="J17" s="79" t="s">
        <v>175</v>
      </c>
      <c r="K17" s="80" t="s">
        <v>176</v>
      </c>
      <c r="L17" s="81"/>
      <c r="M17" s="82"/>
      <c r="N17" s="83" t="s">
        <v>177</v>
      </c>
      <c r="O17" s="84"/>
      <c r="P17" s="9"/>
    </row>
    <row r="18" spans="1:16" x14ac:dyDescent="0.3">
      <c r="A18" s="107" t="s">
        <v>23</v>
      </c>
      <c r="B18" s="110">
        <v>91327033</v>
      </c>
      <c r="C18" s="110">
        <v>99077628</v>
      </c>
      <c r="D18" s="110">
        <v>20638294</v>
      </c>
      <c r="E18" s="110">
        <v>20061075</v>
      </c>
      <c r="F18" s="4">
        <v>21650477</v>
      </c>
      <c r="I18" s="9"/>
      <c r="J18" s="85"/>
      <c r="K18" s="86" t="s">
        <v>178</v>
      </c>
      <c r="L18" s="87"/>
      <c r="M18" s="88"/>
      <c r="N18" s="89" t="s">
        <v>179</v>
      </c>
      <c r="O18" s="90"/>
      <c r="P18" s="9"/>
    </row>
    <row r="19" spans="1:16" ht="15" thickBot="1" x14ac:dyDescent="0.35">
      <c r="A19" s="107" t="s">
        <v>24</v>
      </c>
      <c r="B19" s="110">
        <v>5366236</v>
      </c>
      <c r="C19" s="110">
        <v>4030460</v>
      </c>
      <c r="D19" s="110">
        <v>4558606</v>
      </c>
      <c r="E19" s="110">
        <v>7815961</v>
      </c>
      <c r="F19" s="4">
        <v>6027905</v>
      </c>
      <c r="I19" s="9"/>
      <c r="J19" s="91"/>
      <c r="K19" s="92" t="s">
        <v>180</v>
      </c>
      <c r="L19" s="93"/>
      <c r="M19" s="94"/>
      <c r="N19" s="95" t="s">
        <v>181</v>
      </c>
      <c r="O19" s="96"/>
      <c r="P19" s="9"/>
    </row>
    <row r="20" spans="1:16" x14ac:dyDescent="0.3">
      <c r="A20" s="107" t="s">
        <v>25</v>
      </c>
      <c r="B20" s="110">
        <v>13791261</v>
      </c>
      <c r="C20" s="110">
        <v>13009381</v>
      </c>
      <c r="D20" s="110">
        <v>15298341</v>
      </c>
      <c r="E20" s="110">
        <v>11995114</v>
      </c>
      <c r="F20" s="4">
        <v>17619216</v>
      </c>
      <c r="I20" s="9"/>
      <c r="J20" s="97" t="s">
        <v>182</v>
      </c>
      <c r="K20" s="98" t="s">
        <v>183</v>
      </c>
      <c r="L20" s="99"/>
      <c r="M20" s="100"/>
      <c r="N20" s="101" t="s">
        <v>184</v>
      </c>
      <c r="O20" s="99"/>
      <c r="P20" s="9"/>
    </row>
    <row r="21" spans="1:16" ht="15" thickBot="1" x14ac:dyDescent="0.35">
      <c r="A21" s="107" t="s">
        <v>26</v>
      </c>
      <c r="B21" s="110">
        <v>12433006</v>
      </c>
      <c r="C21" s="110">
        <v>15098926</v>
      </c>
      <c r="D21" s="110">
        <v>16509207</v>
      </c>
      <c r="E21" s="110">
        <v>11456026</v>
      </c>
      <c r="F21" s="4">
        <v>19412752</v>
      </c>
      <c r="I21" s="9"/>
      <c r="J21" s="102"/>
      <c r="K21" s="103" t="s">
        <v>185</v>
      </c>
      <c r="L21" s="99"/>
      <c r="M21" s="104"/>
      <c r="N21" s="105" t="s">
        <v>184</v>
      </c>
      <c r="O21" s="99"/>
      <c r="P21" s="9"/>
    </row>
    <row r="22" spans="1:16" x14ac:dyDescent="0.3">
      <c r="A22" s="107" t="s">
        <v>27</v>
      </c>
      <c r="B22" s="110">
        <v>39786786</v>
      </c>
      <c r="C22" s="110">
        <v>43582301</v>
      </c>
      <c r="D22" s="110">
        <v>132987159</v>
      </c>
      <c r="E22" s="110">
        <v>112626221</v>
      </c>
      <c r="F22" s="4">
        <v>146903921</v>
      </c>
      <c r="I22" s="9"/>
      <c r="J22" s="10"/>
      <c r="K22" s="10"/>
      <c r="L22" s="9"/>
      <c r="M22" s="11"/>
      <c r="N22" s="10"/>
      <c r="O22" s="9"/>
      <c r="P22" s="9"/>
    </row>
    <row r="23" spans="1:16" x14ac:dyDescent="0.3">
      <c r="A23" s="107" t="s">
        <v>28</v>
      </c>
      <c r="B23" s="110">
        <v>27703571</v>
      </c>
      <c r="C23" s="110">
        <v>24398710</v>
      </c>
      <c r="D23" s="110">
        <v>24424482</v>
      </c>
      <c r="E23" s="110">
        <v>25462541</v>
      </c>
      <c r="F23" s="4">
        <v>18846697</v>
      </c>
      <c r="I23" s="9"/>
      <c r="J23" s="10"/>
      <c r="K23" s="10"/>
      <c r="L23" s="9"/>
      <c r="M23" s="11"/>
      <c r="N23" s="10"/>
      <c r="O23" s="9"/>
      <c r="P23" s="9"/>
    </row>
    <row r="24" spans="1:16" x14ac:dyDescent="0.3">
      <c r="A24" s="107" t="s">
        <v>29</v>
      </c>
      <c r="B24" s="110">
        <v>202553721</v>
      </c>
      <c r="C24" s="110">
        <v>224483515</v>
      </c>
      <c r="D24" s="110">
        <v>244043005</v>
      </c>
      <c r="E24" s="110">
        <v>216719870</v>
      </c>
      <c r="F24" s="4">
        <v>259146945</v>
      </c>
    </row>
    <row r="25" spans="1:16" x14ac:dyDescent="0.3">
      <c r="A25" s="107" t="s">
        <v>30</v>
      </c>
      <c r="B25" s="110">
        <v>95200608</v>
      </c>
      <c r="C25" s="110">
        <v>103265460</v>
      </c>
      <c r="D25" s="110">
        <v>106535638</v>
      </c>
      <c r="E25" s="110">
        <v>86388436</v>
      </c>
      <c r="F25" s="4">
        <v>101553338</v>
      </c>
    </row>
    <row r="26" spans="1:16" x14ac:dyDescent="0.3">
      <c r="A26" s="107" t="s">
        <v>31</v>
      </c>
      <c r="B26" s="110">
        <v>16463527</v>
      </c>
      <c r="C26" s="110">
        <v>21677930</v>
      </c>
      <c r="D26" s="110">
        <v>19688175</v>
      </c>
      <c r="E26" s="110">
        <v>19082248</v>
      </c>
      <c r="F26" s="4">
        <v>18995938</v>
      </c>
    </row>
    <row r="27" spans="1:16" x14ac:dyDescent="0.3">
      <c r="A27" s="107" t="s">
        <v>32</v>
      </c>
      <c r="B27" s="110">
        <v>34511546</v>
      </c>
      <c r="C27" s="110">
        <v>35084237</v>
      </c>
      <c r="D27" s="110">
        <v>41147108</v>
      </c>
      <c r="E27" s="110">
        <v>47710098</v>
      </c>
      <c r="F27" s="4">
        <v>42400212</v>
      </c>
    </row>
    <row r="28" spans="1:16" x14ac:dyDescent="0.3">
      <c r="A28" s="107" t="s">
        <v>33</v>
      </c>
      <c r="B28" s="110">
        <v>9263186</v>
      </c>
      <c r="C28" s="110">
        <v>11633254</v>
      </c>
      <c r="D28" s="110">
        <v>13232904</v>
      </c>
      <c r="E28" s="110">
        <v>13924267</v>
      </c>
      <c r="F28" s="4">
        <v>13277111</v>
      </c>
    </row>
    <row r="29" spans="1:16" x14ac:dyDescent="0.3">
      <c r="A29" s="107" t="s">
        <v>34</v>
      </c>
      <c r="B29" s="110">
        <v>22105254</v>
      </c>
      <c r="C29" s="110">
        <v>22848600</v>
      </c>
      <c r="D29" s="110">
        <v>25354955</v>
      </c>
      <c r="E29" s="110">
        <v>19197068</v>
      </c>
      <c r="F29" s="4">
        <v>32530025</v>
      </c>
    </row>
    <row r="30" spans="1:16" x14ac:dyDescent="0.3">
      <c r="A30" s="107" t="s">
        <v>35</v>
      </c>
      <c r="B30" s="110">
        <v>25009600</v>
      </c>
      <c r="C30" s="110">
        <v>29974034</v>
      </c>
      <c r="D30" s="110">
        <v>38084225</v>
      </c>
      <c r="E30" s="110">
        <v>30417752</v>
      </c>
      <c r="F30" s="4">
        <v>50390321</v>
      </c>
    </row>
    <row r="31" spans="1:16" x14ac:dyDescent="0.3">
      <c r="A31" s="107" t="s">
        <v>36</v>
      </c>
      <c r="B31" s="110">
        <v>202553721</v>
      </c>
      <c r="C31" s="110">
        <v>224483515</v>
      </c>
      <c r="D31" s="110">
        <v>244043005</v>
      </c>
      <c r="E31" s="110">
        <v>216719870</v>
      </c>
      <c r="F31" s="4">
        <v>259146945</v>
      </c>
    </row>
    <row r="33" spans="1:6" x14ac:dyDescent="0.3">
      <c r="A33" s="106"/>
      <c r="B33" s="106" t="s">
        <v>20</v>
      </c>
      <c r="C33" s="106" t="s">
        <v>8</v>
      </c>
      <c r="D33" s="106" t="s">
        <v>9</v>
      </c>
      <c r="E33" s="106" t="s">
        <v>10</v>
      </c>
      <c r="F33" s="8" t="s">
        <v>11</v>
      </c>
    </row>
    <row r="34" spans="1:6" x14ac:dyDescent="0.3">
      <c r="A34" s="106"/>
      <c r="B34" s="106"/>
      <c r="C34" s="106"/>
      <c r="D34" s="106"/>
      <c r="E34" s="106"/>
      <c r="F34" s="8"/>
    </row>
    <row r="35" spans="1:6" x14ac:dyDescent="0.3">
      <c r="A35" s="107" t="s">
        <v>37</v>
      </c>
      <c r="B35" s="107" t="s">
        <v>205</v>
      </c>
      <c r="C35" s="107" t="s">
        <v>206</v>
      </c>
      <c r="D35" s="107" t="s">
        <v>207</v>
      </c>
      <c r="E35" s="107" t="s">
        <v>208</v>
      </c>
      <c r="F35" s="3" t="s">
        <v>209</v>
      </c>
    </row>
    <row r="36" spans="1:6" x14ac:dyDescent="0.3">
      <c r="A36" s="107" t="s">
        <v>43</v>
      </c>
      <c r="B36" s="107" t="s">
        <v>210</v>
      </c>
      <c r="C36" s="107" t="s">
        <v>211</v>
      </c>
      <c r="D36" s="107" t="s">
        <v>212</v>
      </c>
      <c r="E36" s="107" t="s">
        <v>208</v>
      </c>
      <c r="F36" s="3" t="s">
        <v>213</v>
      </c>
    </row>
    <row r="37" spans="1:6" x14ac:dyDescent="0.3">
      <c r="A37" s="107" t="s">
        <v>48</v>
      </c>
      <c r="B37" s="107" t="s">
        <v>214</v>
      </c>
      <c r="C37" s="107" t="s">
        <v>215</v>
      </c>
      <c r="D37" s="107" t="s">
        <v>216</v>
      </c>
      <c r="E37" s="107" t="s">
        <v>217</v>
      </c>
      <c r="F37" s="3" t="s">
        <v>218</v>
      </c>
    </row>
    <row r="38" spans="1:6" x14ac:dyDescent="0.3">
      <c r="A38" s="107" t="s">
        <v>53</v>
      </c>
      <c r="B38" s="107" t="s">
        <v>219</v>
      </c>
      <c r="C38" s="107" t="s">
        <v>220</v>
      </c>
      <c r="D38" s="107" t="s">
        <v>221</v>
      </c>
      <c r="E38" s="107" t="s">
        <v>222</v>
      </c>
      <c r="F38" s="3" t="s">
        <v>223</v>
      </c>
    </row>
    <row r="39" spans="1:6" x14ac:dyDescent="0.3">
      <c r="A39" s="107" t="s">
        <v>58</v>
      </c>
      <c r="B39" s="107" t="s">
        <v>224</v>
      </c>
      <c r="C39" s="107" t="s">
        <v>225</v>
      </c>
      <c r="D39" s="107" t="s">
        <v>226</v>
      </c>
      <c r="E39" s="107" t="s">
        <v>227</v>
      </c>
      <c r="F39" s="3" t="s">
        <v>228</v>
      </c>
    </row>
    <row r="40" spans="1:6" x14ac:dyDescent="0.3">
      <c r="A40" s="107" t="s">
        <v>64</v>
      </c>
      <c r="B40" s="110">
        <v>98277</v>
      </c>
      <c r="C40" s="110">
        <v>104460</v>
      </c>
      <c r="D40" s="110">
        <v>107776</v>
      </c>
      <c r="E40" s="110">
        <v>105476</v>
      </c>
      <c r="F40" s="4">
        <v>101309</v>
      </c>
    </row>
    <row r="41" spans="1:6" x14ac:dyDescent="0.3">
      <c r="A41" s="107" t="s">
        <v>65</v>
      </c>
      <c r="B41" s="107">
        <v>0</v>
      </c>
      <c r="C41" s="107">
        <v>0</v>
      </c>
      <c r="D41" s="107">
        <v>0</v>
      </c>
      <c r="E41" s="107">
        <v>0</v>
      </c>
      <c r="F41" s="3">
        <v>0</v>
      </c>
    </row>
  </sheetData>
  <mergeCells count="24">
    <mergeCell ref="E14:E15"/>
    <mergeCell ref="F14:F15"/>
    <mergeCell ref="A33:A34"/>
    <mergeCell ref="B33:B34"/>
    <mergeCell ref="C33:C34"/>
    <mergeCell ref="D33:D34"/>
    <mergeCell ref="E33:E34"/>
    <mergeCell ref="F33:F34"/>
    <mergeCell ref="J20:J21"/>
    <mergeCell ref="A3:A4"/>
    <mergeCell ref="B3:B4"/>
    <mergeCell ref="C3:C4"/>
    <mergeCell ref="D3:D4"/>
    <mergeCell ref="E3:E4"/>
    <mergeCell ref="A14:A15"/>
    <mergeCell ref="B14:B15"/>
    <mergeCell ref="C14:C15"/>
    <mergeCell ref="D14:D15"/>
    <mergeCell ref="J4:K4"/>
    <mergeCell ref="J5:J9"/>
    <mergeCell ref="J10:J11"/>
    <mergeCell ref="J12:J14"/>
    <mergeCell ref="J15:J16"/>
    <mergeCell ref="J17:J19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8</vt:i4>
      </vt:variant>
    </vt:vector>
  </HeadingPairs>
  <TitlesOfParts>
    <vt:vector size="8" baseType="lpstr">
      <vt:lpstr>_URL</vt:lpstr>
      <vt:lpstr>_Template</vt:lpstr>
      <vt:lpstr>_Paramètres</vt:lpstr>
      <vt:lpstr>SAFRAN</vt:lpstr>
      <vt:lpstr>BNP</vt:lpstr>
      <vt:lpstr>COFACE</vt:lpstr>
      <vt:lpstr>ALSTOM</vt:lpstr>
      <vt:lpstr>TOTAL ENERGIES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Axel ARNAUD</cp:lastModifiedBy>
  <dcterms:created xsi:type="dcterms:W3CDTF">2006-09-16T00:00:00Z</dcterms:created>
  <dcterms:modified xsi:type="dcterms:W3CDTF">2022-04-12T22:00:28Z</dcterms:modified>
</cp:coreProperties>
</file>