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eurofiber-my.sharepoint.com/personal/didier_buonsenso_eurofiber_com/Documents/Documenten/OneNote Notebooks/Cath/"/>
    </mc:Choice>
  </mc:AlternateContent>
  <xr:revisionPtr revIDLastSave="1" documentId="8_{FD23CB9B-565C-45E9-AB05-8E9DD9CC15A4}" xr6:coauthVersionLast="47" xr6:coauthVersionMax="47" xr10:uidLastSave="{67D432A5-41B7-4503-A6DB-2F4A1CB8C34A}"/>
  <bookViews>
    <workbookView xWindow="-28920" yWindow="-120" windowWidth="29040" windowHeight="15990" activeTab="1" xr2:uid="{0FBE1C05-81A8-4223-A758-D50B9F8E0BDF}"/>
  </bookViews>
  <sheets>
    <sheet name="Liste des clients" sheetId="14" r:id="rId1"/>
    <sheet name="Client  Un" sheetId="4" r:id="rId2"/>
    <sheet name="Type de travail" sheetId="1" r:id="rId3"/>
    <sheet name="Listes de matériaux" sheetId="3" r:id="rId4"/>
    <sheet name="Listes de choix" sheetId="6" r:id="rId5"/>
    <sheet name="Versioning" sheetId="7" r:id="rId6"/>
    <sheet name="Blanco" sheetId="15" r:id="rId7"/>
  </sheets>
  <definedNames>
    <definedName name="Autre" localSheetId="6">T.Autre[Autre]</definedName>
    <definedName name="Autre">T.Autre[Autre]</definedName>
    <definedName name="Couture">'Type de travail'!$B$3:$B$52</definedName>
    <definedName name="Crochet">'Type de travail'!$F$3:$F$52</definedName>
    <definedName name="Laine" localSheetId="6">T.Laine[Laine]</definedName>
    <definedName name="Laine">T.Laine[Laine]</definedName>
    <definedName name="Mousse" localSheetId="6">T.Mousse[Mousse]</definedName>
    <definedName name="Mousse">T.Mousse[Mousse]</definedName>
    <definedName name="Tissus" localSheetId="6">T.Tissus[Tissus]</definedName>
    <definedName name="Tissus">T.Tissus[Tissus]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4" i="15" l="1"/>
  <c r="Q4" i="15"/>
  <c r="N4" i="15"/>
  <c r="S3" i="15"/>
  <c r="Q3" i="15"/>
  <c r="S2" i="15"/>
  <c r="R2" i="15"/>
  <c r="F17" i="15"/>
  <c r="E19" i="15"/>
  <c r="F22" i="15"/>
  <c r="E18" i="15"/>
  <c r="E21" i="15"/>
  <c r="E20" i="15"/>
  <c r="E17" i="15"/>
  <c r="E22" i="15"/>
  <c r="E14" i="15"/>
  <c r="E13" i="15"/>
  <c r="F21" i="15"/>
  <c r="F13" i="15"/>
  <c r="F10" i="15"/>
  <c r="F20" i="15"/>
  <c r="F19" i="15"/>
  <c r="F14" i="15"/>
  <c r="E15" i="15"/>
  <c r="E10" i="15"/>
  <c r="F16" i="15"/>
  <c r="F15" i="15"/>
  <c r="F18" i="15"/>
  <c r="E16" i="15"/>
  <c r="G13" i="15" l="1"/>
  <c r="G21" i="15"/>
  <c r="G18" i="15"/>
  <c r="G19" i="15"/>
  <c r="G14" i="15"/>
  <c r="G22" i="15"/>
  <c r="G16" i="15"/>
  <c r="G17" i="15"/>
  <c r="G15" i="15"/>
  <c r="G10" i="15"/>
  <c r="G20" i="15"/>
  <c r="D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" i="6"/>
  <c r="B3" i="6"/>
  <c r="B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" i="6"/>
  <c r="F14" i="4"/>
  <c r="F13" i="4"/>
  <c r="F15" i="4"/>
  <c r="E18" i="4"/>
  <c r="F16" i="4"/>
  <c r="F19" i="4"/>
  <c r="F21" i="4"/>
  <c r="F20" i="4"/>
  <c r="F22" i="4"/>
  <c r="E22" i="4"/>
  <c r="E13" i="4"/>
  <c r="F18" i="4"/>
  <c r="E16" i="4"/>
  <c r="F17" i="4"/>
  <c r="E17" i="4"/>
  <c r="E14" i="4"/>
  <c r="E10" i="4"/>
  <c r="E15" i="4"/>
  <c r="E21" i="4"/>
  <c r="E19" i="4"/>
  <c r="F10" i="4"/>
  <c r="E20" i="4"/>
  <c r="G24" i="15"/>
  <c r="G10" i="4" l="1"/>
  <c r="G21" i="4"/>
  <c r="G16" i="4"/>
  <c r="G13" i="4"/>
  <c r="G19" i="4"/>
  <c r="G18" i="4"/>
  <c r="G14" i="4"/>
  <c r="G22" i="4"/>
  <c r="G17" i="4"/>
  <c r="G15" i="4"/>
  <c r="G20" i="4"/>
  <c r="G24" i="4"/>
</calcChain>
</file>

<file path=xl/sharedStrings.xml><?xml version="1.0" encoding="utf-8"?>
<sst xmlns="http://schemas.openxmlformats.org/spreadsheetml/2006/main" count="192" uniqueCount="106">
  <si>
    <t>Fiche Client</t>
  </si>
  <si>
    <t>Nom</t>
  </si>
  <si>
    <t>Téléphone</t>
  </si>
  <si>
    <t>Calculateur m²</t>
  </si>
  <si>
    <t>Prénom</t>
  </si>
  <si>
    <t>L</t>
  </si>
  <si>
    <t>l</t>
  </si>
  <si>
    <t>m²</t>
  </si>
  <si>
    <t>Adresse complète</t>
  </si>
  <si>
    <t>Travail IN</t>
  </si>
  <si>
    <t>Travail commencé</t>
  </si>
  <si>
    <t>Travail OUT</t>
  </si>
  <si>
    <t>Type de travail</t>
  </si>
  <si>
    <t>Type</t>
  </si>
  <si>
    <t>Travail</t>
  </si>
  <si>
    <t>temps</t>
  </si>
  <si>
    <t>Prix U</t>
  </si>
  <si>
    <t>Prix Total</t>
  </si>
  <si>
    <t>Couture</t>
  </si>
  <si>
    <t>Coussin</t>
  </si>
  <si>
    <t>Matériaux utilisé</t>
  </si>
  <si>
    <t>Matériaux</t>
  </si>
  <si>
    <t>Qtt</t>
  </si>
  <si>
    <t>Unité</t>
  </si>
  <si>
    <t>Tissus</t>
  </si>
  <si>
    <t xml:space="preserve">Tissus rouge </t>
  </si>
  <si>
    <t>Mousse</t>
  </si>
  <si>
    <t>Mousse RG35/43 10cm</t>
  </si>
  <si>
    <t>Autre</t>
  </si>
  <si>
    <t>Velcros</t>
  </si>
  <si>
    <t>Dificulté</t>
  </si>
  <si>
    <t>Très difficile</t>
  </si>
  <si>
    <t>Prix total</t>
  </si>
  <si>
    <t>Prix</t>
  </si>
  <si>
    <t>Crochet</t>
  </si>
  <si>
    <t>Bord pantalon</t>
  </si>
  <si>
    <t>FFT</t>
  </si>
  <si>
    <t>Echarpe</t>
  </si>
  <si>
    <t>Réparation entre-jambe pantalon</t>
  </si>
  <si>
    <t>Bonnet</t>
  </si>
  <si>
    <t>Moufles</t>
  </si>
  <si>
    <t>Divers</t>
  </si>
  <si>
    <t>Echarpe à capuche</t>
  </si>
  <si>
    <t>Pull</t>
  </si>
  <si>
    <t>Stock</t>
  </si>
  <si>
    <t>Laine</t>
  </si>
  <si>
    <t xml:space="preserve">Double Gaze Coton Gaby Indigo </t>
  </si>
  <si>
    <t>m</t>
  </si>
  <si>
    <t>Winter Glow Black/Copper</t>
  </si>
  <si>
    <t>boule</t>
  </si>
  <si>
    <t>Double Gaze Coton Gaby Rose</t>
  </si>
  <si>
    <t>Twister Halloween Ghouls</t>
  </si>
  <si>
    <t>Tirette 10cm</t>
  </si>
  <si>
    <t>pc</t>
  </si>
  <si>
    <t>Double Gaze Coton Gaby Vert Marocain</t>
  </si>
  <si>
    <t>Dhalia Halloween Mad Scientist</t>
  </si>
  <si>
    <t>Tirette 20cm</t>
  </si>
  <si>
    <t>Double Gaze Coton Gaby Vert Foncé (bleu clair)</t>
  </si>
  <si>
    <t>Universe Interstellar</t>
  </si>
  <si>
    <t>Velours Thermique Noir</t>
  </si>
  <si>
    <t>Universe Orion</t>
  </si>
  <si>
    <t>Occultant Bi-Face Billy Noir</t>
  </si>
  <si>
    <t>Universe Magnitude</t>
  </si>
  <si>
    <t>Universe Solar Eclipse</t>
  </si>
  <si>
    <t>Dream Colour Hypnotic</t>
  </si>
  <si>
    <t>Milan (99)</t>
  </si>
  <si>
    <t>Milan (13)</t>
  </si>
  <si>
    <t>Tonia (30)</t>
  </si>
  <si>
    <t>Cotton Kings (40)</t>
  </si>
  <si>
    <t xml:space="preserve">Twister (14) </t>
  </si>
  <si>
    <t>Type matériaux</t>
  </si>
  <si>
    <t>Dificulté travail</t>
  </si>
  <si>
    <t>supplément</t>
  </si>
  <si>
    <t>Unité matériel</t>
  </si>
  <si>
    <t>Unité travail</t>
  </si>
  <si>
    <t>Spécial</t>
  </si>
  <si>
    <t>Très facile</t>
  </si>
  <si>
    <t>minute</t>
  </si>
  <si>
    <t>Facile</t>
  </si>
  <si>
    <t>heure</t>
  </si>
  <si>
    <t>Normal</t>
  </si>
  <si>
    <t>jour</t>
  </si>
  <si>
    <t>Difficile</t>
  </si>
  <si>
    <t>V 1.0.0</t>
  </si>
  <si>
    <t>1er digit</t>
  </si>
  <si>
    <t>Master version</t>
  </si>
  <si>
    <t>Création des onglets</t>
  </si>
  <si>
    <t>2nd digit</t>
  </si>
  <si>
    <t>Ajout de fonction</t>
  </si>
  <si>
    <t>Création des listes</t>
  </si>
  <si>
    <t>3eme digit</t>
  </si>
  <si>
    <t>Correction bugs, …</t>
  </si>
  <si>
    <t>Listes de matériaux</t>
  </si>
  <si>
    <t>Listes de choix</t>
  </si>
  <si>
    <t>Versioning</t>
  </si>
  <si>
    <t>Blanco</t>
  </si>
  <si>
    <t>Fiche clients</t>
  </si>
  <si>
    <t>Fiche travail</t>
  </si>
  <si>
    <t>Test temps</t>
  </si>
  <si>
    <t>Calculateur Horaire</t>
  </si>
  <si>
    <t>Minute</t>
  </si>
  <si>
    <t>Heure</t>
  </si>
  <si>
    <t>Jour (8h)</t>
  </si>
  <si>
    <t xml:space="preserve">Client </t>
  </si>
  <si>
    <t>Un</t>
  </si>
  <si>
    <t>Client  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</si>
</sst>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\+00\ &quot;(0)&quot;000&quot; / &quot;000&quot;.&quot;000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28"/>
      <color theme="8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DDDDDD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DDDDDD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71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/>
    <xf numFmtId="44" fontId="0" fillId="0" borderId="0" xfId="1" applyFont="1"/>
    <xf numFmtId="0" fontId="0" fillId="3" borderId="1" xfId="0" applyFill="1" applyBorder="1"/>
    <xf numFmtId="0" fontId="0" fillId="0" borderId="1" xfId="0" applyBorder="1"/>
    <xf numFmtId="0" fontId="0" fillId="0" borderId="6" xfId="0" applyBorder="1"/>
    <xf numFmtId="0" fontId="0" fillId="0" borderId="9" xfId="0" applyBorder="1"/>
    <xf numFmtId="44" fontId="0" fillId="5" borderId="1" xfId="1" applyFont="1" applyFill="1" applyBorder="1"/>
    <xf numFmtId="0" fontId="0" fillId="6" borderId="1" xfId="0" applyFill="1" applyBorder="1"/>
    <xf numFmtId="44" fontId="0" fillId="6" borderId="1" xfId="1" applyFont="1" applyFill="1" applyBorder="1"/>
    <xf numFmtId="0" fontId="0" fillId="3" borderId="12" xfId="0" applyFill="1" applyBorder="1"/>
    <xf numFmtId="0" fontId="0" fillId="0" borderId="3" xfId="0" applyBorder="1"/>
    <xf numFmtId="0" fontId="0" fillId="0" borderId="4" xfId="0" applyBorder="1"/>
    <xf numFmtId="0" fontId="0" fillId="3" borderId="14" xfId="0" applyFill="1" applyBorder="1"/>
    <xf numFmtId="44" fontId="0" fillId="5" borderId="14" xfId="0" applyNumberFormat="1" applyFill="1" applyBorder="1"/>
    <xf numFmtId="0" fontId="0" fillId="0" borderId="13" xfId="0" applyBorder="1"/>
    <xf numFmtId="0" fontId="0" fillId="3" borderId="5" xfId="0" applyFill="1" applyBorder="1"/>
    <xf numFmtId="44" fontId="0" fillId="6" borderId="14" xfId="1" applyFont="1" applyFill="1" applyBorder="1"/>
    <xf numFmtId="0" fontId="0" fillId="0" borderId="14" xfId="0" applyBorder="1"/>
    <xf numFmtId="0" fontId="0" fillId="0" borderId="17" xfId="0" applyBorder="1"/>
    <xf numFmtId="0" fontId="0" fillId="0" borderId="18" xfId="0" applyBorder="1"/>
    <xf numFmtId="0" fontId="0" fillId="3" borderId="8" xfId="0" applyFill="1" applyBorder="1"/>
    <xf numFmtId="44" fontId="0" fillId="6" borderId="19" xfId="0" applyNumberFormat="1" applyFill="1" applyBorder="1"/>
    <xf numFmtId="1" fontId="0" fillId="0" borderId="0" xfId="0" applyNumberFormat="1"/>
    <xf numFmtId="1" fontId="0" fillId="0" borderId="0" xfId="1" applyNumberFormat="1" applyFont="1"/>
    <xf numFmtId="1" fontId="0" fillId="0" borderId="0" xfId="0" applyNumberFormat="1" applyAlignment="1">
      <alignment horizontal="center"/>
    </xf>
    <xf numFmtId="2" fontId="0" fillId="0" borderId="0" xfId="0" applyNumberFormat="1"/>
    <xf numFmtId="0" fontId="4" fillId="7" borderId="20" xfId="0" applyFont="1" applyFill="1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9" fontId="0" fillId="0" borderId="24" xfId="0" applyNumberFormat="1" applyBorder="1"/>
    <xf numFmtId="0" fontId="0" fillId="0" borderId="25" xfId="0" applyBorder="1"/>
    <xf numFmtId="9" fontId="0" fillId="0" borderId="26" xfId="0" applyNumberFormat="1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5" fillId="0" borderId="0" xfId="2"/>
    <xf numFmtId="0" fontId="6" fillId="9" borderId="0" xfId="0" applyFont="1" applyFill="1"/>
    <xf numFmtId="0" fontId="7" fillId="8" borderId="0" xfId="0" applyFont="1" applyFill="1"/>
    <xf numFmtId="0" fontId="0" fillId="3" borderId="7" xfId="0" applyFill="1" applyBorder="1"/>
    <xf numFmtId="0" fontId="0" fillId="6" borderId="19" xfId="0" applyFill="1" applyBorder="1"/>
    <xf numFmtId="0" fontId="0" fillId="6" borderId="14" xfId="0" applyFill="1" applyBorder="1"/>
    <xf numFmtId="0" fontId="0" fillId="6" borderId="8" xfId="0" applyFill="1" applyBorder="1"/>
    <xf numFmtId="0" fontId="0" fillId="0" borderId="19" xfId="0" applyBorder="1"/>
    <xf numFmtId="0" fontId="0" fillId="2" borderId="29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0" fillId="0" borderId="8" xfId="0" applyBorder="1" applyAlignment="1">
      <alignment horizontal="left"/>
    </xf>
    <xf numFmtId="0" fontId="3" fillId="4" borderId="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0" fillId="3" borderId="1" xfId="0" applyFill="1" applyBorder="1" applyAlignment="1">
      <alignment horizontal="left"/>
    </xf>
    <xf numFmtId="164" fontId="0" fillId="0" borderId="1" xfId="0" applyNumberFormat="1" applyBorder="1" applyAlignment="1">
      <alignment horizontal="left"/>
    </xf>
    <xf numFmtId="0" fontId="0" fillId="3" borderId="5" xfId="0" applyFill="1" applyBorder="1" applyAlignment="1">
      <alignment horizontal="left"/>
    </xf>
    <xf numFmtId="0" fontId="0" fillId="3" borderId="7" xfId="0" applyFill="1" applyBorder="1" applyAlignment="1">
      <alignment horizontal="left"/>
    </xf>
    <xf numFmtId="0" fontId="0" fillId="3" borderId="8" xfId="0" applyFill="1" applyBorder="1" applyAlignment="1">
      <alignment horizontal="left"/>
    </xf>
    <xf numFmtId="0" fontId="0" fillId="3" borderId="1" xfId="0" applyFill="1" applyBorder="1" applyAlignment="1">
      <alignment horizontal="center"/>
    </xf>
    <xf numFmtId="0" fontId="0" fillId="0" borderId="5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2" borderId="15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3" borderId="11" xfId="0" applyFill="1" applyBorder="1" applyAlignment="1">
      <alignment horizontal="left"/>
    </xf>
    <xf numFmtId="0" fontId="0" fillId="3" borderId="12" xfId="0" applyFill="1" applyBorder="1" applyAlignment="1">
      <alignment horizontal="left"/>
    </xf>
    <xf numFmtId="0" fontId="0" fillId="3" borderId="12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6" xfId="0" applyFill="1" applyBorder="1" applyAlignment="1">
      <alignment horizontal="center"/>
    </xf>
  </cellXfs>
  <cellStyles count="3">
    <cellStyle name="Currency" xfId="1" builtinId="4"/>
    <cellStyle name="Hyperlink" xfId="2" builtinId="8"/>
    <cellStyle name="Normal" xfId="0" builtinId="0"/>
  </cellStyles>
  <dxfs count="14"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0.79998168889431442"/>
        <name val="Calibri"/>
        <family val="2"/>
        <scheme val="minor"/>
      </font>
      <fill>
        <patternFill patternType="solid">
          <fgColor indexed="64"/>
          <bgColor theme="4"/>
        </patternFill>
      </fill>
      <border diagonalUp="0" diagonalDown="0" outline="0">
        <left style="medium">
          <color rgb="FF000000"/>
        </left>
        <right style="medium">
          <color rgb="FF000000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2" formatCode="0.00"/>
    </dxf>
    <dxf>
      <numFmt numFmtId="165" formatCode="#,##0.00\ &quot;€&quot;"/>
    </dxf>
    <dxf>
      <numFmt numFmtId="165" formatCode="#,##0.00\ &quot;€&quot;"/>
    </dxf>
  </dxfs>
  <tableStyles count="0" defaultTableStyle="TableStyleMedium2" defaultPivotStyle="PivotStyleLight16"/>
  <colors>
    <mruColors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6</xdr:col>
      <xdr:colOff>0</xdr:colOff>
      <xdr:row>4</xdr:row>
      <xdr:rowOff>0</xdr:rowOff>
    </xdr:to>
    <xdr:sp macro="[0]!Refresh.Refresh" textlink="">
      <xdr:nvSpPr>
        <xdr:cNvPr id="2" name="Rectangle 1">
          <a:extLst>
            <a:ext uri="{FF2B5EF4-FFF2-40B4-BE49-F238E27FC236}">
              <a16:creationId xmlns:a16="http://schemas.microsoft.com/office/drawing/2014/main" id="{B7667608-2B9D-6132-4A0E-0AF17ACC9C49}"/>
            </a:ext>
          </a:extLst>
        </xdr:cNvPr>
        <xdr:cNvSpPr/>
      </xdr:nvSpPr>
      <xdr:spPr>
        <a:xfrm>
          <a:off x="6477000" y="238125"/>
          <a:ext cx="1219200" cy="571500"/>
        </a:xfrm>
        <a:prstGeom prst="rect">
          <a:avLst/>
        </a:prstGeom>
        <a:gradFill flip="none" rotWithShape="1">
          <a:gsLst>
            <a:gs pos="0">
              <a:schemeClr val="dk1">
                <a:lumMod val="67000"/>
              </a:schemeClr>
            </a:gs>
            <a:gs pos="48000">
              <a:schemeClr val="dk1">
                <a:lumMod val="97000"/>
                <a:lumOff val="3000"/>
              </a:schemeClr>
            </a:gs>
            <a:gs pos="100000">
              <a:schemeClr val="dk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Rafraichir les listes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</xdr:row>
      <xdr:rowOff>0</xdr:rowOff>
    </xdr:from>
    <xdr:to>
      <xdr:col>7</xdr:col>
      <xdr:colOff>0</xdr:colOff>
      <xdr:row>4</xdr:row>
      <xdr:rowOff>0</xdr:rowOff>
    </xdr:to>
    <xdr:sp macro="[0]!Insert_job.Insert_job" textlink="">
      <xdr:nvSpPr>
        <xdr:cNvPr id="2" name="Rectangle 1">
          <a:extLst>
            <a:ext uri="{FF2B5EF4-FFF2-40B4-BE49-F238E27FC236}">
              <a16:creationId xmlns:a16="http://schemas.microsoft.com/office/drawing/2014/main" id="{7101698C-909F-9A47-F642-D97EDD626F25}"/>
            </a:ext>
          </a:extLst>
        </xdr:cNvPr>
        <xdr:cNvSpPr/>
      </xdr:nvSpPr>
      <xdr:spPr>
        <a:xfrm>
          <a:off x="6496050" y="381000"/>
          <a:ext cx="1076325" cy="571500"/>
        </a:xfrm>
        <a:prstGeom prst="rect">
          <a:avLst/>
        </a:prstGeom>
        <a:gradFill flip="none" rotWithShape="1">
          <a:gsLst>
            <a:gs pos="0">
              <a:schemeClr val="dk1">
                <a:lumMod val="67000"/>
              </a:schemeClr>
            </a:gs>
            <a:gs pos="48000">
              <a:schemeClr val="dk1">
                <a:lumMod val="97000"/>
                <a:lumOff val="3000"/>
              </a:schemeClr>
            </a:gs>
            <a:gs pos="100000">
              <a:schemeClr val="dk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Ajouter un travail</a:t>
          </a:r>
        </a:p>
      </xdr:txBody>
    </xdr:sp>
    <xdr:clientData/>
  </xdr:twoCellAnchor>
  <xdr:twoCellAnchor>
    <xdr:from>
      <xdr:col>7</xdr:col>
      <xdr:colOff>142875</xdr:colOff>
      <xdr:row>1</xdr:row>
      <xdr:rowOff>9526</xdr:rowOff>
    </xdr:from>
    <xdr:to>
      <xdr:col>9</xdr:col>
      <xdr:colOff>0</xdr:colOff>
      <xdr:row>4</xdr:row>
      <xdr:rowOff>9525</xdr:rowOff>
    </xdr:to>
    <xdr:sp macro="[0]!Rename.Renommer_fiche" textlink="">
      <xdr:nvSpPr>
        <xdr:cNvPr id="3" name="Rectangle 2">
          <a:extLst>
            <a:ext uri="{FF2B5EF4-FFF2-40B4-BE49-F238E27FC236}">
              <a16:creationId xmlns:a16="http://schemas.microsoft.com/office/drawing/2014/main" id="{5C783211-5ED8-8A0D-A809-712839061FE7}"/>
            </a:ext>
          </a:extLst>
        </xdr:cNvPr>
        <xdr:cNvSpPr/>
      </xdr:nvSpPr>
      <xdr:spPr>
        <a:xfrm>
          <a:off x="6353175" y="390526"/>
          <a:ext cx="1076325" cy="581024"/>
        </a:xfrm>
        <a:prstGeom prst="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Renommer Fiche client</a:t>
          </a:r>
        </a:p>
      </xdr:txBody>
    </xdr:sp>
    <xdr:clientData/>
  </xdr:twoCellAnchor>
  <xdr:twoCellAnchor>
    <xdr:from>
      <xdr:col>9</xdr:col>
      <xdr:colOff>123825</xdr:colOff>
      <xdr:row>1</xdr:row>
      <xdr:rowOff>9525</xdr:rowOff>
    </xdr:from>
    <xdr:to>
      <xdr:col>10</xdr:col>
      <xdr:colOff>590550</xdr:colOff>
      <xdr:row>4</xdr:row>
      <xdr:rowOff>0</xdr:rowOff>
    </xdr:to>
    <xdr:sp macro="[0]!Nvl_fiche" textlink="">
      <xdr:nvSpPr>
        <xdr:cNvPr id="4" name="Rectangle 3">
          <a:extLst>
            <a:ext uri="{FF2B5EF4-FFF2-40B4-BE49-F238E27FC236}">
              <a16:creationId xmlns:a16="http://schemas.microsoft.com/office/drawing/2014/main" id="{129E3BF1-CFE7-CE3A-B3DF-3D6FEBC9C79E}"/>
            </a:ext>
          </a:extLst>
        </xdr:cNvPr>
        <xdr:cNvSpPr/>
      </xdr:nvSpPr>
      <xdr:spPr>
        <a:xfrm>
          <a:off x="7553325" y="390525"/>
          <a:ext cx="1076325" cy="571500"/>
        </a:xfrm>
        <a:prstGeom prst="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Créer nouvelle fiche client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</xdr:row>
      <xdr:rowOff>0</xdr:rowOff>
    </xdr:from>
    <xdr:to>
      <xdr:col>7</xdr:col>
      <xdr:colOff>0</xdr:colOff>
      <xdr:row>4</xdr:row>
      <xdr:rowOff>0</xdr:rowOff>
    </xdr:to>
    <xdr:sp macro="[0]!Insert_job.Insert_job" textlink="">
      <xdr:nvSpPr>
        <xdr:cNvPr id="2" name="Rectangle 1">
          <a:extLst>
            <a:ext uri="{FF2B5EF4-FFF2-40B4-BE49-F238E27FC236}">
              <a16:creationId xmlns:a16="http://schemas.microsoft.com/office/drawing/2014/main" id="{3C461FB4-0F51-464F-92B6-B7A0B8B6187F}"/>
            </a:ext>
          </a:extLst>
        </xdr:cNvPr>
        <xdr:cNvSpPr/>
      </xdr:nvSpPr>
      <xdr:spPr>
        <a:xfrm>
          <a:off x="5133975" y="381000"/>
          <a:ext cx="1076325" cy="581025"/>
        </a:xfrm>
        <a:prstGeom prst="rect">
          <a:avLst/>
        </a:prstGeom>
        <a:gradFill flip="none" rotWithShape="1">
          <a:gsLst>
            <a:gs pos="0">
              <a:schemeClr val="dk1">
                <a:lumMod val="67000"/>
              </a:schemeClr>
            </a:gs>
            <a:gs pos="48000">
              <a:schemeClr val="dk1">
                <a:lumMod val="97000"/>
                <a:lumOff val="3000"/>
              </a:schemeClr>
            </a:gs>
            <a:gs pos="100000">
              <a:schemeClr val="dk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Ajouter un travail</a:t>
          </a:r>
        </a:p>
      </xdr:txBody>
    </xdr:sp>
    <xdr:clientData/>
  </xdr:twoCellAnchor>
  <xdr:twoCellAnchor>
    <xdr:from>
      <xdr:col>7</xdr:col>
      <xdr:colOff>142875</xdr:colOff>
      <xdr:row>1</xdr:row>
      <xdr:rowOff>9526</xdr:rowOff>
    </xdr:from>
    <xdr:to>
      <xdr:col>9</xdr:col>
      <xdr:colOff>0</xdr:colOff>
      <xdr:row>4</xdr:row>
      <xdr:rowOff>9525</xdr:rowOff>
    </xdr:to>
    <xdr:sp macro="[0]!Rename.Renommer_fiche" textlink="">
      <xdr:nvSpPr>
        <xdr:cNvPr id="3" name="Rectangle 2">
          <a:extLst>
            <a:ext uri="{FF2B5EF4-FFF2-40B4-BE49-F238E27FC236}">
              <a16:creationId xmlns:a16="http://schemas.microsoft.com/office/drawing/2014/main" id="{6EA0B538-D0A7-4212-B993-695DC471B8CF}"/>
            </a:ext>
          </a:extLst>
        </xdr:cNvPr>
        <xdr:cNvSpPr/>
      </xdr:nvSpPr>
      <xdr:spPr>
        <a:xfrm>
          <a:off x="6353175" y="390526"/>
          <a:ext cx="1076325" cy="581024"/>
        </a:xfrm>
        <a:prstGeom prst="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Renommer Fiche client</a:t>
          </a:r>
        </a:p>
      </xdr:txBody>
    </xdr:sp>
    <xdr:clientData/>
  </xdr:twoCellAnchor>
  <xdr:twoCellAnchor>
    <xdr:from>
      <xdr:col>9</xdr:col>
      <xdr:colOff>123825</xdr:colOff>
      <xdr:row>1</xdr:row>
      <xdr:rowOff>9525</xdr:rowOff>
    </xdr:from>
    <xdr:to>
      <xdr:col>10</xdr:col>
      <xdr:colOff>590550</xdr:colOff>
      <xdr:row>4</xdr:row>
      <xdr:rowOff>0</xdr:rowOff>
    </xdr:to>
    <xdr:sp macro="[0]!Nvl_fiche" textlink="">
      <xdr:nvSpPr>
        <xdr:cNvPr id="4" name="Rectangle 3">
          <a:extLst>
            <a:ext uri="{FF2B5EF4-FFF2-40B4-BE49-F238E27FC236}">
              <a16:creationId xmlns:a16="http://schemas.microsoft.com/office/drawing/2014/main" id="{7072D2CA-29C2-497D-B7D1-8D72B91FAE8A}"/>
            </a:ext>
          </a:extLst>
        </xdr:cNvPr>
        <xdr:cNvSpPr/>
      </xdr:nvSpPr>
      <xdr:spPr>
        <a:xfrm>
          <a:off x="7553325" y="390525"/>
          <a:ext cx="1076325" cy="571500"/>
        </a:xfrm>
        <a:prstGeom prst="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Créer nouvelle fiche client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C119E9-1BCA-472B-A8C8-AD7D3E310D91}" name="T.Couture" displayName="T.Couture" ref="B2:D52" totalsRowShown="0">
  <autoFilter ref="B2:D52" xr:uid="{48C119E9-1BCA-472B-A8C8-AD7D3E310D91}"/>
  <tableColumns count="3">
    <tableColumn id="1" xr3:uid="{098FB564-3832-4283-850F-0155E5B21CE2}" name="Couture"/>
    <tableColumn id="2" xr3:uid="{0807E6B3-20DC-4EB9-A62C-1115318DA6A3}" name="Prix"/>
    <tableColumn id="3" xr3:uid="{0A8882BA-67B9-457D-8701-8E4568F608FE}" name="Unité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8194D1E-1DDE-4175-8A0F-1ADA09CA3E5C}" name="T.Crochet" displayName="T.Crochet" ref="F2:H52" totalsRowShown="0">
  <autoFilter ref="F2:H52" xr:uid="{E8194D1E-1DDE-4175-8A0F-1ADA09CA3E5C}"/>
  <tableColumns count="3">
    <tableColumn id="1" xr3:uid="{F6AB44A8-2EB6-4F35-9BEE-FA6BB5E45D96}" name="Crochet"/>
    <tableColumn id="2" xr3:uid="{4AD2315F-CC53-4715-933F-7E00D94C9109}" name="Prix"/>
    <tableColumn id="3" xr3:uid="{2D6B0359-E1A8-4CCE-9187-C98627B82FBB}" name="Unité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E50BA52-1AF3-4277-AC44-CC27E89FE932}" name="T.Tissus" displayName="T.Tissus" ref="B2:E202" totalsRowShown="0">
  <autoFilter ref="B2:E202" xr:uid="{4E50BA52-1AF3-4277-AC44-CC27E89FE932}"/>
  <tableColumns count="4">
    <tableColumn id="1" xr3:uid="{C0947281-7A7B-454B-A354-2DFDB311EEAC}" name="Tissus"/>
    <tableColumn id="2" xr3:uid="{2655542F-AA26-4311-A2C2-C51E9D50E84B}" name="Prix" dataDxfId="13"/>
    <tableColumn id="3" xr3:uid="{AC1D6801-177F-4CB8-8FBD-273F2775DC51}" name="Unité" dataDxfId="12"/>
    <tableColumn id="4" xr3:uid="{267049AD-B931-4046-8262-1810E01C6890}" name="Stock" dataDxfId="11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AAFBA9C-D22B-459D-BC6B-04BDA79C29FD}" name="T.Mousse" displayName="T.Mousse" ref="G2:J202" totalsRowShown="0">
  <autoFilter ref="G2:J202" xr:uid="{5AAFBA9C-D22B-459D-BC6B-04BDA79C29FD}"/>
  <tableColumns count="4">
    <tableColumn id="1" xr3:uid="{80CD9C07-5F6E-49AF-BB54-9D2C842336FB}" name="Mousse"/>
    <tableColumn id="2" xr3:uid="{9F09D44A-0043-4F15-BB46-F9A33CE7C276}" name="Prix" dataDxfId="10"/>
    <tableColumn id="3" xr3:uid="{27FC6174-5D69-46BE-B507-89CE883D6931}" name="Unité" dataDxfId="9"/>
    <tableColumn id="4" xr3:uid="{DE112597-1C62-425E-9E34-CF5050CBDD33}" name="Stock" dataDxfId="8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20E1E25-0F41-4C93-BAFE-5B950A9186C3}" name="T.Laine" displayName="T.Laine" ref="L2:O202" totalsRowShown="0">
  <autoFilter ref="L2:O202" xr:uid="{720E1E25-0F41-4C93-BAFE-5B950A9186C3}"/>
  <tableColumns count="4">
    <tableColumn id="1" xr3:uid="{674B98D2-8878-43A7-992B-70727055FF16}" name="Laine"/>
    <tableColumn id="2" xr3:uid="{A46E5757-4552-4BFE-A319-BE479A99C603}" name="Prix" dataDxfId="7"/>
    <tableColumn id="3" xr3:uid="{A1B65D9A-D74F-4034-8B1B-51E728DB2F7F}" name="Unité" dataDxfId="6"/>
    <tableColumn id="4" xr3:uid="{004CB986-9F99-4C92-802F-9C7A0932427F}" name="Stock" dataDxfId="5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6EE99E2-F660-4267-9E17-A2A15F291772}" name="T.Autre" displayName="T.Autre" ref="Q2:T202" totalsRowShown="0">
  <autoFilter ref="Q2:T202" xr:uid="{66EE99E2-F660-4267-9E17-A2A15F291772}"/>
  <tableColumns count="4">
    <tableColumn id="1" xr3:uid="{83FBA663-5901-4A22-9ECC-293790873506}" name="Autre"/>
    <tableColumn id="2" xr3:uid="{A463A7C6-89A8-4DB6-89EC-E13BA86DAF58}" name="Prix" dataDxfId="4"/>
    <tableColumn id="3" xr3:uid="{742650F0-AF6F-4542-B22E-1A2893032D57}" name="Unité"/>
    <tableColumn id="4" xr3:uid="{20CB3212-6C11-4EE0-8D33-5978480B8ECE}" name="Stock" dataDxfId="3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28C3C29-FFB7-4851-87C8-375133C519B2}" name="T.Dificulté" displayName="T.Dificulté" ref="F1:G21" totalsRowShown="0" headerRowDxfId="2">
  <autoFilter ref="F1:G21" xr:uid="{A28C3C29-FFB7-4851-87C8-375133C519B2}">
    <filterColumn colId="0" hiddenButton="1"/>
    <filterColumn colId="1" hiddenButton="1"/>
  </autoFilter>
  <tableColumns count="2">
    <tableColumn id="1" xr3:uid="{3F4B70B0-EE1A-493D-A286-4F1FA902AFE3}" name="Dificulté travail" dataDxfId="1"/>
    <tableColumn id="2" xr3:uid="{7859EAAD-E3CE-4573-80BB-A2CB5A3A73C8}" name="supplément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79D336-E6FE-4821-9DB5-4F5CFF6DD5BB}">
  <sheetPr codeName="Sheet8">
    <tabColor theme="1"/>
  </sheetPr>
  <dimension ref="A1:C9"/>
  <sheetViews>
    <sheetView workbookViewId="0">
      <selection activeCell="F10" sqref="F10"/>
    </sheetView>
  </sheetViews>
  <sheetFormatPr defaultRowHeight="15" x14ac:dyDescent="0.25"/>
  <cols>
    <col min="1" max="1" width="18.85546875" bestFit="1" customWidth="1"/>
    <col min="3" max="3" width="31.85546875" bestFit="1" customWidth="1"/>
  </cols>
  <sheetData>
    <row r="1" spans="1:3" ht="18.75" x14ac:dyDescent="0.3">
      <c r="A1" s="39" t="s">
        <v>96</v>
      </c>
      <c r="C1" s="40" t="s">
        <v>97</v>
      </c>
    </row>
    <row r="2" spans="1:3" x14ac:dyDescent="0.25">
      <c r="A2" s="38" t="s">
        <v>105</v>
      </c>
      <c r="C2" s="38" t="s">
        <v>12</v>
      </c>
    </row>
    <row r="3" spans="1:3" x14ac:dyDescent="0.25">
      <c r="A3" s="38" t="s">
        <v>95</v>
      </c>
      <c r="C3" s="38" t="s">
        <v>92</v>
      </c>
    </row>
    <row r="4" spans="1:3" x14ac:dyDescent="0.25">
      <c r="C4" s="38" t="s">
        <v>93</v>
      </c>
    </row>
    <row r="5" spans="1:3" x14ac:dyDescent="0.25">
      <c r="A5" s="38"/>
      <c r="C5" s="38" t="s">
        <v>94</v>
      </c>
    </row>
    <row r="6" spans="1:3" x14ac:dyDescent="0.25">
      <c r="A6" s="38"/>
    </row>
    <row r="7" spans="1:3" x14ac:dyDescent="0.25">
      <c r="A7" s="38"/>
    </row>
    <row r="8" spans="1:3" x14ac:dyDescent="0.25">
      <c r="A8" s="38"/>
    </row>
    <row r="9" spans="1:3" x14ac:dyDescent="0.25">
      <c r="A9" s="38"/>
    </row>
  </sheetData>
  <sortState xmlns:xlrd2="http://schemas.microsoft.com/office/spreadsheetml/2017/richdata2" ref="A2:A9">
    <sortCondition ref="A1:A9"/>
  </sortState>
  <hyperlinks>
    <hyperlink ref="C5" location="'Versioning'!A1" display="Versioning" xr:uid="{8051E1F2-1B5D-44F1-B4CC-C7C370E07DBB}"/>
    <hyperlink ref="A2" location="'Client  Un'!A1" display="Client  Un" xr:uid="{BE9AA084-3227-4FC1-BE00-B0C934DD60DD}"/>
    <hyperlink ref="A3" location="'Blanco'!A1" display="Blanco" xr:uid="{DFD48322-0AEF-422C-8B54-FBD391969BA3}"/>
    <hyperlink ref="C2" location="'Type de travail'!A1" display="Type de travail" xr:uid="{A7563E84-8CF8-4444-9287-58264FE47FF8}"/>
    <hyperlink ref="C3" location="'Listes de matériaux'!A1" display="Listes de matériaux" xr:uid="{EFF4260B-906D-405B-8A03-7B912044EA93}"/>
    <hyperlink ref="C4" location="'Listes de choix'!A1" display="Listes de choix" xr:uid="{C5D30A57-2056-4EBA-87B9-3600BA6924FC}"/>
  </hyperlink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847842-E886-4E43-B6A7-16580397D025}">
  <sheetPr codeName="Sheet1">
    <tabColor rgb="FFDDDDDD"/>
  </sheetPr>
  <dimension ref="A1:G24"/>
  <sheetViews>
    <sheetView tabSelected="1" workbookViewId="0">
      <selection activeCell="K9" sqref="K9"/>
    </sheetView>
  </sheetViews>
  <sheetFormatPr defaultRowHeight="15" x14ac:dyDescent="0.25"/>
  <cols>
    <col min="1" max="1" width="3" bestFit="1" customWidth="1"/>
    <col min="2" max="2" width="17.28515625" bestFit="1" customWidth="1"/>
    <col min="3" max="3" width="27.28515625" customWidth="1"/>
    <col min="4" max="4" width="6.42578125" customWidth="1"/>
    <col min="5" max="5" width="10.42578125" customWidth="1"/>
    <col min="6" max="6" width="12.5703125" customWidth="1"/>
    <col min="7" max="7" width="16.140625" bestFit="1" customWidth="1"/>
  </cols>
  <sheetData>
    <row r="1" spans="1:7" ht="30" customHeight="1" x14ac:dyDescent="0.55000000000000004">
      <c r="A1" s="50" t="s">
        <v>0</v>
      </c>
      <c r="B1" s="51"/>
      <c r="C1" s="51"/>
      <c r="D1" s="51"/>
      <c r="E1" s="51"/>
      <c r="F1" s="51"/>
      <c r="G1" s="52"/>
    </row>
    <row r="2" spans="1:7" x14ac:dyDescent="0.25">
      <c r="A2" s="55" t="s">
        <v>1</v>
      </c>
      <c r="B2" s="53"/>
      <c r="C2" s="5" t="s">
        <v>103</v>
      </c>
      <c r="D2" s="53" t="s">
        <v>2</v>
      </c>
      <c r="E2" s="53"/>
      <c r="F2" s="53"/>
      <c r="G2" s="6"/>
    </row>
    <row r="3" spans="1:7" x14ac:dyDescent="0.25">
      <c r="A3" s="55" t="s">
        <v>4</v>
      </c>
      <c r="B3" s="53"/>
      <c r="C3" s="5" t="s">
        <v>104</v>
      </c>
      <c r="D3" s="54"/>
      <c r="E3" s="54"/>
      <c r="F3" s="54"/>
      <c r="G3" s="6"/>
    </row>
    <row r="4" spans="1:7" ht="15.75" thickBot="1" x14ac:dyDescent="0.3">
      <c r="A4" s="56" t="s">
        <v>8</v>
      </c>
      <c r="B4" s="57"/>
      <c r="C4" s="49"/>
      <c r="D4" s="49"/>
      <c r="E4" s="49"/>
      <c r="F4" s="49"/>
      <c r="G4" s="7"/>
    </row>
    <row r="5" spans="1:7" ht="15.75" thickBot="1" x14ac:dyDescent="0.3"/>
    <row r="6" spans="1:7" x14ac:dyDescent="0.25">
      <c r="A6" s="64" t="s">
        <v>9</v>
      </c>
      <c r="B6" s="65"/>
      <c r="C6" s="11" t="s">
        <v>10</v>
      </c>
      <c r="D6" s="66" t="s">
        <v>11</v>
      </c>
      <c r="E6" s="66"/>
      <c r="F6" s="12"/>
      <c r="G6" s="13"/>
    </row>
    <row r="7" spans="1:7" x14ac:dyDescent="0.25">
      <c r="A7" s="59"/>
      <c r="B7" s="60"/>
      <c r="C7" s="5"/>
      <c r="D7" s="67"/>
      <c r="E7" s="67"/>
      <c r="G7" s="6"/>
    </row>
    <row r="8" spans="1:7" x14ac:dyDescent="0.25">
      <c r="A8" s="68" t="s">
        <v>12</v>
      </c>
      <c r="B8" s="69"/>
      <c r="C8" s="69"/>
      <c r="D8" s="69"/>
      <c r="E8" s="69"/>
      <c r="F8" s="69"/>
      <c r="G8" s="70"/>
    </row>
    <row r="9" spans="1:7" x14ac:dyDescent="0.25">
      <c r="A9" s="55" t="s">
        <v>13</v>
      </c>
      <c r="B9" s="53"/>
      <c r="C9" s="4" t="s">
        <v>14</v>
      </c>
      <c r="D9" s="58" t="s">
        <v>15</v>
      </c>
      <c r="E9" s="58"/>
      <c r="F9" s="4" t="s">
        <v>16</v>
      </c>
      <c r="G9" s="14" t="s">
        <v>17</v>
      </c>
    </row>
    <row r="10" spans="1:7" x14ac:dyDescent="0.25">
      <c r="A10" s="59" t="s">
        <v>18</v>
      </c>
      <c r="B10" s="60"/>
      <c r="C10" s="5" t="s">
        <v>98</v>
      </c>
      <c r="D10" s="5">
        <v>0.5</v>
      </c>
      <c r="E10" s="9" t="str">
        <f ca="1">IFERROR(VLOOKUP($C10,INDIRECT("T."&amp;$A10),3,FALSE),"")</f>
        <v>heure</v>
      </c>
      <c r="F10" s="8">
        <f ca="1">IFERROR(VLOOKUP($C10,INDIRECT("T."&amp;$A10),2,FALSE),"")</f>
        <v>60</v>
      </c>
      <c r="G10" s="15">
        <f ca="1">IFERROR(D10*F10,"")</f>
        <v>30</v>
      </c>
    </row>
    <row r="11" spans="1:7" x14ac:dyDescent="0.25">
      <c r="A11" s="61" t="s">
        <v>20</v>
      </c>
      <c r="B11" s="62"/>
      <c r="C11" s="62"/>
      <c r="D11" s="62"/>
      <c r="E11" s="62"/>
      <c r="F11" s="62"/>
      <c r="G11" s="63"/>
    </row>
    <row r="12" spans="1:7" x14ac:dyDescent="0.25">
      <c r="A12" s="16"/>
      <c r="B12" s="4" t="s">
        <v>13</v>
      </c>
      <c r="C12" s="4" t="s">
        <v>21</v>
      </c>
      <c r="D12" s="4" t="s">
        <v>22</v>
      </c>
      <c r="E12" s="4" t="s">
        <v>23</v>
      </c>
      <c r="F12" s="4" t="s">
        <v>16</v>
      </c>
      <c r="G12" s="14" t="s">
        <v>17</v>
      </c>
    </row>
    <row r="13" spans="1:7" x14ac:dyDescent="0.25">
      <c r="A13" s="17">
        <v>1</v>
      </c>
      <c r="B13" s="5" t="s">
        <v>24</v>
      </c>
      <c r="C13" s="5" t="s">
        <v>25</v>
      </c>
      <c r="D13" s="5">
        <v>2</v>
      </c>
      <c r="E13" s="9" t="str">
        <f ca="1">IFERROR(VLOOKUP($C13,INDIRECT("T."&amp;$B13),3,FALSE),"")</f>
        <v/>
      </c>
      <c r="F13" s="10" t="str">
        <f ca="1">IFERROR(VLOOKUP($C13,INDIRECT("T."&amp;$B13),2,FALSE),"")</f>
        <v/>
      </c>
      <c r="G13" s="18" t="str">
        <f ca="1">IFERROR(D13*F13,"")</f>
        <v/>
      </c>
    </row>
    <row r="14" spans="1:7" x14ac:dyDescent="0.25">
      <c r="A14" s="17">
        <v>2</v>
      </c>
      <c r="B14" s="5" t="s">
        <v>26</v>
      </c>
      <c r="C14" s="5" t="s">
        <v>27</v>
      </c>
      <c r="D14" s="5">
        <v>0.75</v>
      </c>
      <c r="E14" s="9" t="str">
        <f t="shared" ref="E14:E22" ca="1" si="0">IFERROR(VLOOKUP($C14,INDIRECT("T."&amp;$B14),3,FALSE),"")</f>
        <v>m²</v>
      </c>
      <c r="F14" s="10">
        <f t="shared" ref="F14:F22" ca="1" si="1">IFERROR(VLOOKUP($C14,INDIRECT("T."&amp;$B14),2,FALSE),"")</f>
        <v>50</v>
      </c>
      <c r="G14" s="18">
        <f t="shared" ref="G14:G22" ca="1" si="2">IFERROR(D14*F14,"")</f>
        <v>37.5</v>
      </c>
    </row>
    <row r="15" spans="1:7" x14ac:dyDescent="0.25">
      <c r="A15" s="17">
        <v>3</v>
      </c>
      <c r="B15" s="5" t="s">
        <v>28</v>
      </c>
      <c r="C15" s="5" t="s">
        <v>29</v>
      </c>
      <c r="D15" s="5">
        <v>0.5</v>
      </c>
      <c r="E15" s="9" t="str">
        <f t="shared" ca="1" si="0"/>
        <v>m</v>
      </c>
      <c r="F15" s="10">
        <f t="shared" ca="1" si="1"/>
        <v>10</v>
      </c>
      <c r="G15" s="18">
        <f t="shared" ca="1" si="2"/>
        <v>5</v>
      </c>
    </row>
    <row r="16" spans="1:7" x14ac:dyDescent="0.25">
      <c r="A16" s="17">
        <v>4</v>
      </c>
      <c r="B16" s="5"/>
      <c r="C16" s="5"/>
      <c r="D16" s="5"/>
      <c r="E16" s="9" t="str">
        <f t="shared" ca="1" si="0"/>
        <v/>
      </c>
      <c r="F16" s="10" t="str">
        <f t="shared" ca="1" si="1"/>
        <v/>
      </c>
      <c r="G16" s="18" t="str">
        <f t="shared" ca="1" si="2"/>
        <v/>
      </c>
    </row>
    <row r="17" spans="1:7" x14ac:dyDescent="0.25">
      <c r="A17" s="17">
        <v>5</v>
      </c>
      <c r="B17" s="5"/>
      <c r="C17" s="5"/>
      <c r="D17" s="5"/>
      <c r="E17" s="9" t="str">
        <f t="shared" ca="1" si="0"/>
        <v/>
      </c>
      <c r="F17" s="10" t="str">
        <f t="shared" ca="1" si="1"/>
        <v/>
      </c>
      <c r="G17" s="18" t="str">
        <f t="shared" ca="1" si="2"/>
        <v/>
      </c>
    </row>
    <row r="18" spans="1:7" x14ac:dyDescent="0.25">
      <c r="A18" s="17">
        <v>6</v>
      </c>
      <c r="B18" s="5"/>
      <c r="C18" s="5"/>
      <c r="D18" s="5"/>
      <c r="E18" s="9" t="str">
        <f t="shared" ca="1" si="0"/>
        <v/>
      </c>
      <c r="F18" s="10" t="str">
        <f t="shared" ca="1" si="1"/>
        <v/>
      </c>
      <c r="G18" s="18" t="str">
        <f t="shared" ca="1" si="2"/>
        <v/>
      </c>
    </row>
    <row r="19" spans="1:7" x14ac:dyDescent="0.25">
      <c r="A19" s="17">
        <v>7</v>
      </c>
      <c r="B19" s="5"/>
      <c r="C19" s="5"/>
      <c r="D19" s="5"/>
      <c r="E19" s="9" t="str">
        <f t="shared" ca="1" si="0"/>
        <v/>
      </c>
      <c r="F19" s="10" t="str">
        <f t="shared" ca="1" si="1"/>
        <v/>
      </c>
      <c r="G19" s="18" t="str">
        <f t="shared" ca="1" si="2"/>
        <v/>
      </c>
    </row>
    <row r="20" spans="1:7" x14ac:dyDescent="0.25">
      <c r="A20" s="17">
        <v>8</v>
      </c>
      <c r="B20" s="5"/>
      <c r="C20" s="5"/>
      <c r="D20" s="5"/>
      <c r="E20" s="9" t="str">
        <f t="shared" ca="1" si="0"/>
        <v/>
      </c>
      <c r="F20" s="10" t="str">
        <f t="shared" ca="1" si="1"/>
        <v/>
      </c>
      <c r="G20" s="18" t="str">
        <f t="shared" ca="1" si="2"/>
        <v/>
      </c>
    </row>
    <row r="21" spans="1:7" x14ac:dyDescent="0.25">
      <c r="A21" s="17">
        <v>9</v>
      </c>
      <c r="B21" s="5"/>
      <c r="C21" s="5"/>
      <c r="D21" s="5"/>
      <c r="E21" s="9" t="str">
        <f t="shared" ca="1" si="0"/>
        <v/>
      </c>
      <c r="F21" s="10" t="str">
        <f t="shared" ca="1" si="1"/>
        <v/>
      </c>
      <c r="G21" s="18" t="str">
        <f t="shared" ca="1" si="2"/>
        <v/>
      </c>
    </row>
    <row r="22" spans="1:7" x14ac:dyDescent="0.25">
      <c r="A22" s="17">
        <v>10</v>
      </c>
      <c r="B22" s="5"/>
      <c r="C22" s="5"/>
      <c r="D22" s="5"/>
      <c r="E22" s="9" t="str">
        <f t="shared" ca="1" si="0"/>
        <v/>
      </c>
      <c r="F22" s="10" t="str">
        <f t="shared" ca="1" si="1"/>
        <v/>
      </c>
      <c r="G22" s="18" t="str">
        <f t="shared" ca="1" si="2"/>
        <v/>
      </c>
    </row>
    <row r="23" spans="1:7" x14ac:dyDescent="0.25">
      <c r="A23" s="16"/>
      <c r="F23" s="4" t="s">
        <v>30</v>
      </c>
      <c r="G23" s="19" t="s">
        <v>31</v>
      </c>
    </row>
    <row r="24" spans="1:7" ht="15.75" thickBot="1" x14ac:dyDescent="0.3">
      <c r="A24" s="20"/>
      <c r="B24" s="21"/>
      <c r="C24" s="21"/>
      <c r="D24" s="21"/>
      <c r="E24" s="21"/>
      <c r="F24" s="22" t="s">
        <v>32</v>
      </c>
      <c r="G24" s="23">
        <f ca="1">IFERROR((G10+SUM(G13:G22))+((G10+SUM(G13:G22))*VLOOKUP($G23,INDIRECT("T."&amp;$F23),2,FALSE)),"")</f>
        <v>83.375</v>
      </c>
    </row>
  </sheetData>
  <mergeCells count="16">
    <mergeCell ref="A9:B9"/>
    <mergeCell ref="D9:E9"/>
    <mergeCell ref="A10:B10"/>
    <mergeCell ref="A11:G11"/>
    <mergeCell ref="A6:B6"/>
    <mergeCell ref="D6:E6"/>
    <mergeCell ref="A7:B7"/>
    <mergeCell ref="D7:E7"/>
    <mergeCell ref="A8:G8"/>
    <mergeCell ref="C4:F4"/>
    <mergeCell ref="A1:G1"/>
    <mergeCell ref="D2:F2"/>
    <mergeCell ref="D3:F3"/>
    <mergeCell ref="A2:B2"/>
    <mergeCell ref="A3:B3"/>
    <mergeCell ref="A4:B4"/>
  </mergeCells>
  <phoneticPr fontId="1" type="noConversion"/>
  <dataValidations count="2">
    <dataValidation type="list" allowBlank="1" showInputMessage="1" showErrorMessage="1" sqref="C13:C22" xr:uid="{8E601289-17FF-4C43-9207-D88AB30C5700}">
      <formula1>INDIRECT($B13)</formula1>
    </dataValidation>
    <dataValidation type="list" allowBlank="1" showInputMessage="1" showErrorMessage="1" sqref="C10" xr:uid="{C79A3258-739D-4541-A4D6-FE11E50510A5}">
      <formula1>INDIRECT($A10)</formula1>
    </dataValidation>
  </dataValidations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B095A34E-77FE-4BBF-8AEC-FA57F7B1E903}">
          <x14:formula1>
            <xm:f>'Listes de choix'!$D$2:$D$21</xm:f>
          </x14:formula1>
          <xm:sqref>B13:B22</xm:sqref>
        </x14:dataValidation>
        <x14:dataValidation type="list" allowBlank="1" showInputMessage="1" showErrorMessage="1" xr:uid="{256362CE-EB66-4ACA-97C0-E5183F5027DF}">
          <x14:formula1>
            <xm:f>'Listes de choix'!$F$2:$F$7</xm:f>
          </x14:formula1>
          <xm:sqref>G23</xm:sqref>
        </x14:dataValidation>
        <x14:dataValidation type="list" allowBlank="1" showInputMessage="1" showErrorMessage="1" xr:uid="{54814F69-6B46-4DA6-A3E1-222B04337778}">
          <x14:formula1>
            <xm:f>'Listes de choix'!$B$2:$B$21</xm:f>
          </x14:formula1>
          <xm:sqref>A10:B10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E9C7A9-9090-48C0-8CDC-1DC515A5D8D3}">
  <sheetPr codeName="Sheet2">
    <tabColor theme="1"/>
  </sheetPr>
  <dimension ref="A1:H52"/>
  <sheetViews>
    <sheetView workbookViewId="0">
      <selection activeCell="E11" sqref="E11"/>
    </sheetView>
  </sheetViews>
  <sheetFormatPr defaultRowHeight="15" x14ac:dyDescent="0.25"/>
  <cols>
    <col min="2" max="2" width="33.5703125" bestFit="1" customWidth="1"/>
    <col min="6" max="6" width="21.42578125" bestFit="1" customWidth="1"/>
  </cols>
  <sheetData>
    <row r="1" spans="1:8" x14ac:dyDescent="0.25">
      <c r="B1">
        <v>1</v>
      </c>
      <c r="F1">
        <v>2</v>
      </c>
    </row>
    <row r="2" spans="1:8" x14ac:dyDescent="0.25">
      <c r="B2" t="s">
        <v>18</v>
      </c>
      <c r="C2" t="s">
        <v>33</v>
      </c>
      <c r="D2" t="s">
        <v>23</v>
      </c>
      <c r="F2" t="s">
        <v>34</v>
      </c>
      <c r="G2" t="s">
        <v>33</v>
      </c>
      <c r="H2" t="s">
        <v>23</v>
      </c>
    </row>
    <row r="3" spans="1:8" x14ac:dyDescent="0.25">
      <c r="A3">
        <v>1</v>
      </c>
      <c r="B3" t="s">
        <v>35</v>
      </c>
      <c r="C3" s="3">
        <v>20</v>
      </c>
      <c r="D3" t="s">
        <v>36</v>
      </c>
      <c r="F3" t="s">
        <v>37</v>
      </c>
      <c r="G3" s="3">
        <v>10</v>
      </c>
      <c r="H3" t="s">
        <v>36</v>
      </c>
    </row>
    <row r="4" spans="1:8" x14ac:dyDescent="0.25">
      <c r="A4">
        <v>2</v>
      </c>
      <c r="B4" t="s">
        <v>38</v>
      </c>
      <c r="C4" s="3">
        <v>25</v>
      </c>
      <c r="D4" t="s">
        <v>36</v>
      </c>
      <c r="F4" t="s">
        <v>39</v>
      </c>
      <c r="G4" s="3">
        <v>15</v>
      </c>
      <c r="H4" t="s">
        <v>36</v>
      </c>
    </row>
    <row r="5" spans="1:8" x14ac:dyDescent="0.25">
      <c r="A5">
        <v>3</v>
      </c>
      <c r="B5" t="s">
        <v>19</v>
      </c>
      <c r="C5" s="3">
        <v>30</v>
      </c>
      <c r="D5" t="s">
        <v>36</v>
      </c>
      <c r="F5" t="s">
        <v>40</v>
      </c>
      <c r="G5" s="3">
        <v>20</v>
      </c>
      <c r="H5" t="s">
        <v>36</v>
      </c>
    </row>
    <row r="6" spans="1:8" x14ac:dyDescent="0.25">
      <c r="A6">
        <v>4</v>
      </c>
      <c r="B6" t="s">
        <v>41</v>
      </c>
      <c r="C6" s="3">
        <v>22</v>
      </c>
      <c r="D6" t="s">
        <v>36</v>
      </c>
      <c r="F6" t="s">
        <v>42</v>
      </c>
      <c r="G6" s="3">
        <v>25</v>
      </c>
      <c r="H6" t="s">
        <v>36</v>
      </c>
    </row>
    <row r="7" spans="1:8" x14ac:dyDescent="0.25">
      <c r="A7">
        <v>5</v>
      </c>
      <c r="B7" t="s">
        <v>98</v>
      </c>
      <c r="C7" s="3">
        <v>60</v>
      </c>
      <c r="D7" t="s">
        <v>79</v>
      </c>
      <c r="F7" t="s">
        <v>43</v>
      </c>
      <c r="G7" s="3">
        <v>30</v>
      </c>
      <c r="H7" t="s">
        <v>36</v>
      </c>
    </row>
    <row r="8" spans="1:8" x14ac:dyDescent="0.25">
      <c r="A8">
        <v>6</v>
      </c>
      <c r="C8" s="3"/>
      <c r="G8" s="3"/>
    </row>
    <row r="9" spans="1:8" x14ac:dyDescent="0.25">
      <c r="A9">
        <v>7</v>
      </c>
      <c r="C9" s="3"/>
      <c r="G9" s="3"/>
    </row>
    <row r="10" spans="1:8" x14ac:dyDescent="0.25">
      <c r="A10">
        <v>8</v>
      </c>
      <c r="C10" s="3"/>
      <c r="G10" s="3"/>
    </row>
    <row r="11" spans="1:8" x14ac:dyDescent="0.25">
      <c r="A11">
        <v>9</v>
      </c>
      <c r="C11" s="3"/>
      <c r="G11" s="3"/>
    </row>
    <row r="12" spans="1:8" x14ac:dyDescent="0.25">
      <c r="A12">
        <v>10</v>
      </c>
      <c r="C12" s="3"/>
      <c r="G12" s="3"/>
    </row>
    <row r="13" spans="1:8" x14ac:dyDescent="0.25">
      <c r="A13">
        <v>11</v>
      </c>
      <c r="C13" s="3"/>
      <c r="G13" s="3"/>
    </row>
    <row r="14" spans="1:8" x14ac:dyDescent="0.25">
      <c r="A14">
        <v>12</v>
      </c>
      <c r="C14" s="3"/>
      <c r="G14" s="3"/>
    </row>
    <row r="15" spans="1:8" x14ac:dyDescent="0.25">
      <c r="A15">
        <v>13</v>
      </c>
      <c r="C15" s="3"/>
      <c r="G15" s="3"/>
    </row>
    <row r="16" spans="1:8" x14ac:dyDescent="0.25">
      <c r="A16">
        <v>14</v>
      </c>
      <c r="C16" s="3"/>
      <c r="G16" s="3"/>
    </row>
    <row r="17" spans="1:7" x14ac:dyDescent="0.25">
      <c r="A17">
        <v>15</v>
      </c>
      <c r="C17" s="3"/>
      <c r="G17" s="3"/>
    </row>
    <row r="18" spans="1:7" x14ac:dyDescent="0.25">
      <c r="A18">
        <v>16</v>
      </c>
      <c r="C18" s="3"/>
      <c r="G18" s="3"/>
    </row>
    <row r="19" spans="1:7" x14ac:dyDescent="0.25">
      <c r="A19">
        <v>17</v>
      </c>
      <c r="C19" s="3"/>
      <c r="G19" s="3"/>
    </row>
    <row r="20" spans="1:7" x14ac:dyDescent="0.25">
      <c r="A20">
        <v>18</v>
      </c>
      <c r="C20" s="3"/>
      <c r="G20" s="3"/>
    </row>
    <row r="21" spans="1:7" x14ac:dyDescent="0.25">
      <c r="A21">
        <v>19</v>
      </c>
      <c r="C21" s="3"/>
      <c r="G21" s="3"/>
    </row>
    <row r="22" spans="1:7" x14ac:dyDescent="0.25">
      <c r="A22">
        <v>20</v>
      </c>
      <c r="C22" s="3"/>
      <c r="G22" s="3"/>
    </row>
    <row r="23" spans="1:7" x14ac:dyDescent="0.25">
      <c r="A23">
        <v>21</v>
      </c>
      <c r="C23" s="3"/>
      <c r="G23" s="3"/>
    </row>
    <row r="24" spans="1:7" x14ac:dyDescent="0.25">
      <c r="A24">
        <v>22</v>
      </c>
      <c r="C24" s="3"/>
      <c r="G24" s="3"/>
    </row>
    <row r="25" spans="1:7" x14ac:dyDescent="0.25">
      <c r="A25">
        <v>23</v>
      </c>
      <c r="C25" s="3"/>
      <c r="G25" s="3"/>
    </row>
    <row r="26" spans="1:7" x14ac:dyDescent="0.25">
      <c r="A26">
        <v>24</v>
      </c>
      <c r="C26" s="3"/>
      <c r="G26" s="3"/>
    </row>
    <row r="27" spans="1:7" x14ac:dyDescent="0.25">
      <c r="A27">
        <v>25</v>
      </c>
      <c r="C27" s="3"/>
      <c r="G27" s="3"/>
    </row>
    <row r="28" spans="1:7" x14ac:dyDescent="0.25">
      <c r="A28">
        <v>26</v>
      </c>
      <c r="C28" s="3"/>
      <c r="G28" s="3"/>
    </row>
    <row r="29" spans="1:7" x14ac:dyDescent="0.25">
      <c r="A29">
        <v>27</v>
      </c>
      <c r="C29" s="3"/>
      <c r="G29" s="3"/>
    </row>
    <row r="30" spans="1:7" x14ac:dyDescent="0.25">
      <c r="A30">
        <v>28</v>
      </c>
      <c r="C30" s="3"/>
      <c r="G30" s="3"/>
    </row>
    <row r="31" spans="1:7" x14ac:dyDescent="0.25">
      <c r="A31">
        <v>29</v>
      </c>
      <c r="C31" s="3"/>
      <c r="G31" s="3"/>
    </row>
    <row r="32" spans="1:7" x14ac:dyDescent="0.25">
      <c r="A32">
        <v>30</v>
      </c>
      <c r="C32" s="3"/>
      <c r="G32" s="3"/>
    </row>
    <row r="33" spans="1:7" x14ac:dyDescent="0.25">
      <c r="A33">
        <v>31</v>
      </c>
      <c r="C33" s="3"/>
      <c r="G33" s="3"/>
    </row>
    <row r="34" spans="1:7" x14ac:dyDescent="0.25">
      <c r="A34">
        <v>32</v>
      </c>
      <c r="C34" s="3"/>
      <c r="G34" s="3"/>
    </row>
    <row r="35" spans="1:7" x14ac:dyDescent="0.25">
      <c r="A35">
        <v>33</v>
      </c>
      <c r="C35" s="3"/>
      <c r="G35" s="3"/>
    </row>
    <row r="36" spans="1:7" x14ac:dyDescent="0.25">
      <c r="A36">
        <v>34</v>
      </c>
      <c r="C36" s="3"/>
      <c r="G36" s="3"/>
    </row>
    <row r="37" spans="1:7" x14ac:dyDescent="0.25">
      <c r="A37">
        <v>35</v>
      </c>
      <c r="C37" s="3"/>
      <c r="G37" s="3"/>
    </row>
    <row r="38" spans="1:7" x14ac:dyDescent="0.25">
      <c r="A38">
        <v>36</v>
      </c>
      <c r="C38" s="3"/>
      <c r="G38" s="3"/>
    </row>
    <row r="39" spans="1:7" x14ac:dyDescent="0.25">
      <c r="A39">
        <v>37</v>
      </c>
      <c r="C39" s="3"/>
      <c r="G39" s="3"/>
    </row>
    <row r="40" spans="1:7" x14ac:dyDescent="0.25">
      <c r="A40">
        <v>38</v>
      </c>
      <c r="C40" s="3"/>
      <c r="G40" s="3"/>
    </row>
    <row r="41" spans="1:7" x14ac:dyDescent="0.25">
      <c r="A41">
        <v>39</v>
      </c>
      <c r="C41" s="3"/>
      <c r="G41" s="3"/>
    </row>
    <row r="42" spans="1:7" x14ac:dyDescent="0.25">
      <c r="A42">
        <v>40</v>
      </c>
      <c r="C42" s="3"/>
      <c r="G42" s="3"/>
    </row>
    <row r="43" spans="1:7" x14ac:dyDescent="0.25">
      <c r="A43">
        <v>41</v>
      </c>
      <c r="C43" s="3"/>
      <c r="G43" s="3"/>
    </row>
    <row r="44" spans="1:7" x14ac:dyDescent="0.25">
      <c r="A44">
        <v>42</v>
      </c>
      <c r="C44" s="3"/>
      <c r="G44" s="3"/>
    </row>
    <row r="45" spans="1:7" x14ac:dyDescent="0.25">
      <c r="A45">
        <v>43</v>
      </c>
      <c r="C45" s="3"/>
      <c r="G45" s="3"/>
    </row>
    <row r="46" spans="1:7" x14ac:dyDescent="0.25">
      <c r="A46">
        <v>44</v>
      </c>
      <c r="C46" s="3"/>
      <c r="G46" s="3"/>
    </row>
    <row r="47" spans="1:7" x14ac:dyDescent="0.25">
      <c r="A47">
        <v>45</v>
      </c>
      <c r="C47" s="3"/>
      <c r="G47" s="3"/>
    </row>
    <row r="48" spans="1:7" x14ac:dyDescent="0.25">
      <c r="A48">
        <v>46</v>
      </c>
      <c r="C48" s="3"/>
      <c r="G48" s="3"/>
    </row>
    <row r="49" spans="1:7" x14ac:dyDescent="0.25">
      <c r="A49">
        <v>47</v>
      </c>
      <c r="C49" s="3"/>
      <c r="G49" s="3"/>
    </row>
    <row r="50" spans="1:7" x14ac:dyDescent="0.25">
      <c r="A50">
        <v>48</v>
      </c>
      <c r="C50" s="3"/>
      <c r="G50" s="3"/>
    </row>
    <row r="51" spans="1:7" x14ac:dyDescent="0.25">
      <c r="A51">
        <v>49</v>
      </c>
      <c r="C51" s="3"/>
      <c r="G51" s="3"/>
    </row>
    <row r="52" spans="1:7" x14ac:dyDescent="0.25">
      <c r="A52">
        <v>50</v>
      </c>
      <c r="C52" s="3"/>
      <c r="G52" s="3"/>
    </row>
  </sheetData>
  <pageMargins left="0.7" right="0.7" top="0.75" bottom="0.75" header="0.3" footer="0.3"/>
  <tableParts count="2">
    <tablePart r:id="rId1"/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4DB2FCD-13E0-4500-962F-1C546F6AAA47}">
          <x14:formula1>
            <xm:f>'Listes de choix'!$K$2:$K$11</xm:f>
          </x14:formula1>
          <xm:sqref>D3:D52 H3:H52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0D3B47-BDA3-4AEA-8DB9-188C26FABC93}">
  <sheetPr codeName="Sheet3">
    <tabColor theme="1"/>
  </sheetPr>
  <dimension ref="A1:T202"/>
  <sheetViews>
    <sheetView workbookViewId="0">
      <pane ySplit="2" topLeftCell="A3" activePane="bottomLeft" state="frozen"/>
      <selection pane="bottomLeft" activeCell="D7" sqref="D7"/>
    </sheetView>
  </sheetViews>
  <sheetFormatPr defaultRowHeight="15" x14ac:dyDescent="0.25"/>
  <cols>
    <col min="2" max="2" width="43.85546875" bestFit="1" customWidth="1"/>
    <col min="3" max="4" width="10.7109375" customWidth="1"/>
    <col min="5" max="5" width="10.7109375" style="27" customWidth="1"/>
    <col min="7" max="7" width="20.85546875" bestFit="1" customWidth="1"/>
    <col min="8" max="9" width="10.7109375" customWidth="1"/>
    <col min="10" max="10" width="10.7109375" style="24" customWidth="1"/>
    <col min="12" max="12" width="22.7109375" bestFit="1" customWidth="1"/>
    <col min="13" max="14" width="13.42578125" customWidth="1"/>
    <col min="15" max="15" width="13.42578125" style="24" customWidth="1"/>
    <col min="17" max="17" width="15.28515625" bestFit="1" customWidth="1"/>
    <col min="18" max="18" width="14.28515625" customWidth="1"/>
    <col min="19" max="19" width="11" customWidth="1"/>
    <col min="20" max="20" width="11" style="24" customWidth="1"/>
  </cols>
  <sheetData>
    <row r="1" spans="1:20" x14ac:dyDescent="0.25">
      <c r="B1">
        <v>1</v>
      </c>
      <c r="G1">
        <v>2</v>
      </c>
      <c r="L1">
        <v>3</v>
      </c>
      <c r="Q1">
        <v>4</v>
      </c>
    </row>
    <row r="2" spans="1:20" x14ac:dyDescent="0.25">
      <c r="B2" t="s">
        <v>24</v>
      </c>
      <c r="C2" t="s">
        <v>33</v>
      </c>
      <c r="D2" t="s">
        <v>23</v>
      </c>
      <c r="E2" s="27" t="s">
        <v>44</v>
      </c>
      <c r="G2" t="s">
        <v>26</v>
      </c>
      <c r="H2" t="s">
        <v>33</v>
      </c>
      <c r="I2" t="s">
        <v>23</v>
      </c>
      <c r="J2" s="24" t="s">
        <v>44</v>
      </c>
      <c r="L2" t="s">
        <v>45</v>
      </c>
      <c r="M2" t="s">
        <v>33</v>
      </c>
      <c r="N2" t="s">
        <v>23</v>
      </c>
      <c r="O2" s="24" t="s">
        <v>44</v>
      </c>
      <c r="Q2" t="s">
        <v>28</v>
      </c>
      <c r="R2" s="1" t="s">
        <v>33</v>
      </c>
      <c r="S2" s="1" t="s">
        <v>23</v>
      </c>
      <c r="T2" s="26" t="s">
        <v>44</v>
      </c>
    </row>
    <row r="3" spans="1:20" x14ac:dyDescent="0.25">
      <c r="A3">
        <v>1</v>
      </c>
      <c r="B3" t="s">
        <v>46</v>
      </c>
      <c r="C3" s="2">
        <v>10.99</v>
      </c>
      <c r="D3" s="2" t="s">
        <v>47</v>
      </c>
      <c r="G3" t="s">
        <v>27</v>
      </c>
      <c r="H3" s="3">
        <v>50</v>
      </c>
      <c r="I3" s="3" t="s">
        <v>7</v>
      </c>
      <c r="J3" s="25"/>
      <c r="L3" t="s">
        <v>48</v>
      </c>
      <c r="M3" s="3">
        <v>28</v>
      </c>
      <c r="N3" s="3" t="s">
        <v>49</v>
      </c>
      <c r="O3" s="25">
        <v>1</v>
      </c>
      <c r="Q3" t="s">
        <v>29</v>
      </c>
      <c r="R3" s="3">
        <v>10</v>
      </c>
      <c r="S3" t="s">
        <v>47</v>
      </c>
    </row>
    <row r="4" spans="1:20" x14ac:dyDescent="0.25">
      <c r="A4">
        <v>2</v>
      </c>
      <c r="B4" t="s">
        <v>50</v>
      </c>
      <c r="C4" s="2">
        <v>10.99</v>
      </c>
      <c r="D4" s="2" t="s">
        <v>47</v>
      </c>
      <c r="H4" s="3"/>
      <c r="I4" s="3"/>
      <c r="J4" s="25"/>
      <c r="L4" t="s">
        <v>51</v>
      </c>
      <c r="M4" s="3">
        <v>35</v>
      </c>
      <c r="N4" s="3" t="s">
        <v>49</v>
      </c>
      <c r="O4" s="25">
        <v>2</v>
      </c>
      <c r="Q4" t="s">
        <v>52</v>
      </c>
      <c r="R4" s="3">
        <v>10</v>
      </c>
      <c r="S4" t="s">
        <v>53</v>
      </c>
    </row>
    <row r="5" spans="1:20" x14ac:dyDescent="0.25">
      <c r="A5">
        <v>3</v>
      </c>
      <c r="B5" t="s">
        <v>54</v>
      </c>
      <c r="C5" s="2">
        <v>10.99</v>
      </c>
      <c r="D5" s="2" t="s">
        <v>47</v>
      </c>
      <c r="H5" s="3"/>
      <c r="I5" s="3"/>
      <c r="J5" s="25"/>
      <c r="L5" t="s">
        <v>55</v>
      </c>
      <c r="M5" s="3">
        <v>22</v>
      </c>
      <c r="N5" s="3" t="s">
        <v>49</v>
      </c>
      <c r="O5" s="25">
        <v>3</v>
      </c>
      <c r="Q5" t="s">
        <v>56</v>
      </c>
      <c r="R5" s="3">
        <v>15</v>
      </c>
      <c r="S5" t="s">
        <v>53</v>
      </c>
    </row>
    <row r="6" spans="1:20" x14ac:dyDescent="0.25">
      <c r="A6">
        <v>4</v>
      </c>
      <c r="B6" t="s">
        <v>57</v>
      </c>
      <c r="C6" s="2">
        <v>10.99</v>
      </c>
      <c r="D6" s="2" t="s">
        <v>47</v>
      </c>
      <c r="H6" s="3"/>
      <c r="I6" s="3"/>
      <c r="J6" s="25"/>
      <c r="L6" t="s">
        <v>58</v>
      </c>
      <c r="M6" s="3">
        <v>12</v>
      </c>
      <c r="N6" s="3" t="s">
        <v>49</v>
      </c>
      <c r="O6" s="25">
        <v>4</v>
      </c>
      <c r="R6" s="3"/>
    </row>
    <row r="7" spans="1:20" x14ac:dyDescent="0.25">
      <c r="A7">
        <v>5</v>
      </c>
      <c r="B7" t="s">
        <v>59</v>
      </c>
      <c r="C7" s="2">
        <v>20.99</v>
      </c>
      <c r="D7" s="2" t="s">
        <v>47</v>
      </c>
      <c r="E7" s="27">
        <v>0.95</v>
      </c>
      <c r="H7" s="3"/>
      <c r="I7" s="3"/>
      <c r="J7" s="25"/>
      <c r="L7" t="s">
        <v>60</v>
      </c>
      <c r="M7" s="3">
        <v>12</v>
      </c>
      <c r="N7" s="3" t="s">
        <v>49</v>
      </c>
      <c r="O7" s="25">
        <v>2</v>
      </c>
      <c r="R7" s="3"/>
    </row>
    <row r="8" spans="1:20" x14ac:dyDescent="0.25">
      <c r="A8">
        <v>6</v>
      </c>
      <c r="B8" t="s">
        <v>61</v>
      </c>
      <c r="C8" s="2">
        <v>14.99</v>
      </c>
      <c r="D8" s="2" t="s">
        <v>47</v>
      </c>
      <c r="E8" s="27">
        <v>1.5</v>
      </c>
      <c r="H8" s="3"/>
      <c r="I8" s="3"/>
      <c r="J8" s="25"/>
      <c r="L8" t="s">
        <v>62</v>
      </c>
      <c r="M8" s="3">
        <v>12</v>
      </c>
      <c r="N8" s="3" t="s">
        <v>49</v>
      </c>
      <c r="O8" s="25">
        <v>2</v>
      </c>
      <c r="R8" s="3"/>
    </row>
    <row r="9" spans="1:20" x14ac:dyDescent="0.25">
      <c r="A9">
        <v>7</v>
      </c>
      <c r="C9" s="2"/>
      <c r="D9" s="2"/>
      <c r="H9" s="3"/>
      <c r="I9" s="3"/>
      <c r="J9" s="25"/>
      <c r="L9" t="s">
        <v>63</v>
      </c>
      <c r="M9" s="3">
        <v>12</v>
      </c>
      <c r="N9" s="3" t="s">
        <v>49</v>
      </c>
      <c r="O9" s="25">
        <v>2</v>
      </c>
      <c r="R9" s="3"/>
    </row>
    <row r="10" spans="1:20" x14ac:dyDescent="0.25">
      <c r="A10">
        <v>8</v>
      </c>
      <c r="C10" s="2"/>
      <c r="D10" s="2"/>
      <c r="H10" s="3"/>
      <c r="I10" s="3"/>
      <c r="J10" s="25"/>
      <c r="L10" t="s">
        <v>64</v>
      </c>
      <c r="M10" s="3">
        <v>17</v>
      </c>
      <c r="N10" s="3" t="s">
        <v>49</v>
      </c>
      <c r="O10" s="25">
        <v>4</v>
      </c>
      <c r="R10" s="3"/>
    </row>
    <row r="11" spans="1:20" x14ac:dyDescent="0.25">
      <c r="A11">
        <v>9</v>
      </c>
      <c r="C11" s="2"/>
      <c r="D11" s="2"/>
      <c r="H11" s="3"/>
      <c r="I11" s="3"/>
      <c r="J11" s="25"/>
      <c r="L11" t="s">
        <v>65</v>
      </c>
      <c r="M11" s="3">
        <v>3.99</v>
      </c>
      <c r="N11" s="3" t="s">
        <v>49</v>
      </c>
      <c r="O11" s="25">
        <v>2</v>
      </c>
      <c r="R11" s="3"/>
    </row>
    <row r="12" spans="1:20" x14ac:dyDescent="0.25">
      <c r="A12">
        <v>10</v>
      </c>
      <c r="C12" s="2"/>
      <c r="D12" s="2"/>
      <c r="H12" s="3"/>
      <c r="I12" s="3"/>
      <c r="J12" s="25"/>
      <c r="L12" t="s">
        <v>66</v>
      </c>
      <c r="M12" s="3">
        <v>3.99</v>
      </c>
      <c r="N12" s="3" t="s">
        <v>49</v>
      </c>
      <c r="O12" s="25">
        <v>3</v>
      </c>
      <c r="R12" s="3"/>
    </row>
    <row r="13" spans="1:20" x14ac:dyDescent="0.25">
      <c r="A13">
        <v>11</v>
      </c>
      <c r="C13" s="2"/>
      <c r="D13" s="2"/>
      <c r="H13" s="3"/>
      <c r="I13" s="3"/>
      <c r="J13" s="25"/>
      <c r="L13" t="s">
        <v>67</v>
      </c>
      <c r="M13" s="3">
        <v>2.4900000000000002</v>
      </c>
      <c r="N13" s="3" t="s">
        <v>49</v>
      </c>
      <c r="O13" s="25">
        <v>3</v>
      </c>
      <c r="R13" s="3"/>
    </row>
    <row r="14" spans="1:20" x14ac:dyDescent="0.25">
      <c r="A14">
        <v>12</v>
      </c>
      <c r="C14" s="2"/>
      <c r="D14" s="2"/>
      <c r="H14" s="3"/>
      <c r="I14" s="3"/>
      <c r="J14" s="25"/>
      <c r="L14" t="s">
        <v>68</v>
      </c>
      <c r="M14" s="3">
        <v>30</v>
      </c>
      <c r="N14" s="3" t="s">
        <v>49</v>
      </c>
      <c r="O14" s="25">
        <v>2</v>
      </c>
      <c r="R14" s="3"/>
    </row>
    <row r="15" spans="1:20" x14ac:dyDescent="0.25">
      <c r="A15">
        <v>13</v>
      </c>
      <c r="C15" s="2"/>
      <c r="D15" s="2"/>
      <c r="H15" s="3"/>
      <c r="I15" s="3"/>
      <c r="J15" s="25"/>
      <c r="L15" t="s">
        <v>69</v>
      </c>
      <c r="M15" s="3">
        <v>35</v>
      </c>
      <c r="N15" s="3" t="s">
        <v>49</v>
      </c>
      <c r="O15" s="25">
        <v>2</v>
      </c>
      <c r="R15" s="3"/>
    </row>
    <row r="16" spans="1:20" x14ac:dyDescent="0.25">
      <c r="A16">
        <v>14</v>
      </c>
      <c r="C16" s="2"/>
      <c r="D16" s="2"/>
      <c r="H16" s="3"/>
      <c r="I16" s="3"/>
      <c r="J16" s="25"/>
      <c r="M16" s="3"/>
      <c r="N16" s="3"/>
      <c r="O16" s="25"/>
      <c r="R16" s="3"/>
    </row>
    <row r="17" spans="1:18" x14ac:dyDescent="0.25">
      <c r="A17">
        <v>15</v>
      </c>
      <c r="C17" s="2"/>
      <c r="D17" s="2"/>
      <c r="H17" s="3"/>
      <c r="I17" s="3"/>
      <c r="J17" s="25"/>
      <c r="M17" s="3"/>
      <c r="N17" s="3"/>
      <c r="O17" s="25"/>
      <c r="R17" s="3"/>
    </row>
    <row r="18" spans="1:18" x14ac:dyDescent="0.25">
      <c r="A18">
        <v>16</v>
      </c>
      <c r="C18" s="2"/>
      <c r="D18" s="2"/>
      <c r="H18" s="3"/>
      <c r="I18" s="3"/>
      <c r="J18" s="25"/>
      <c r="M18" s="3"/>
      <c r="N18" s="3"/>
      <c r="O18" s="25"/>
      <c r="R18" s="3"/>
    </row>
    <row r="19" spans="1:18" x14ac:dyDescent="0.25">
      <c r="A19">
        <v>17</v>
      </c>
      <c r="C19" s="2"/>
      <c r="D19" s="2"/>
      <c r="H19" s="3"/>
      <c r="I19" s="3"/>
      <c r="J19" s="25"/>
      <c r="M19" s="3"/>
      <c r="N19" s="3"/>
      <c r="O19" s="25"/>
      <c r="R19" s="3"/>
    </row>
    <row r="20" spans="1:18" x14ac:dyDescent="0.25">
      <c r="A20">
        <v>18</v>
      </c>
      <c r="C20" s="2"/>
      <c r="D20" s="2"/>
      <c r="H20" s="3"/>
      <c r="I20" s="3"/>
      <c r="J20" s="25"/>
      <c r="M20" s="3"/>
      <c r="N20" s="3"/>
      <c r="O20" s="25"/>
      <c r="R20" s="3"/>
    </row>
    <row r="21" spans="1:18" x14ac:dyDescent="0.25">
      <c r="A21">
        <v>19</v>
      </c>
      <c r="C21" s="2"/>
      <c r="D21" s="2"/>
      <c r="H21" s="3"/>
      <c r="I21" s="3"/>
      <c r="J21" s="25"/>
      <c r="M21" s="3"/>
      <c r="N21" s="3"/>
      <c r="O21" s="25"/>
      <c r="R21" s="3"/>
    </row>
    <row r="22" spans="1:18" x14ac:dyDescent="0.25">
      <c r="A22">
        <v>20</v>
      </c>
      <c r="C22" s="2"/>
      <c r="D22" s="2"/>
      <c r="H22" s="3"/>
      <c r="I22" s="3"/>
      <c r="J22" s="25"/>
      <c r="M22" s="3"/>
      <c r="N22" s="3"/>
      <c r="O22" s="25"/>
      <c r="R22" s="3"/>
    </row>
    <row r="23" spans="1:18" x14ac:dyDescent="0.25">
      <c r="A23">
        <v>21</v>
      </c>
      <c r="C23" s="2"/>
      <c r="D23" s="2"/>
      <c r="H23" s="3"/>
      <c r="I23" s="3"/>
      <c r="J23" s="25"/>
      <c r="M23" s="3"/>
      <c r="N23" s="3"/>
      <c r="O23" s="25"/>
      <c r="R23" s="3"/>
    </row>
    <row r="24" spans="1:18" x14ac:dyDescent="0.25">
      <c r="A24">
        <v>22</v>
      </c>
      <c r="C24" s="2"/>
      <c r="D24" s="2"/>
      <c r="H24" s="3"/>
      <c r="I24" s="3"/>
      <c r="J24" s="25"/>
      <c r="M24" s="3"/>
      <c r="N24" s="3"/>
      <c r="O24" s="25"/>
      <c r="R24" s="3"/>
    </row>
    <row r="25" spans="1:18" x14ac:dyDescent="0.25">
      <c r="A25">
        <v>23</v>
      </c>
      <c r="C25" s="2"/>
      <c r="D25" s="2"/>
      <c r="H25" s="3"/>
      <c r="I25" s="3"/>
      <c r="J25" s="25"/>
      <c r="M25" s="3"/>
      <c r="N25" s="3"/>
      <c r="O25" s="25"/>
      <c r="R25" s="3"/>
    </row>
    <row r="26" spans="1:18" x14ac:dyDescent="0.25">
      <c r="A26">
        <v>24</v>
      </c>
      <c r="C26" s="2"/>
      <c r="D26" s="2"/>
      <c r="H26" s="3"/>
      <c r="I26" s="3"/>
      <c r="J26" s="25"/>
      <c r="M26" s="3"/>
      <c r="N26" s="3"/>
      <c r="O26" s="25"/>
      <c r="R26" s="3"/>
    </row>
    <row r="27" spans="1:18" x14ac:dyDescent="0.25">
      <c r="A27">
        <v>25</v>
      </c>
      <c r="C27" s="2"/>
      <c r="D27" s="2"/>
      <c r="H27" s="3"/>
      <c r="I27" s="3"/>
      <c r="J27" s="25"/>
      <c r="M27" s="3"/>
      <c r="N27" s="3"/>
      <c r="O27" s="25"/>
      <c r="R27" s="3"/>
    </row>
    <row r="28" spans="1:18" x14ac:dyDescent="0.25">
      <c r="A28">
        <v>26</v>
      </c>
      <c r="C28" s="2"/>
      <c r="D28" s="2"/>
      <c r="H28" s="3"/>
      <c r="I28" s="3"/>
      <c r="J28" s="25"/>
      <c r="M28" s="3"/>
      <c r="N28" s="3"/>
      <c r="O28" s="25"/>
      <c r="R28" s="3"/>
    </row>
    <row r="29" spans="1:18" x14ac:dyDescent="0.25">
      <c r="A29">
        <v>27</v>
      </c>
      <c r="C29" s="2"/>
      <c r="D29" s="2"/>
      <c r="H29" s="3"/>
      <c r="I29" s="3"/>
      <c r="J29" s="25"/>
      <c r="M29" s="3"/>
      <c r="N29" s="3"/>
      <c r="O29" s="25"/>
      <c r="R29" s="3"/>
    </row>
    <row r="30" spans="1:18" x14ac:dyDescent="0.25">
      <c r="A30">
        <v>28</v>
      </c>
      <c r="C30" s="2"/>
      <c r="D30" s="2"/>
      <c r="H30" s="3"/>
      <c r="I30" s="3"/>
      <c r="J30" s="25"/>
      <c r="M30" s="3"/>
      <c r="N30" s="3"/>
      <c r="O30" s="25"/>
      <c r="R30" s="3"/>
    </row>
    <row r="31" spans="1:18" x14ac:dyDescent="0.25">
      <c r="A31">
        <v>29</v>
      </c>
      <c r="C31" s="2"/>
      <c r="D31" s="2"/>
      <c r="H31" s="3"/>
      <c r="I31" s="3"/>
      <c r="J31" s="25"/>
      <c r="M31" s="3"/>
      <c r="N31" s="3"/>
      <c r="O31" s="25"/>
      <c r="R31" s="3"/>
    </row>
    <row r="32" spans="1:18" x14ac:dyDescent="0.25">
      <c r="A32">
        <v>30</v>
      </c>
      <c r="C32" s="2"/>
      <c r="D32" s="2"/>
      <c r="H32" s="3"/>
      <c r="I32" s="3"/>
      <c r="J32" s="25"/>
      <c r="M32" s="3"/>
      <c r="N32" s="3"/>
      <c r="O32" s="25"/>
      <c r="R32" s="3"/>
    </row>
    <row r="33" spans="1:18" x14ac:dyDescent="0.25">
      <c r="A33">
        <v>31</v>
      </c>
      <c r="C33" s="2"/>
      <c r="D33" s="2"/>
      <c r="H33" s="3"/>
      <c r="I33" s="3"/>
      <c r="J33" s="25"/>
      <c r="M33" s="3"/>
      <c r="N33" s="3"/>
      <c r="O33" s="25"/>
      <c r="R33" s="3"/>
    </row>
    <row r="34" spans="1:18" x14ac:dyDescent="0.25">
      <c r="A34">
        <v>32</v>
      </c>
      <c r="C34" s="2"/>
      <c r="D34" s="2"/>
      <c r="H34" s="3"/>
      <c r="I34" s="3"/>
      <c r="J34" s="25"/>
      <c r="M34" s="3"/>
      <c r="N34" s="3"/>
      <c r="O34" s="25"/>
      <c r="R34" s="3"/>
    </row>
    <row r="35" spans="1:18" x14ac:dyDescent="0.25">
      <c r="A35">
        <v>33</v>
      </c>
      <c r="C35" s="2"/>
      <c r="D35" s="2"/>
      <c r="H35" s="3"/>
      <c r="I35" s="3"/>
      <c r="J35" s="25"/>
      <c r="M35" s="3"/>
      <c r="N35" s="3"/>
      <c r="O35" s="25"/>
      <c r="R35" s="3"/>
    </row>
    <row r="36" spans="1:18" x14ac:dyDescent="0.25">
      <c r="A36">
        <v>34</v>
      </c>
      <c r="C36" s="2"/>
      <c r="D36" s="2"/>
      <c r="H36" s="3"/>
      <c r="I36" s="3"/>
      <c r="J36" s="25"/>
      <c r="M36" s="3"/>
      <c r="N36" s="3"/>
      <c r="O36" s="25"/>
      <c r="R36" s="3"/>
    </row>
    <row r="37" spans="1:18" x14ac:dyDescent="0.25">
      <c r="A37">
        <v>35</v>
      </c>
      <c r="C37" s="2"/>
      <c r="D37" s="2"/>
      <c r="H37" s="3"/>
      <c r="I37" s="3"/>
      <c r="J37" s="25"/>
      <c r="M37" s="3"/>
      <c r="N37" s="3"/>
      <c r="O37" s="25"/>
      <c r="R37" s="3"/>
    </row>
    <row r="38" spans="1:18" x14ac:dyDescent="0.25">
      <c r="A38">
        <v>36</v>
      </c>
      <c r="C38" s="2"/>
      <c r="D38" s="2"/>
      <c r="H38" s="3"/>
      <c r="I38" s="3"/>
      <c r="J38" s="25"/>
      <c r="M38" s="3"/>
      <c r="N38" s="3"/>
      <c r="O38" s="25"/>
      <c r="R38" s="3"/>
    </row>
    <row r="39" spans="1:18" x14ac:dyDescent="0.25">
      <c r="A39">
        <v>37</v>
      </c>
      <c r="C39" s="2"/>
      <c r="D39" s="2"/>
      <c r="H39" s="3"/>
      <c r="I39" s="3"/>
      <c r="J39" s="25"/>
      <c r="M39" s="3"/>
      <c r="N39" s="3"/>
      <c r="O39" s="25"/>
      <c r="R39" s="3"/>
    </row>
    <row r="40" spans="1:18" x14ac:dyDescent="0.25">
      <c r="A40">
        <v>38</v>
      </c>
      <c r="C40" s="2"/>
      <c r="D40" s="2"/>
      <c r="H40" s="3"/>
      <c r="I40" s="3"/>
      <c r="J40" s="25"/>
      <c r="M40" s="3"/>
      <c r="N40" s="3"/>
      <c r="O40" s="25"/>
      <c r="R40" s="3"/>
    </row>
    <row r="41" spans="1:18" x14ac:dyDescent="0.25">
      <c r="A41">
        <v>39</v>
      </c>
      <c r="C41" s="2"/>
      <c r="D41" s="2"/>
      <c r="H41" s="3"/>
      <c r="I41" s="3"/>
      <c r="J41" s="25"/>
      <c r="M41" s="3"/>
      <c r="N41" s="3"/>
      <c r="O41" s="25"/>
      <c r="R41" s="3"/>
    </row>
    <row r="42" spans="1:18" x14ac:dyDescent="0.25">
      <c r="A42">
        <v>40</v>
      </c>
      <c r="C42" s="2"/>
      <c r="D42" s="2"/>
      <c r="H42" s="3"/>
      <c r="I42" s="3"/>
      <c r="J42" s="25"/>
      <c r="M42" s="3"/>
      <c r="N42" s="3"/>
      <c r="O42" s="25"/>
      <c r="R42" s="3"/>
    </row>
    <row r="43" spans="1:18" x14ac:dyDescent="0.25">
      <c r="A43">
        <v>41</v>
      </c>
      <c r="C43" s="2"/>
      <c r="D43" s="2"/>
      <c r="H43" s="3"/>
      <c r="I43" s="3"/>
      <c r="J43" s="25"/>
      <c r="M43" s="3"/>
      <c r="N43" s="3"/>
      <c r="O43" s="25"/>
      <c r="R43" s="3"/>
    </row>
    <row r="44" spans="1:18" x14ac:dyDescent="0.25">
      <c r="A44">
        <v>42</v>
      </c>
      <c r="C44" s="2"/>
      <c r="D44" s="2"/>
      <c r="H44" s="3"/>
      <c r="I44" s="3"/>
      <c r="J44" s="25"/>
      <c r="M44" s="3"/>
      <c r="N44" s="3"/>
      <c r="O44" s="25"/>
      <c r="R44" s="3"/>
    </row>
    <row r="45" spans="1:18" x14ac:dyDescent="0.25">
      <c r="A45">
        <v>43</v>
      </c>
      <c r="C45" s="2"/>
      <c r="D45" s="2"/>
      <c r="H45" s="3"/>
      <c r="I45" s="3"/>
      <c r="J45" s="25"/>
      <c r="M45" s="3"/>
      <c r="N45" s="3"/>
      <c r="O45" s="25"/>
      <c r="R45" s="3"/>
    </row>
    <row r="46" spans="1:18" x14ac:dyDescent="0.25">
      <c r="A46">
        <v>44</v>
      </c>
      <c r="C46" s="2"/>
      <c r="D46" s="2"/>
      <c r="H46" s="3"/>
      <c r="I46" s="3"/>
      <c r="J46" s="25"/>
      <c r="M46" s="3"/>
      <c r="N46" s="3"/>
      <c r="O46" s="25"/>
      <c r="R46" s="3"/>
    </row>
    <row r="47" spans="1:18" x14ac:dyDescent="0.25">
      <c r="A47">
        <v>45</v>
      </c>
      <c r="C47" s="2"/>
      <c r="D47" s="2"/>
      <c r="H47" s="3"/>
      <c r="I47" s="3"/>
      <c r="J47" s="25"/>
      <c r="M47" s="3"/>
      <c r="N47" s="3"/>
      <c r="O47" s="25"/>
      <c r="R47" s="3"/>
    </row>
    <row r="48" spans="1:18" x14ac:dyDescent="0.25">
      <c r="A48">
        <v>46</v>
      </c>
      <c r="C48" s="2"/>
      <c r="D48" s="2"/>
      <c r="H48" s="3"/>
      <c r="I48" s="3"/>
      <c r="J48" s="25"/>
      <c r="M48" s="3"/>
      <c r="N48" s="3"/>
      <c r="O48" s="25"/>
      <c r="R48" s="3"/>
    </row>
    <row r="49" spans="1:18" x14ac:dyDescent="0.25">
      <c r="A49">
        <v>47</v>
      </c>
      <c r="C49" s="2"/>
      <c r="D49" s="2"/>
      <c r="H49" s="3"/>
      <c r="I49" s="3"/>
      <c r="J49" s="25"/>
      <c r="M49" s="3"/>
      <c r="N49" s="3"/>
      <c r="O49" s="25"/>
      <c r="R49" s="3"/>
    </row>
    <row r="50" spans="1:18" x14ac:dyDescent="0.25">
      <c r="A50">
        <v>48</v>
      </c>
      <c r="C50" s="2"/>
      <c r="D50" s="2"/>
      <c r="H50" s="3"/>
      <c r="I50" s="3"/>
      <c r="J50" s="25"/>
      <c r="M50" s="3"/>
      <c r="N50" s="3"/>
      <c r="O50" s="25"/>
      <c r="R50" s="3"/>
    </row>
    <row r="51" spans="1:18" x14ac:dyDescent="0.25">
      <c r="A51">
        <v>49</v>
      </c>
      <c r="C51" s="2"/>
      <c r="D51" s="2"/>
      <c r="H51" s="3"/>
      <c r="I51" s="3"/>
      <c r="J51" s="25"/>
      <c r="M51" s="3"/>
      <c r="N51" s="3"/>
      <c r="O51" s="25"/>
      <c r="R51" s="3"/>
    </row>
    <row r="52" spans="1:18" x14ac:dyDescent="0.25">
      <c r="A52">
        <v>50</v>
      </c>
      <c r="C52" s="2"/>
      <c r="D52" s="2"/>
      <c r="H52" s="3"/>
      <c r="I52" s="3"/>
      <c r="J52" s="25"/>
      <c r="M52" s="3"/>
      <c r="N52" s="3"/>
      <c r="O52" s="25"/>
      <c r="R52" s="3"/>
    </row>
    <row r="53" spans="1:18" x14ac:dyDescent="0.25">
      <c r="A53">
        <v>51</v>
      </c>
      <c r="C53" s="2"/>
      <c r="D53" s="2"/>
      <c r="H53" s="3"/>
      <c r="I53" s="3"/>
      <c r="J53" s="25"/>
      <c r="M53" s="3"/>
      <c r="N53" s="3"/>
      <c r="O53" s="25"/>
      <c r="R53" s="3"/>
    </row>
    <row r="54" spans="1:18" x14ac:dyDescent="0.25">
      <c r="A54">
        <v>52</v>
      </c>
      <c r="C54" s="2"/>
      <c r="D54" s="2"/>
      <c r="H54" s="3"/>
      <c r="I54" s="3"/>
      <c r="J54" s="25"/>
      <c r="M54" s="3"/>
      <c r="N54" s="3"/>
      <c r="O54" s="25"/>
      <c r="R54" s="3"/>
    </row>
    <row r="55" spans="1:18" x14ac:dyDescent="0.25">
      <c r="A55">
        <v>53</v>
      </c>
      <c r="C55" s="2"/>
      <c r="D55" s="2"/>
      <c r="H55" s="3"/>
      <c r="I55" s="3"/>
      <c r="J55" s="25"/>
      <c r="M55" s="3"/>
      <c r="N55" s="3"/>
      <c r="O55" s="25"/>
      <c r="R55" s="3"/>
    </row>
    <row r="56" spans="1:18" x14ac:dyDescent="0.25">
      <c r="A56">
        <v>54</v>
      </c>
      <c r="C56" s="2"/>
      <c r="D56" s="2"/>
      <c r="H56" s="3"/>
      <c r="I56" s="3"/>
      <c r="J56" s="25"/>
      <c r="M56" s="3"/>
      <c r="N56" s="3"/>
      <c r="O56" s="25"/>
      <c r="R56" s="3"/>
    </row>
    <row r="57" spans="1:18" x14ac:dyDescent="0.25">
      <c r="A57">
        <v>55</v>
      </c>
      <c r="C57" s="2"/>
      <c r="D57" s="2"/>
      <c r="H57" s="3"/>
      <c r="I57" s="3"/>
      <c r="J57" s="25"/>
      <c r="M57" s="3"/>
      <c r="N57" s="3"/>
      <c r="O57" s="25"/>
      <c r="R57" s="3"/>
    </row>
    <row r="58" spans="1:18" x14ac:dyDescent="0.25">
      <c r="A58">
        <v>56</v>
      </c>
      <c r="C58" s="2"/>
      <c r="D58" s="2"/>
      <c r="H58" s="3"/>
      <c r="I58" s="3"/>
      <c r="J58" s="25"/>
      <c r="M58" s="3"/>
      <c r="N58" s="3"/>
      <c r="O58" s="25"/>
      <c r="R58" s="3"/>
    </row>
    <row r="59" spans="1:18" x14ac:dyDescent="0.25">
      <c r="A59">
        <v>57</v>
      </c>
      <c r="C59" s="2"/>
      <c r="D59" s="2"/>
      <c r="H59" s="3"/>
      <c r="I59" s="3"/>
      <c r="J59" s="25"/>
      <c r="M59" s="3"/>
      <c r="N59" s="3"/>
      <c r="O59" s="25"/>
      <c r="R59" s="3"/>
    </row>
    <row r="60" spans="1:18" x14ac:dyDescent="0.25">
      <c r="A60">
        <v>58</v>
      </c>
      <c r="C60" s="2"/>
      <c r="D60" s="2"/>
      <c r="H60" s="3"/>
      <c r="I60" s="3"/>
      <c r="J60" s="25"/>
      <c r="M60" s="3"/>
      <c r="N60" s="3"/>
      <c r="O60" s="25"/>
      <c r="R60" s="3"/>
    </row>
    <row r="61" spans="1:18" x14ac:dyDescent="0.25">
      <c r="A61">
        <v>59</v>
      </c>
      <c r="C61" s="2"/>
      <c r="D61" s="2"/>
      <c r="H61" s="3"/>
      <c r="I61" s="3"/>
      <c r="J61" s="25"/>
      <c r="M61" s="3"/>
      <c r="N61" s="3"/>
      <c r="O61" s="25"/>
      <c r="R61" s="3"/>
    </row>
    <row r="62" spans="1:18" x14ac:dyDescent="0.25">
      <c r="A62">
        <v>60</v>
      </c>
      <c r="C62" s="2"/>
      <c r="D62" s="2"/>
      <c r="H62" s="3"/>
      <c r="I62" s="3"/>
      <c r="J62" s="25"/>
      <c r="M62" s="3"/>
      <c r="N62" s="3"/>
      <c r="O62" s="25"/>
      <c r="R62" s="3"/>
    </row>
    <row r="63" spans="1:18" x14ac:dyDescent="0.25">
      <c r="A63">
        <v>61</v>
      </c>
      <c r="C63" s="2"/>
      <c r="D63" s="2"/>
      <c r="H63" s="3"/>
      <c r="I63" s="3"/>
      <c r="J63" s="25"/>
      <c r="M63" s="3"/>
      <c r="N63" s="3"/>
      <c r="O63" s="25"/>
      <c r="R63" s="3"/>
    </row>
    <row r="64" spans="1:18" x14ac:dyDescent="0.25">
      <c r="A64">
        <v>62</v>
      </c>
      <c r="C64" s="2"/>
      <c r="D64" s="2"/>
      <c r="H64" s="3"/>
      <c r="I64" s="3"/>
      <c r="J64" s="25"/>
      <c r="M64" s="3"/>
      <c r="N64" s="3"/>
      <c r="O64" s="25"/>
      <c r="R64" s="3"/>
    </row>
    <row r="65" spans="1:18" x14ac:dyDescent="0.25">
      <c r="A65">
        <v>63</v>
      </c>
      <c r="C65" s="2"/>
      <c r="D65" s="2"/>
      <c r="H65" s="3"/>
      <c r="I65" s="3"/>
      <c r="J65" s="25"/>
      <c r="M65" s="3"/>
      <c r="N65" s="3"/>
      <c r="O65" s="25"/>
      <c r="R65" s="3"/>
    </row>
    <row r="66" spans="1:18" x14ac:dyDescent="0.25">
      <c r="A66">
        <v>64</v>
      </c>
      <c r="C66" s="2"/>
      <c r="D66" s="2"/>
      <c r="H66" s="3"/>
      <c r="I66" s="3"/>
      <c r="J66" s="25"/>
      <c r="M66" s="3"/>
      <c r="N66" s="3"/>
      <c r="O66" s="25"/>
      <c r="R66" s="3"/>
    </row>
    <row r="67" spans="1:18" x14ac:dyDescent="0.25">
      <c r="A67">
        <v>65</v>
      </c>
      <c r="C67" s="2"/>
      <c r="D67" s="2"/>
      <c r="H67" s="3"/>
      <c r="I67" s="3"/>
      <c r="J67" s="25"/>
      <c r="M67" s="3"/>
      <c r="N67" s="3"/>
      <c r="O67" s="25"/>
      <c r="R67" s="3"/>
    </row>
    <row r="68" spans="1:18" x14ac:dyDescent="0.25">
      <c r="A68">
        <v>66</v>
      </c>
      <c r="C68" s="2"/>
      <c r="D68" s="2"/>
      <c r="H68" s="3"/>
      <c r="I68" s="3"/>
      <c r="J68" s="25"/>
      <c r="M68" s="3"/>
      <c r="N68" s="3"/>
      <c r="O68" s="25"/>
      <c r="R68" s="3"/>
    </row>
    <row r="69" spans="1:18" x14ac:dyDescent="0.25">
      <c r="A69">
        <v>67</v>
      </c>
      <c r="C69" s="2"/>
      <c r="D69" s="2"/>
      <c r="H69" s="3"/>
      <c r="I69" s="3"/>
      <c r="J69" s="25"/>
      <c r="M69" s="3"/>
      <c r="N69" s="3"/>
      <c r="O69" s="25"/>
      <c r="R69" s="3"/>
    </row>
    <row r="70" spans="1:18" x14ac:dyDescent="0.25">
      <c r="A70">
        <v>68</v>
      </c>
      <c r="C70" s="2"/>
      <c r="D70" s="2"/>
      <c r="H70" s="3"/>
      <c r="I70" s="3"/>
      <c r="J70" s="25"/>
      <c r="M70" s="3"/>
      <c r="N70" s="3"/>
      <c r="O70" s="25"/>
      <c r="R70" s="3"/>
    </row>
    <row r="71" spans="1:18" x14ac:dyDescent="0.25">
      <c r="A71">
        <v>69</v>
      </c>
      <c r="C71" s="2"/>
      <c r="D71" s="2"/>
      <c r="H71" s="3"/>
      <c r="I71" s="3"/>
      <c r="J71" s="25"/>
      <c r="M71" s="3"/>
      <c r="N71" s="3"/>
      <c r="O71" s="25"/>
      <c r="R71" s="3"/>
    </row>
    <row r="72" spans="1:18" x14ac:dyDescent="0.25">
      <c r="A72">
        <v>70</v>
      </c>
      <c r="C72" s="2"/>
      <c r="D72" s="2"/>
      <c r="H72" s="3"/>
      <c r="I72" s="3"/>
      <c r="J72" s="25"/>
      <c r="M72" s="3"/>
      <c r="N72" s="3"/>
      <c r="O72" s="25"/>
      <c r="R72" s="3"/>
    </row>
    <row r="73" spans="1:18" x14ac:dyDescent="0.25">
      <c r="A73">
        <v>71</v>
      </c>
      <c r="C73" s="2"/>
      <c r="D73" s="2"/>
      <c r="H73" s="3"/>
      <c r="I73" s="3"/>
      <c r="J73" s="25"/>
      <c r="M73" s="3"/>
      <c r="N73" s="3"/>
      <c r="O73" s="25"/>
      <c r="R73" s="3"/>
    </row>
    <row r="74" spans="1:18" x14ac:dyDescent="0.25">
      <c r="A74">
        <v>72</v>
      </c>
      <c r="C74" s="2"/>
      <c r="D74" s="2"/>
      <c r="H74" s="3"/>
      <c r="I74" s="3"/>
      <c r="J74" s="25"/>
      <c r="M74" s="3"/>
      <c r="N74" s="3"/>
      <c r="O74" s="25"/>
      <c r="R74" s="3"/>
    </row>
    <row r="75" spans="1:18" x14ac:dyDescent="0.25">
      <c r="A75">
        <v>73</v>
      </c>
      <c r="C75" s="2"/>
      <c r="D75" s="2"/>
      <c r="H75" s="3"/>
      <c r="I75" s="3"/>
      <c r="J75" s="25"/>
      <c r="M75" s="3"/>
      <c r="N75" s="3"/>
      <c r="O75" s="25"/>
      <c r="R75" s="3"/>
    </row>
    <row r="76" spans="1:18" x14ac:dyDescent="0.25">
      <c r="A76">
        <v>74</v>
      </c>
      <c r="C76" s="2"/>
      <c r="D76" s="2"/>
      <c r="H76" s="3"/>
      <c r="I76" s="3"/>
      <c r="J76" s="25"/>
      <c r="M76" s="3"/>
      <c r="N76" s="3"/>
      <c r="O76" s="25"/>
      <c r="R76" s="3"/>
    </row>
    <row r="77" spans="1:18" x14ac:dyDescent="0.25">
      <c r="A77">
        <v>75</v>
      </c>
      <c r="C77" s="2"/>
      <c r="D77" s="2"/>
      <c r="H77" s="3"/>
      <c r="I77" s="3"/>
      <c r="J77" s="25"/>
      <c r="M77" s="3"/>
      <c r="N77" s="3"/>
      <c r="O77" s="25"/>
      <c r="R77" s="3"/>
    </row>
    <row r="78" spans="1:18" x14ac:dyDescent="0.25">
      <c r="A78">
        <v>76</v>
      </c>
      <c r="C78" s="2"/>
      <c r="D78" s="2"/>
      <c r="H78" s="3"/>
      <c r="I78" s="3"/>
      <c r="J78" s="25"/>
      <c r="M78" s="3"/>
      <c r="N78" s="3"/>
      <c r="O78" s="25"/>
      <c r="R78" s="3"/>
    </row>
    <row r="79" spans="1:18" x14ac:dyDescent="0.25">
      <c r="A79">
        <v>77</v>
      </c>
      <c r="C79" s="2"/>
      <c r="D79" s="2"/>
      <c r="H79" s="3"/>
      <c r="I79" s="3"/>
      <c r="J79" s="25"/>
      <c r="M79" s="3"/>
      <c r="N79" s="3"/>
      <c r="O79" s="25"/>
      <c r="R79" s="3"/>
    </row>
    <row r="80" spans="1:18" x14ac:dyDescent="0.25">
      <c r="A80">
        <v>78</v>
      </c>
      <c r="C80" s="2"/>
      <c r="D80" s="2"/>
      <c r="H80" s="3"/>
      <c r="I80" s="3"/>
      <c r="J80" s="25"/>
      <c r="M80" s="3"/>
      <c r="N80" s="3"/>
      <c r="O80" s="25"/>
      <c r="R80" s="3"/>
    </row>
    <row r="81" spans="1:18" x14ac:dyDescent="0.25">
      <c r="A81">
        <v>79</v>
      </c>
      <c r="C81" s="2"/>
      <c r="D81" s="2"/>
      <c r="H81" s="3"/>
      <c r="I81" s="3"/>
      <c r="J81" s="25"/>
      <c r="M81" s="3"/>
      <c r="N81" s="3"/>
      <c r="O81" s="25"/>
      <c r="R81" s="3"/>
    </row>
    <row r="82" spans="1:18" x14ac:dyDescent="0.25">
      <c r="A82">
        <v>80</v>
      </c>
      <c r="C82" s="2"/>
      <c r="D82" s="2"/>
      <c r="H82" s="3"/>
      <c r="I82" s="3"/>
      <c r="J82" s="25"/>
      <c r="M82" s="3"/>
      <c r="N82" s="3"/>
      <c r="O82" s="25"/>
      <c r="R82" s="3"/>
    </row>
    <row r="83" spans="1:18" x14ac:dyDescent="0.25">
      <c r="A83">
        <v>81</v>
      </c>
      <c r="C83" s="2"/>
      <c r="D83" s="2"/>
      <c r="H83" s="3"/>
      <c r="I83" s="3"/>
      <c r="J83" s="25"/>
      <c r="M83" s="3"/>
      <c r="N83" s="3"/>
      <c r="O83" s="25"/>
      <c r="R83" s="3"/>
    </row>
    <row r="84" spans="1:18" x14ac:dyDescent="0.25">
      <c r="A84">
        <v>82</v>
      </c>
      <c r="C84" s="2"/>
      <c r="D84" s="2"/>
      <c r="H84" s="3"/>
      <c r="I84" s="3"/>
      <c r="J84" s="25"/>
      <c r="M84" s="3"/>
      <c r="N84" s="3"/>
      <c r="O84" s="25"/>
      <c r="R84" s="3"/>
    </row>
    <row r="85" spans="1:18" x14ac:dyDescent="0.25">
      <c r="A85">
        <v>83</v>
      </c>
      <c r="C85" s="2"/>
      <c r="D85" s="2"/>
      <c r="H85" s="3"/>
      <c r="I85" s="3"/>
      <c r="J85" s="25"/>
      <c r="M85" s="3"/>
      <c r="N85" s="3"/>
      <c r="O85" s="25"/>
      <c r="R85" s="3"/>
    </row>
    <row r="86" spans="1:18" x14ac:dyDescent="0.25">
      <c r="A86">
        <v>84</v>
      </c>
      <c r="C86" s="2"/>
      <c r="D86" s="2"/>
      <c r="H86" s="3"/>
      <c r="I86" s="3"/>
      <c r="J86" s="25"/>
      <c r="M86" s="3"/>
      <c r="N86" s="3"/>
      <c r="O86" s="25"/>
      <c r="R86" s="3"/>
    </row>
    <row r="87" spans="1:18" x14ac:dyDescent="0.25">
      <c r="A87">
        <v>85</v>
      </c>
      <c r="C87" s="2"/>
      <c r="D87" s="2"/>
      <c r="H87" s="3"/>
      <c r="I87" s="3"/>
      <c r="J87" s="25"/>
      <c r="M87" s="3"/>
      <c r="N87" s="3"/>
      <c r="O87" s="25"/>
      <c r="R87" s="3"/>
    </row>
    <row r="88" spans="1:18" x14ac:dyDescent="0.25">
      <c r="A88">
        <v>86</v>
      </c>
      <c r="C88" s="2"/>
      <c r="D88" s="2"/>
      <c r="H88" s="3"/>
      <c r="I88" s="3"/>
      <c r="J88" s="25"/>
      <c r="M88" s="3"/>
      <c r="N88" s="3"/>
      <c r="O88" s="25"/>
      <c r="R88" s="3"/>
    </row>
    <row r="89" spans="1:18" x14ac:dyDescent="0.25">
      <c r="A89">
        <v>87</v>
      </c>
      <c r="C89" s="2"/>
      <c r="D89" s="2"/>
      <c r="H89" s="3"/>
      <c r="I89" s="3"/>
      <c r="J89" s="25"/>
      <c r="M89" s="3"/>
      <c r="N89" s="3"/>
      <c r="O89" s="25"/>
      <c r="R89" s="3"/>
    </row>
    <row r="90" spans="1:18" x14ac:dyDescent="0.25">
      <c r="A90">
        <v>88</v>
      </c>
      <c r="C90" s="2"/>
      <c r="D90" s="2"/>
      <c r="H90" s="3"/>
      <c r="I90" s="3"/>
      <c r="J90" s="25"/>
      <c r="M90" s="3"/>
      <c r="N90" s="3"/>
      <c r="O90" s="25"/>
      <c r="R90" s="3"/>
    </row>
    <row r="91" spans="1:18" x14ac:dyDescent="0.25">
      <c r="A91">
        <v>89</v>
      </c>
      <c r="C91" s="2"/>
      <c r="D91" s="2"/>
      <c r="H91" s="3"/>
      <c r="I91" s="3"/>
      <c r="J91" s="25"/>
      <c r="M91" s="3"/>
      <c r="N91" s="3"/>
      <c r="O91" s="25"/>
      <c r="R91" s="3"/>
    </row>
    <row r="92" spans="1:18" x14ac:dyDescent="0.25">
      <c r="A92">
        <v>90</v>
      </c>
      <c r="C92" s="2"/>
      <c r="D92" s="2"/>
      <c r="H92" s="3"/>
      <c r="I92" s="3"/>
      <c r="J92" s="25"/>
      <c r="M92" s="3"/>
      <c r="N92" s="3"/>
      <c r="O92" s="25"/>
      <c r="R92" s="3"/>
    </row>
    <row r="93" spans="1:18" x14ac:dyDescent="0.25">
      <c r="A93">
        <v>91</v>
      </c>
      <c r="C93" s="2"/>
      <c r="D93" s="2"/>
      <c r="H93" s="3"/>
      <c r="I93" s="3"/>
      <c r="J93" s="25"/>
      <c r="M93" s="3"/>
      <c r="N93" s="3"/>
      <c r="O93" s="25"/>
      <c r="R93" s="3"/>
    </row>
    <row r="94" spans="1:18" x14ac:dyDescent="0.25">
      <c r="A94">
        <v>92</v>
      </c>
      <c r="C94" s="2"/>
      <c r="D94" s="2"/>
      <c r="H94" s="3"/>
      <c r="I94" s="3"/>
      <c r="J94" s="25"/>
      <c r="M94" s="3"/>
      <c r="N94" s="3"/>
      <c r="O94" s="25"/>
      <c r="R94" s="3"/>
    </row>
    <row r="95" spans="1:18" x14ac:dyDescent="0.25">
      <c r="A95">
        <v>93</v>
      </c>
      <c r="C95" s="2"/>
      <c r="D95" s="2"/>
      <c r="H95" s="3"/>
      <c r="I95" s="3"/>
      <c r="J95" s="25"/>
      <c r="M95" s="3"/>
      <c r="N95" s="3"/>
      <c r="O95" s="25"/>
      <c r="R95" s="3"/>
    </row>
    <row r="96" spans="1:18" x14ac:dyDescent="0.25">
      <c r="A96">
        <v>94</v>
      </c>
      <c r="C96" s="2"/>
      <c r="D96" s="2"/>
      <c r="H96" s="3"/>
      <c r="I96" s="3"/>
      <c r="J96" s="25"/>
      <c r="M96" s="3"/>
      <c r="N96" s="3"/>
      <c r="O96" s="25"/>
      <c r="R96" s="3"/>
    </row>
    <row r="97" spans="1:18" x14ac:dyDescent="0.25">
      <c r="A97">
        <v>95</v>
      </c>
      <c r="C97" s="2"/>
      <c r="D97" s="2"/>
      <c r="H97" s="3"/>
      <c r="I97" s="3"/>
      <c r="J97" s="25"/>
      <c r="M97" s="3"/>
      <c r="N97" s="3"/>
      <c r="O97" s="25"/>
      <c r="R97" s="3"/>
    </row>
    <row r="98" spans="1:18" x14ac:dyDescent="0.25">
      <c r="A98">
        <v>96</v>
      </c>
      <c r="C98" s="2"/>
      <c r="D98" s="2"/>
      <c r="H98" s="3"/>
      <c r="I98" s="3"/>
      <c r="J98" s="25"/>
      <c r="M98" s="3"/>
      <c r="N98" s="3"/>
      <c r="O98" s="25"/>
      <c r="R98" s="3"/>
    </row>
    <row r="99" spans="1:18" x14ac:dyDescent="0.25">
      <c r="A99">
        <v>97</v>
      </c>
      <c r="C99" s="2"/>
      <c r="D99" s="2"/>
      <c r="H99" s="3"/>
      <c r="I99" s="3"/>
      <c r="J99" s="25"/>
      <c r="M99" s="3"/>
      <c r="N99" s="3"/>
      <c r="O99" s="25"/>
      <c r="R99" s="3"/>
    </row>
    <row r="100" spans="1:18" x14ac:dyDescent="0.25">
      <c r="A100">
        <v>98</v>
      </c>
      <c r="C100" s="2"/>
      <c r="D100" s="2"/>
      <c r="H100" s="3"/>
      <c r="I100" s="3"/>
      <c r="J100" s="25"/>
      <c r="M100" s="3"/>
      <c r="N100" s="3"/>
      <c r="O100" s="25"/>
      <c r="R100" s="3"/>
    </row>
    <row r="101" spans="1:18" x14ac:dyDescent="0.25">
      <c r="A101">
        <v>99</v>
      </c>
      <c r="C101" s="2"/>
      <c r="D101" s="2"/>
      <c r="H101" s="3"/>
      <c r="I101" s="3"/>
      <c r="J101" s="25"/>
      <c r="M101" s="3"/>
      <c r="N101" s="3"/>
      <c r="O101" s="25"/>
      <c r="R101" s="3"/>
    </row>
    <row r="102" spans="1:18" x14ac:dyDescent="0.25">
      <c r="A102">
        <v>100</v>
      </c>
      <c r="C102" s="2"/>
      <c r="D102" s="2"/>
      <c r="H102" s="3"/>
      <c r="I102" s="3"/>
      <c r="J102" s="25"/>
      <c r="M102" s="3"/>
      <c r="N102" s="3"/>
      <c r="O102" s="25"/>
      <c r="R102" s="3"/>
    </row>
    <row r="103" spans="1:18" x14ac:dyDescent="0.25">
      <c r="A103">
        <v>101</v>
      </c>
      <c r="C103" s="2"/>
      <c r="D103" s="2"/>
      <c r="H103" s="3"/>
      <c r="I103" s="3"/>
      <c r="J103" s="25"/>
      <c r="M103" s="3"/>
      <c r="N103" s="3"/>
      <c r="O103" s="25"/>
      <c r="R103" s="3"/>
    </row>
    <row r="104" spans="1:18" x14ac:dyDescent="0.25">
      <c r="A104">
        <v>102</v>
      </c>
      <c r="C104" s="2"/>
      <c r="D104" s="2"/>
      <c r="H104" s="3"/>
      <c r="I104" s="3"/>
      <c r="J104" s="25"/>
      <c r="M104" s="3"/>
      <c r="N104" s="3"/>
      <c r="O104" s="25"/>
      <c r="R104" s="3"/>
    </row>
    <row r="105" spans="1:18" x14ac:dyDescent="0.25">
      <c r="A105">
        <v>103</v>
      </c>
      <c r="C105" s="2"/>
      <c r="D105" s="2"/>
      <c r="H105" s="3"/>
      <c r="I105" s="3"/>
      <c r="J105" s="25"/>
      <c r="M105" s="3"/>
      <c r="N105" s="3"/>
      <c r="O105" s="25"/>
      <c r="R105" s="3"/>
    </row>
    <row r="106" spans="1:18" x14ac:dyDescent="0.25">
      <c r="A106">
        <v>104</v>
      </c>
      <c r="C106" s="2"/>
      <c r="D106" s="2"/>
      <c r="H106" s="3"/>
      <c r="I106" s="3"/>
      <c r="J106" s="25"/>
      <c r="M106" s="3"/>
      <c r="N106" s="3"/>
      <c r="O106" s="25"/>
      <c r="R106" s="3"/>
    </row>
    <row r="107" spans="1:18" x14ac:dyDescent="0.25">
      <c r="A107">
        <v>105</v>
      </c>
      <c r="C107" s="2"/>
      <c r="D107" s="2"/>
      <c r="H107" s="3"/>
      <c r="I107" s="3"/>
      <c r="J107" s="25"/>
      <c r="M107" s="3"/>
      <c r="N107" s="3"/>
      <c r="O107" s="25"/>
      <c r="R107" s="3"/>
    </row>
    <row r="108" spans="1:18" x14ac:dyDescent="0.25">
      <c r="A108">
        <v>106</v>
      </c>
      <c r="C108" s="2"/>
      <c r="D108" s="2"/>
      <c r="H108" s="3"/>
      <c r="I108" s="3"/>
      <c r="J108" s="25"/>
      <c r="M108" s="3"/>
      <c r="N108" s="3"/>
      <c r="O108" s="25"/>
      <c r="R108" s="3"/>
    </row>
    <row r="109" spans="1:18" x14ac:dyDescent="0.25">
      <c r="A109">
        <v>107</v>
      </c>
      <c r="C109" s="2"/>
      <c r="D109" s="2"/>
      <c r="H109" s="3"/>
      <c r="I109" s="3"/>
      <c r="J109" s="25"/>
      <c r="M109" s="3"/>
      <c r="N109" s="3"/>
      <c r="O109" s="25"/>
      <c r="R109" s="3"/>
    </row>
    <row r="110" spans="1:18" x14ac:dyDescent="0.25">
      <c r="A110">
        <v>108</v>
      </c>
      <c r="C110" s="2"/>
      <c r="D110" s="2"/>
      <c r="H110" s="3"/>
      <c r="I110" s="3"/>
      <c r="J110" s="25"/>
      <c r="M110" s="3"/>
      <c r="N110" s="3"/>
      <c r="O110" s="25"/>
      <c r="R110" s="3"/>
    </row>
    <row r="111" spans="1:18" x14ac:dyDescent="0.25">
      <c r="A111">
        <v>109</v>
      </c>
      <c r="C111" s="2"/>
      <c r="D111" s="2"/>
      <c r="H111" s="3"/>
      <c r="I111" s="3"/>
      <c r="J111" s="25"/>
      <c r="M111" s="3"/>
      <c r="N111" s="3"/>
      <c r="O111" s="25"/>
      <c r="R111" s="3"/>
    </row>
    <row r="112" spans="1:18" x14ac:dyDescent="0.25">
      <c r="A112">
        <v>110</v>
      </c>
      <c r="C112" s="2"/>
      <c r="D112" s="2"/>
      <c r="H112" s="3"/>
      <c r="I112" s="3"/>
      <c r="J112" s="25"/>
      <c r="M112" s="3"/>
      <c r="N112" s="3"/>
      <c r="O112" s="25"/>
      <c r="R112" s="3"/>
    </row>
    <row r="113" spans="1:18" x14ac:dyDescent="0.25">
      <c r="A113">
        <v>111</v>
      </c>
      <c r="C113" s="2"/>
      <c r="D113" s="2"/>
      <c r="H113" s="3"/>
      <c r="I113" s="3"/>
      <c r="J113" s="25"/>
      <c r="M113" s="3"/>
      <c r="N113" s="3"/>
      <c r="O113" s="25"/>
      <c r="R113" s="3"/>
    </row>
    <row r="114" spans="1:18" x14ac:dyDescent="0.25">
      <c r="A114">
        <v>112</v>
      </c>
      <c r="C114" s="2"/>
      <c r="D114" s="2"/>
      <c r="H114" s="3"/>
      <c r="I114" s="3"/>
      <c r="J114" s="25"/>
      <c r="M114" s="3"/>
      <c r="N114" s="3"/>
      <c r="O114" s="25"/>
      <c r="R114" s="3"/>
    </row>
    <row r="115" spans="1:18" x14ac:dyDescent="0.25">
      <c r="A115">
        <v>113</v>
      </c>
      <c r="C115" s="2"/>
      <c r="D115" s="2"/>
      <c r="H115" s="3"/>
      <c r="I115" s="3"/>
      <c r="J115" s="25"/>
      <c r="M115" s="3"/>
      <c r="N115" s="3"/>
      <c r="O115" s="25"/>
      <c r="R115" s="3"/>
    </row>
    <row r="116" spans="1:18" x14ac:dyDescent="0.25">
      <c r="A116">
        <v>114</v>
      </c>
      <c r="C116" s="2"/>
      <c r="D116" s="2"/>
      <c r="H116" s="3"/>
      <c r="I116" s="3"/>
      <c r="J116" s="25"/>
      <c r="M116" s="3"/>
      <c r="N116" s="3"/>
      <c r="O116" s="25"/>
      <c r="R116" s="3"/>
    </row>
    <row r="117" spans="1:18" x14ac:dyDescent="0.25">
      <c r="A117">
        <v>115</v>
      </c>
      <c r="C117" s="2"/>
      <c r="D117" s="2"/>
      <c r="H117" s="3"/>
      <c r="I117" s="3"/>
      <c r="J117" s="25"/>
      <c r="M117" s="3"/>
      <c r="N117" s="3"/>
      <c r="O117" s="25"/>
      <c r="R117" s="3"/>
    </row>
    <row r="118" spans="1:18" x14ac:dyDescent="0.25">
      <c r="A118">
        <v>116</v>
      </c>
      <c r="C118" s="2"/>
      <c r="D118" s="2"/>
      <c r="H118" s="3"/>
      <c r="I118" s="3"/>
      <c r="J118" s="25"/>
      <c r="M118" s="3"/>
      <c r="N118" s="3"/>
      <c r="O118" s="25"/>
      <c r="R118" s="3"/>
    </row>
    <row r="119" spans="1:18" x14ac:dyDescent="0.25">
      <c r="A119">
        <v>117</v>
      </c>
      <c r="C119" s="2"/>
      <c r="D119" s="2"/>
      <c r="H119" s="3"/>
      <c r="I119" s="3"/>
      <c r="J119" s="25"/>
      <c r="M119" s="3"/>
      <c r="N119" s="3"/>
      <c r="O119" s="25"/>
      <c r="R119" s="3"/>
    </row>
    <row r="120" spans="1:18" x14ac:dyDescent="0.25">
      <c r="A120">
        <v>118</v>
      </c>
      <c r="C120" s="2"/>
      <c r="D120" s="2"/>
      <c r="H120" s="3"/>
      <c r="I120" s="3"/>
      <c r="J120" s="25"/>
      <c r="M120" s="3"/>
      <c r="N120" s="3"/>
      <c r="O120" s="25"/>
      <c r="R120" s="3"/>
    </row>
    <row r="121" spans="1:18" x14ac:dyDescent="0.25">
      <c r="A121">
        <v>119</v>
      </c>
      <c r="C121" s="2"/>
      <c r="D121" s="2"/>
      <c r="H121" s="3"/>
      <c r="I121" s="3"/>
      <c r="J121" s="25"/>
      <c r="M121" s="3"/>
      <c r="N121" s="3"/>
      <c r="O121" s="25"/>
      <c r="R121" s="3"/>
    </row>
    <row r="122" spans="1:18" x14ac:dyDescent="0.25">
      <c r="A122">
        <v>120</v>
      </c>
      <c r="C122" s="2"/>
      <c r="D122" s="2"/>
      <c r="H122" s="3"/>
      <c r="I122" s="3"/>
      <c r="J122" s="25"/>
      <c r="M122" s="3"/>
      <c r="N122" s="3"/>
      <c r="O122" s="25"/>
      <c r="R122" s="3"/>
    </row>
    <row r="123" spans="1:18" x14ac:dyDescent="0.25">
      <c r="A123">
        <v>121</v>
      </c>
      <c r="C123" s="2"/>
      <c r="D123" s="2"/>
      <c r="H123" s="3"/>
      <c r="I123" s="3"/>
      <c r="J123" s="25"/>
      <c r="M123" s="3"/>
      <c r="N123" s="3"/>
      <c r="O123" s="25"/>
      <c r="R123" s="3"/>
    </row>
    <row r="124" spans="1:18" x14ac:dyDescent="0.25">
      <c r="A124">
        <v>122</v>
      </c>
      <c r="C124" s="2"/>
      <c r="D124" s="2"/>
      <c r="H124" s="3"/>
      <c r="I124" s="3"/>
      <c r="J124" s="25"/>
      <c r="M124" s="3"/>
      <c r="N124" s="3"/>
      <c r="O124" s="25"/>
      <c r="R124" s="3"/>
    </row>
    <row r="125" spans="1:18" x14ac:dyDescent="0.25">
      <c r="A125">
        <v>123</v>
      </c>
      <c r="C125" s="2"/>
      <c r="D125" s="2"/>
      <c r="H125" s="3"/>
      <c r="I125" s="3"/>
      <c r="J125" s="25"/>
      <c r="M125" s="3"/>
      <c r="N125" s="3"/>
      <c r="O125" s="25"/>
      <c r="R125" s="3"/>
    </row>
    <row r="126" spans="1:18" x14ac:dyDescent="0.25">
      <c r="A126">
        <v>124</v>
      </c>
      <c r="C126" s="2"/>
      <c r="D126" s="2"/>
      <c r="H126" s="3"/>
      <c r="I126" s="3"/>
      <c r="J126" s="25"/>
      <c r="M126" s="3"/>
      <c r="N126" s="3"/>
      <c r="O126" s="25"/>
      <c r="R126" s="3"/>
    </row>
    <row r="127" spans="1:18" x14ac:dyDescent="0.25">
      <c r="A127">
        <v>125</v>
      </c>
      <c r="C127" s="2"/>
      <c r="D127" s="2"/>
      <c r="H127" s="3"/>
      <c r="I127" s="3"/>
      <c r="J127" s="25"/>
      <c r="M127" s="3"/>
      <c r="N127" s="3"/>
      <c r="O127" s="25"/>
      <c r="R127" s="3"/>
    </row>
    <row r="128" spans="1:18" x14ac:dyDescent="0.25">
      <c r="A128">
        <v>126</v>
      </c>
      <c r="C128" s="2"/>
      <c r="D128" s="2"/>
      <c r="H128" s="3"/>
      <c r="I128" s="3"/>
      <c r="J128" s="25"/>
      <c r="M128" s="3"/>
      <c r="N128" s="3"/>
      <c r="O128" s="25"/>
      <c r="R128" s="3"/>
    </row>
    <row r="129" spans="1:18" x14ac:dyDescent="0.25">
      <c r="A129">
        <v>127</v>
      </c>
      <c r="C129" s="2"/>
      <c r="D129" s="2"/>
      <c r="H129" s="3"/>
      <c r="I129" s="3"/>
      <c r="J129" s="25"/>
      <c r="M129" s="3"/>
      <c r="N129" s="3"/>
      <c r="O129" s="25"/>
      <c r="R129" s="3"/>
    </row>
    <row r="130" spans="1:18" x14ac:dyDescent="0.25">
      <c r="A130">
        <v>128</v>
      </c>
      <c r="C130" s="2"/>
      <c r="D130" s="2"/>
      <c r="H130" s="3"/>
      <c r="I130" s="3"/>
      <c r="J130" s="25"/>
      <c r="M130" s="3"/>
      <c r="N130" s="3"/>
      <c r="O130" s="25"/>
      <c r="R130" s="3"/>
    </row>
    <row r="131" spans="1:18" x14ac:dyDescent="0.25">
      <c r="A131">
        <v>129</v>
      </c>
      <c r="C131" s="2"/>
      <c r="D131" s="2"/>
      <c r="H131" s="3"/>
      <c r="I131" s="3"/>
      <c r="J131" s="25"/>
      <c r="M131" s="3"/>
      <c r="N131" s="3"/>
      <c r="O131" s="25"/>
      <c r="R131" s="3"/>
    </row>
    <row r="132" spans="1:18" x14ac:dyDescent="0.25">
      <c r="A132">
        <v>130</v>
      </c>
      <c r="C132" s="2"/>
      <c r="D132" s="2"/>
      <c r="H132" s="3"/>
      <c r="I132" s="3"/>
      <c r="J132" s="25"/>
      <c r="M132" s="3"/>
      <c r="N132" s="3"/>
      <c r="O132" s="25"/>
      <c r="R132" s="3"/>
    </row>
    <row r="133" spans="1:18" x14ac:dyDescent="0.25">
      <c r="A133">
        <v>131</v>
      </c>
      <c r="C133" s="2"/>
      <c r="D133" s="2"/>
      <c r="H133" s="3"/>
      <c r="I133" s="3"/>
      <c r="J133" s="25"/>
      <c r="M133" s="3"/>
      <c r="N133" s="3"/>
      <c r="O133" s="25"/>
      <c r="R133" s="3"/>
    </row>
    <row r="134" spans="1:18" x14ac:dyDescent="0.25">
      <c r="A134">
        <v>132</v>
      </c>
      <c r="C134" s="2"/>
      <c r="D134" s="2"/>
      <c r="H134" s="3"/>
      <c r="I134" s="3"/>
      <c r="J134" s="25"/>
      <c r="M134" s="3"/>
      <c r="N134" s="3"/>
      <c r="O134" s="25"/>
      <c r="R134" s="3"/>
    </row>
    <row r="135" spans="1:18" x14ac:dyDescent="0.25">
      <c r="A135">
        <v>133</v>
      </c>
      <c r="C135" s="2"/>
      <c r="D135" s="2"/>
      <c r="H135" s="3"/>
      <c r="I135" s="3"/>
      <c r="J135" s="25"/>
      <c r="M135" s="3"/>
      <c r="N135" s="3"/>
      <c r="O135" s="25"/>
      <c r="R135" s="3"/>
    </row>
    <row r="136" spans="1:18" x14ac:dyDescent="0.25">
      <c r="A136">
        <v>134</v>
      </c>
      <c r="C136" s="2"/>
      <c r="D136" s="2"/>
      <c r="H136" s="3"/>
      <c r="I136" s="3"/>
      <c r="J136" s="25"/>
      <c r="M136" s="3"/>
      <c r="N136" s="3"/>
      <c r="O136" s="25"/>
      <c r="R136" s="3"/>
    </row>
    <row r="137" spans="1:18" x14ac:dyDescent="0.25">
      <c r="A137">
        <v>135</v>
      </c>
      <c r="C137" s="2"/>
      <c r="D137" s="2"/>
      <c r="H137" s="3"/>
      <c r="I137" s="3"/>
      <c r="J137" s="25"/>
      <c r="M137" s="3"/>
      <c r="N137" s="3"/>
      <c r="O137" s="25"/>
      <c r="R137" s="3"/>
    </row>
    <row r="138" spans="1:18" x14ac:dyDescent="0.25">
      <c r="A138">
        <v>136</v>
      </c>
      <c r="C138" s="2"/>
      <c r="D138" s="2"/>
      <c r="H138" s="3"/>
      <c r="I138" s="3"/>
      <c r="J138" s="25"/>
      <c r="M138" s="3"/>
      <c r="N138" s="3"/>
      <c r="O138" s="25"/>
      <c r="R138" s="3"/>
    </row>
    <row r="139" spans="1:18" x14ac:dyDescent="0.25">
      <c r="A139">
        <v>137</v>
      </c>
      <c r="C139" s="2"/>
      <c r="D139" s="2"/>
      <c r="H139" s="3"/>
      <c r="I139" s="3"/>
      <c r="J139" s="25"/>
      <c r="M139" s="3"/>
      <c r="N139" s="3"/>
      <c r="O139" s="25"/>
      <c r="R139" s="3"/>
    </row>
    <row r="140" spans="1:18" x14ac:dyDescent="0.25">
      <c r="A140">
        <v>138</v>
      </c>
      <c r="C140" s="2"/>
      <c r="D140" s="2"/>
      <c r="H140" s="3"/>
      <c r="I140" s="3"/>
      <c r="J140" s="25"/>
      <c r="M140" s="3"/>
      <c r="N140" s="3"/>
      <c r="O140" s="25"/>
      <c r="R140" s="3"/>
    </row>
    <row r="141" spans="1:18" x14ac:dyDescent="0.25">
      <c r="A141">
        <v>139</v>
      </c>
      <c r="C141" s="2"/>
      <c r="D141" s="2"/>
      <c r="H141" s="3"/>
      <c r="I141" s="3"/>
      <c r="J141" s="25"/>
      <c r="M141" s="3"/>
      <c r="N141" s="3"/>
      <c r="O141" s="25"/>
      <c r="R141" s="3"/>
    </row>
    <row r="142" spans="1:18" x14ac:dyDescent="0.25">
      <c r="A142">
        <v>140</v>
      </c>
      <c r="C142" s="2"/>
      <c r="D142" s="2"/>
      <c r="H142" s="3"/>
      <c r="I142" s="3"/>
      <c r="J142" s="25"/>
      <c r="M142" s="3"/>
      <c r="N142" s="3"/>
      <c r="O142" s="25"/>
      <c r="R142" s="3"/>
    </row>
    <row r="143" spans="1:18" x14ac:dyDescent="0.25">
      <c r="A143">
        <v>141</v>
      </c>
      <c r="C143" s="2"/>
      <c r="D143" s="2"/>
      <c r="H143" s="3"/>
      <c r="I143" s="3"/>
      <c r="J143" s="25"/>
      <c r="M143" s="3"/>
      <c r="N143" s="3"/>
      <c r="O143" s="25"/>
      <c r="R143" s="3"/>
    </row>
    <row r="144" spans="1:18" x14ac:dyDescent="0.25">
      <c r="A144">
        <v>142</v>
      </c>
      <c r="C144" s="2"/>
      <c r="D144" s="2"/>
      <c r="H144" s="3"/>
      <c r="I144" s="3"/>
      <c r="J144" s="25"/>
      <c r="M144" s="3"/>
      <c r="N144" s="3"/>
      <c r="O144" s="25"/>
      <c r="R144" s="3"/>
    </row>
    <row r="145" spans="1:18" x14ac:dyDescent="0.25">
      <c r="A145">
        <v>143</v>
      </c>
      <c r="C145" s="2"/>
      <c r="D145" s="2"/>
      <c r="H145" s="3"/>
      <c r="I145" s="3"/>
      <c r="J145" s="25"/>
      <c r="M145" s="3"/>
      <c r="N145" s="3"/>
      <c r="O145" s="25"/>
      <c r="R145" s="3"/>
    </row>
    <row r="146" spans="1:18" x14ac:dyDescent="0.25">
      <c r="A146">
        <v>144</v>
      </c>
      <c r="C146" s="2"/>
      <c r="D146" s="2"/>
      <c r="H146" s="3"/>
      <c r="I146" s="3"/>
      <c r="J146" s="25"/>
      <c r="M146" s="3"/>
      <c r="N146" s="3"/>
      <c r="O146" s="25"/>
      <c r="R146" s="3"/>
    </row>
    <row r="147" spans="1:18" x14ac:dyDescent="0.25">
      <c r="A147">
        <v>145</v>
      </c>
      <c r="C147" s="2"/>
      <c r="D147" s="2"/>
      <c r="H147" s="3"/>
      <c r="I147" s="3"/>
      <c r="J147" s="25"/>
      <c r="M147" s="3"/>
      <c r="N147" s="3"/>
      <c r="O147" s="25"/>
      <c r="R147" s="3"/>
    </row>
    <row r="148" spans="1:18" x14ac:dyDescent="0.25">
      <c r="A148">
        <v>146</v>
      </c>
      <c r="C148" s="2"/>
      <c r="D148" s="2"/>
      <c r="H148" s="3"/>
      <c r="I148" s="3"/>
      <c r="J148" s="25"/>
      <c r="M148" s="3"/>
      <c r="N148" s="3"/>
      <c r="O148" s="25"/>
      <c r="R148" s="3"/>
    </row>
    <row r="149" spans="1:18" x14ac:dyDescent="0.25">
      <c r="A149">
        <v>147</v>
      </c>
      <c r="C149" s="2"/>
      <c r="D149" s="2"/>
      <c r="H149" s="3"/>
      <c r="I149" s="3"/>
      <c r="J149" s="25"/>
      <c r="M149" s="3"/>
      <c r="N149" s="3"/>
      <c r="O149" s="25"/>
      <c r="R149" s="3"/>
    </row>
    <row r="150" spans="1:18" x14ac:dyDescent="0.25">
      <c r="A150">
        <v>148</v>
      </c>
      <c r="C150" s="2"/>
      <c r="D150" s="2"/>
      <c r="H150" s="3"/>
      <c r="I150" s="3"/>
      <c r="J150" s="25"/>
      <c r="M150" s="3"/>
      <c r="N150" s="3"/>
      <c r="O150" s="25"/>
      <c r="R150" s="3"/>
    </row>
    <row r="151" spans="1:18" x14ac:dyDescent="0.25">
      <c r="A151">
        <v>149</v>
      </c>
      <c r="C151" s="2"/>
      <c r="D151" s="2"/>
      <c r="H151" s="3"/>
      <c r="I151" s="3"/>
      <c r="J151" s="25"/>
      <c r="M151" s="3"/>
      <c r="N151" s="3"/>
      <c r="O151" s="25"/>
      <c r="R151" s="3"/>
    </row>
    <row r="152" spans="1:18" x14ac:dyDescent="0.25">
      <c r="A152">
        <v>150</v>
      </c>
      <c r="C152" s="2"/>
      <c r="D152" s="2"/>
      <c r="H152" s="3"/>
      <c r="I152" s="3"/>
      <c r="J152" s="25"/>
      <c r="M152" s="3"/>
      <c r="N152" s="3"/>
      <c r="O152" s="25"/>
      <c r="R152" s="3"/>
    </row>
    <row r="153" spans="1:18" x14ac:dyDescent="0.25">
      <c r="A153">
        <v>151</v>
      </c>
      <c r="C153" s="2"/>
      <c r="D153" s="2"/>
      <c r="H153" s="3"/>
      <c r="I153" s="3"/>
      <c r="J153" s="25"/>
      <c r="M153" s="3"/>
      <c r="N153" s="3"/>
      <c r="O153" s="25"/>
      <c r="R153" s="3"/>
    </row>
    <row r="154" spans="1:18" x14ac:dyDescent="0.25">
      <c r="A154">
        <v>152</v>
      </c>
      <c r="C154" s="2"/>
      <c r="D154" s="2"/>
      <c r="H154" s="3"/>
      <c r="I154" s="3"/>
      <c r="J154" s="25"/>
      <c r="M154" s="3"/>
      <c r="N154" s="3"/>
      <c r="O154" s="25"/>
      <c r="R154" s="3"/>
    </row>
    <row r="155" spans="1:18" x14ac:dyDescent="0.25">
      <c r="A155">
        <v>153</v>
      </c>
      <c r="C155" s="2"/>
      <c r="D155" s="2"/>
      <c r="H155" s="3"/>
      <c r="I155" s="3"/>
      <c r="J155" s="25"/>
      <c r="M155" s="3"/>
      <c r="N155" s="3"/>
      <c r="O155" s="25"/>
      <c r="R155" s="3"/>
    </row>
    <row r="156" spans="1:18" x14ac:dyDescent="0.25">
      <c r="A156">
        <v>154</v>
      </c>
      <c r="C156" s="2"/>
      <c r="D156" s="2"/>
      <c r="H156" s="3"/>
      <c r="I156" s="3"/>
      <c r="J156" s="25"/>
      <c r="M156" s="3"/>
      <c r="N156" s="3"/>
      <c r="O156" s="25"/>
      <c r="R156" s="3"/>
    </row>
    <row r="157" spans="1:18" x14ac:dyDescent="0.25">
      <c r="A157">
        <v>155</v>
      </c>
      <c r="C157" s="2"/>
      <c r="D157" s="2"/>
      <c r="H157" s="3"/>
      <c r="I157" s="3"/>
      <c r="J157" s="25"/>
      <c r="M157" s="3"/>
      <c r="N157" s="3"/>
      <c r="O157" s="25"/>
      <c r="R157" s="3"/>
    </row>
    <row r="158" spans="1:18" x14ac:dyDescent="0.25">
      <c r="A158">
        <v>156</v>
      </c>
      <c r="C158" s="2"/>
      <c r="D158" s="2"/>
      <c r="H158" s="3"/>
      <c r="I158" s="3"/>
      <c r="J158" s="25"/>
      <c r="M158" s="3"/>
      <c r="N158" s="3"/>
      <c r="O158" s="25"/>
      <c r="R158" s="3"/>
    </row>
    <row r="159" spans="1:18" x14ac:dyDescent="0.25">
      <c r="A159">
        <v>157</v>
      </c>
      <c r="C159" s="2"/>
      <c r="D159" s="2"/>
      <c r="H159" s="3"/>
      <c r="I159" s="3"/>
      <c r="J159" s="25"/>
      <c r="M159" s="3"/>
      <c r="N159" s="3"/>
      <c r="O159" s="25"/>
      <c r="R159" s="3"/>
    </row>
    <row r="160" spans="1:18" x14ac:dyDescent="0.25">
      <c r="A160">
        <v>158</v>
      </c>
      <c r="C160" s="2"/>
      <c r="D160" s="2"/>
      <c r="H160" s="3"/>
      <c r="I160" s="3"/>
      <c r="J160" s="25"/>
      <c r="M160" s="3"/>
      <c r="N160" s="3"/>
      <c r="O160" s="25"/>
      <c r="R160" s="3"/>
    </row>
    <row r="161" spans="1:18" x14ac:dyDescent="0.25">
      <c r="A161">
        <v>159</v>
      </c>
      <c r="C161" s="2"/>
      <c r="D161" s="2"/>
      <c r="H161" s="3"/>
      <c r="I161" s="3"/>
      <c r="J161" s="25"/>
      <c r="M161" s="3"/>
      <c r="N161" s="3"/>
      <c r="O161" s="25"/>
      <c r="R161" s="3"/>
    </row>
    <row r="162" spans="1:18" x14ac:dyDescent="0.25">
      <c r="A162">
        <v>160</v>
      </c>
      <c r="C162" s="2"/>
      <c r="D162" s="2"/>
      <c r="H162" s="3"/>
      <c r="I162" s="3"/>
      <c r="J162" s="25"/>
      <c r="M162" s="3"/>
      <c r="N162" s="3"/>
      <c r="O162" s="25"/>
      <c r="R162" s="3"/>
    </row>
    <row r="163" spans="1:18" x14ac:dyDescent="0.25">
      <c r="A163">
        <v>161</v>
      </c>
      <c r="C163" s="2"/>
      <c r="D163" s="2"/>
      <c r="H163" s="3"/>
      <c r="I163" s="3"/>
      <c r="J163" s="25"/>
      <c r="M163" s="3"/>
      <c r="N163" s="3"/>
      <c r="O163" s="25"/>
      <c r="R163" s="3"/>
    </row>
    <row r="164" spans="1:18" x14ac:dyDescent="0.25">
      <c r="A164">
        <v>162</v>
      </c>
      <c r="C164" s="2"/>
      <c r="D164" s="2"/>
      <c r="H164" s="3"/>
      <c r="I164" s="3"/>
      <c r="J164" s="25"/>
      <c r="M164" s="3"/>
      <c r="N164" s="3"/>
      <c r="O164" s="25"/>
      <c r="R164" s="3"/>
    </row>
    <row r="165" spans="1:18" x14ac:dyDescent="0.25">
      <c r="A165">
        <v>163</v>
      </c>
      <c r="C165" s="2"/>
      <c r="D165" s="2"/>
      <c r="H165" s="3"/>
      <c r="I165" s="3"/>
      <c r="J165" s="25"/>
      <c r="M165" s="3"/>
      <c r="N165" s="3"/>
      <c r="O165" s="25"/>
      <c r="R165" s="3"/>
    </row>
    <row r="166" spans="1:18" x14ac:dyDescent="0.25">
      <c r="A166">
        <v>164</v>
      </c>
      <c r="C166" s="2"/>
      <c r="D166" s="2"/>
      <c r="H166" s="3"/>
      <c r="I166" s="3"/>
      <c r="J166" s="25"/>
      <c r="M166" s="3"/>
      <c r="N166" s="3"/>
      <c r="O166" s="25"/>
      <c r="R166" s="3"/>
    </row>
    <row r="167" spans="1:18" x14ac:dyDescent="0.25">
      <c r="A167">
        <v>165</v>
      </c>
      <c r="C167" s="2"/>
      <c r="D167" s="2"/>
      <c r="H167" s="3"/>
      <c r="I167" s="3"/>
      <c r="J167" s="25"/>
      <c r="M167" s="3"/>
      <c r="N167" s="3"/>
      <c r="O167" s="25"/>
      <c r="R167" s="3"/>
    </row>
    <row r="168" spans="1:18" x14ac:dyDescent="0.25">
      <c r="A168">
        <v>166</v>
      </c>
      <c r="C168" s="2"/>
      <c r="D168" s="2"/>
      <c r="H168" s="3"/>
      <c r="I168" s="3"/>
      <c r="J168" s="25"/>
      <c r="M168" s="3"/>
      <c r="N168" s="3"/>
      <c r="O168" s="25"/>
      <c r="R168" s="3"/>
    </row>
    <row r="169" spans="1:18" x14ac:dyDescent="0.25">
      <c r="A169">
        <v>167</v>
      </c>
      <c r="C169" s="2"/>
      <c r="D169" s="2"/>
      <c r="H169" s="3"/>
      <c r="I169" s="3"/>
      <c r="J169" s="25"/>
      <c r="M169" s="3"/>
      <c r="N169" s="3"/>
      <c r="O169" s="25"/>
      <c r="R169" s="3"/>
    </row>
    <row r="170" spans="1:18" x14ac:dyDescent="0.25">
      <c r="A170">
        <v>168</v>
      </c>
      <c r="C170" s="2"/>
      <c r="D170" s="2"/>
      <c r="H170" s="3"/>
      <c r="I170" s="3"/>
      <c r="J170" s="25"/>
      <c r="M170" s="3"/>
      <c r="N170" s="3"/>
      <c r="O170" s="25"/>
      <c r="R170" s="3"/>
    </row>
    <row r="171" spans="1:18" x14ac:dyDescent="0.25">
      <c r="A171">
        <v>169</v>
      </c>
      <c r="C171" s="2"/>
      <c r="D171" s="2"/>
      <c r="H171" s="3"/>
      <c r="I171" s="3"/>
      <c r="J171" s="25"/>
      <c r="M171" s="3"/>
      <c r="N171" s="3"/>
      <c r="O171" s="25"/>
      <c r="R171" s="3"/>
    </row>
    <row r="172" spans="1:18" x14ac:dyDescent="0.25">
      <c r="A172">
        <v>170</v>
      </c>
      <c r="C172" s="2"/>
      <c r="D172" s="2"/>
      <c r="H172" s="3"/>
      <c r="I172" s="3"/>
      <c r="J172" s="25"/>
      <c r="M172" s="3"/>
      <c r="N172" s="3"/>
      <c r="O172" s="25"/>
      <c r="R172" s="3"/>
    </row>
    <row r="173" spans="1:18" x14ac:dyDescent="0.25">
      <c r="A173">
        <v>171</v>
      </c>
      <c r="C173" s="2"/>
      <c r="D173" s="2"/>
      <c r="H173" s="3"/>
      <c r="I173" s="3"/>
      <c r="J173" s="25"/>
      <c r="M173" s="3"/>
      <c r="N173" s="3"/>
      <c r="O173" s="25"/>
      <c r="R173" s="3"/>
    </row>
    <row r="174" spans="1:18" x14ac:dyDescent="0.25">
      <c r="A174">
        <v>172</v>
      </c>
      <c r="C174" s="2"/>
      <c r="D174" s="2"/>
      <c r="H174" s="3"/>
      <c r="I174" s="3"/>
      <c r="J174" s="25"/>
      <c r="M174" s="3"/>
      <c r="N174" s="3"/>
      <c r="O174" s="25"/>
      <c r="R174" s="3"/>
    </row>
    <row r="175" spans="1:18" x14ac:dyDescent="0.25">
      <c r="A175">
        <v>173</v>
      </c>
      <c r="C175" s="2"/>
      <c r="D175" s="2"/>
      <c r="H175" s="3"/>
      <c r="I175" s="3"/>
      <c r="J175" s="25"/>
      <c r="M175" s="3"/>
      <c r="N175" s="3"/>
      <c r="O175" s="25"/>
      <c r="R175" s="3"/>
    </row>
    <row r="176" spans="1:18" x14ac:dyDescent="0.25">
      <c r="A176">
        <v>174</v>
      </c>
      <c r="C176" s="2"/>
      <c r="D176" s="2"/>
      <c r="H176" s="3"/>
      <c r="I176" s="3"/>
      <c r="J176" s="25"/>
      <c r="M176" s="3"/>
      <c r="N176" s="3"/>
      <c r="O176" s="25"/>
      <c r="R176" s="3"/>
    </row>
    <row r="177" spans="1:18" x14ac:dyDescent="0.25">
      <c r="A177">
        <v>175</v>
      </c>
      <c r="C177" s="2"/>
      <c r="D177" s="2"/>
      <c r="H177" s="3"/>
      <c r="I177" s="3"/>
      <c r="J177" s="25"/>
      <c r="M177" s="3"/>
      <c r="N177" s="3"/>
      <c r="O177" s="25"/>
      <c r="R177" s="3"/>
    </row>
    <row r="178" spans="1:18" x14ac:dyDescent="0.25">
      <c r="A178">
        <v>176</v>
      </c>
      <c r="C178" s="2"/>
      <c r="D178" s="2"/>
      <c r="H178" s="3"/>
      <c r="I178" s="3"/>
      <c r="J178" s="25"/>
      <c r="M178" s="3"/>
      <c r="N178" s="3"/>
      <c r="O178" s="25"/>
      <c r="R178" s="3"/>
    </row>
    <row r="179" spans="1:18" x14ac:dyDescent="0.25">
      <c r="A179">
        <v>177</v>
      </c>
      <c r="C179" s="2"/>
      <c r="D179" s="2"/>
      <c r="H179" s="3"/>
      <c r="I179" s="3"/>
      <c r="J179" s="25"/>
      <c r="M179" s="3"/>
      <c r="N179" s="3"/>
      <c r="O179" s="25"/>
      <c r="R179" s="3"/>
    </row>
    <row r="180" spans="1:18" x14ac:dyDescent="0.25">
      <c r="A180">
        <v>178</v>
      </c>
      <c r="C180" s="2"/>
      <c r="D180" s="2"/>
      <c r="H180" s="3"/>
      <c r="I180" s="3"/>
      <c r="J180" s="25"/>
      <c r="M180" s="3"/>
      <c r="N180" s="3"/>
      <c r="O180" s="25"/>
      <c r="R180" s="3"/>
    </row>
    <row r="181" spans="1:18" x14ac:dyDescent="0.25">
      <c r="A181">
        <v>179</v>
      </c>
      <c r="C181" s="2"/>
      <c r="D181" s="2"/>
      <c r="H181" s="3"/>
      <c r="I181" s="3"/>
      <c r="J181" s="25"/>
      <c r="M181" s="3"/>
      <c r="N181" s="3"/>
      <c r="O181" s="25"/>
      <c r="R181" s="3"/>
    </row>
    <row r="182" spans="1:18" x14ac:dyDescent="0.25">
      <c r="A182">
        <v>180</v>
      </c>
      <c r="C182" s="2"/>
      <c r="D182" s="2"/>
      <c r="H182" s="3"/>
      <c r="I182" s="3"/>
      <c r="J182" s="25"/>
      <c r="M182" s="3"/>
      <c r="N182" s="3"/>
      <c r="O182" s="25"/>
      <c r="R182" s="3"/>
    </row>
    <row r="183" spans="1:18" x14ac:dyDescent="0.25">
      <c r="A183">
        <v>181</v>
      </c>
      <c r="C183" s="2"/>
      <c r="D183" s="2"/>
      <c r="H183" s="3"/>
      <c r="I183" s="3"/>
      <c r="J183" s="25"/>
      <c r="M183" s="3"/>
      <c r="N183" s="3"/>
      <c r="O183" s="25"/>
      <c r="R183" s="3"/>
    </row>
    <row r="184" spans="1:18" x14ac:dyDescent="0.25">
      <c r="A184">
        <v>182</v>
      </c>
      <c r="C184" s="2"/>
      <c r="D184" s="2"/>
      <c r="H184" s="3"/>
      <c r="I184" s="3"/>
      <c r="J184" s="25"/>
      <c r="M184" s="3"/>
      <c r="N184" s="3"/>
      <c r="O184" s="25"/>
      <c r="R184" s="3"/>
    </row>
    <row r="185" spans="1:18" x14ac:dyDescent="0.25">
      <c r="A185">
        <v>183</v>
      </c>
      <c r="C185" s="2"/>
      <c r="D185" s="2"/>
      <c r="H185" s="3"/>
      <c r="I185" s="3"/>
      <c r="J185" s="25"/>
      <c r="M185" s="3"/>
      <c r="N185" s="3"/>
      <c r="O185" s="25"/>
      <c r="R185" s="3"/>
    </row>
    <row r="186" spans="1:18" x14ac:dyDescent="0.25">
      <c r="A186">
        <v>184</v>
      </c>
      <c r="C186" s="2"/>
      <c r="D186" s="2"/>
      <c r="H186" s="3"/>
      <c r="I186" s="3"/>
      <c r="J186" s="25"/>
      <c r="M186" s="3"/>
      <c r="N186" s="3"/>
      <c r="O186" s="25"/>
      <c r="R186" s="3"/>
    </row>
    <row r="187" spans="1:18" x14ac:dyDescent="0.25">
      <c r="A187">
        <v>185</v>
      </c>
      <c r="C187" s="2"/>
      <c r="D187" s="2"/>
      <c r="H187" s="3"/>
      <c r="I187" s="3"/>
      <c r="J187" s="25"/>
      <c r="M187" s="3"/>
      <c r="N187" s="3"/>
      <c r="O187" s="25"/>
      <c r="R187" s="3"/>
    </row>
    <row r="188" spans="1:18" x14ac:dyDescent="0.25">
      <c r="A188">
        <v>186</v>
      </c>
      <c r="C188" s="2"/>
      <c r="D188" s="2"/>
      <c r="H188" s="3"/>
      <c r="I188" s="3"/>
      <c r="J188" s="25"/>
      <c r="M188" s="3"/>
      <c r="N188" s="3"/>
      <c r="O188" s="25"/>
      <c r="R188" s="3"/>
    </row>
    <row r="189" spans="1:18" x14ac:dyDescent="0.25">
      <c r="A189">
        <v>187</v>
      </c>
      <c r="C189" s="2"/>
      <c r="D189" s="2"/>
      <c r="H189" s="3"/>
      <c r="I189" s="3"/>
      <c r="J189" s="25"/>
      <c r="M189" s="3"/>
      <c r="N189" s="3"/>
      <c r="O189" s="25"/>
      <c r="R189" s="3"/>
    </row>
    <row r="190" spans="1:18" x14ac:dyDescent="0.25">
      <c r="A190">
        <v>188</v>
      </c>
      <c r="C190" s="2"/>
      <c r="D190" s="2"/>
      <c r="H190" s="3"/>
      <c r="I190" s="3"/>
      <c r="J190" s="25"/>
      <c r="M190" s="3"/>
      <c r="N190" s="3"/>
      <c r="O190" s="25"/>
      <c r="R190" s="3"/>
    </row>
    <row r="191" spans="1:18" x14ac:dyDescent="0.25">
      <c r="A191">
        <v>189</v>
      </c>
      <c r="C191" s="2"/>
      <c r="D191" s="2"/>
      <c r="H191" s="3"/>
      <c r="I191" s="3"/>
      <c r="J191" s="25"/>
      <c r="M191" s="3"/>
      <c r="N191" s="3"/>
      <c r="O191" s="25"/>
      <c r="R191" s="3"/>
    </row>
    <row r="192" spans="1:18" x14ac:dyDescent="0.25">
      <c r="A192">
        <v>190</v>
      </c>
      <c r="C192" s="2"/>
      <c r="D192" s="2"/>
      <c r="H192" s="3"/>
      <c r="I192" s="3"/>
      <c r="J192" s="25"/>
      <c r="M192" s="3"/>
      <c r="N192" s="3"/>
      <c r="O192" s="25"/>
      <c r="R192" s="3"/>
    </row>
    <row r="193" spans="1:18" x14ac:dyDescent="0.25">
      <c r="A193">
        <v>191</v>
      </c>
      <c r="C193" s="2"/>
      <c r="D193" s="2"/>
      <c r="H193" s="3"/>
      <c r="I193" s="3"/>
      <c r="J193" s="25"/>
      <c r="M193" s="3"/>
      <c r="N193" s="3"/>
      <c r="O193" s="25"/>
      <c r="R193" s="3"/>
    </row>
    <row r="194" spans="1:18" x14ac:dyDescent="0.25">
      <c r="A194">
        <v>192</v>
      </c>
      <c r="C194" s="2"/>
      <c r="D194" s="2"/>
      <c r="H194" s="3"/>
      <c r="I194" s="3"/>
      <c r="J194" s="25"/>
      <c r="M194" s="3"/>
      <c r="N194" s="3"/>
      <c r="O194" s="25"/>
      <c r="R194" s="3"/>
    </row>
    <row r="195" spans="1:18" x14ac:dyDescent="0.25">
      <c r="A195">
        <v>193</v>
      </c>
      <c r="C195" s="2"/>
      <c r="D195" s="2"/>
      <c r="H195" s="3"/>
      <c r="I195" s="3"/>
      <c r="J195" s="25"/>
      <c r="M195" s="3"/>
      <c r="N195" s="3"/>
      <c r="O195" s="25"/>
      <c r="R195" s="3"/>
    </row>
    <row r="196" spans="1:18" x14ac:dyDescent="0.25">
      <c r="A196">
        <v>194</v>
      </c>
      <c r="C196" s="2"/>
      <c r="D196" s="2"/>
      <c r="H196" s="3"/>
      <c r="I196" s="3"/>
      <c r="J196" s="25"/>
      <c r="M196" s="3"/>
      <c r="N196" s="3"/>
      <c r="O196" s="25"/>
      <c r="R196" s="3"/>
    </row>
    <row r="197" spans="1:18" x14ac:dyDescent="0.25">
      <c r="A197">
        <v>195</v>
      </c>
      <c r="C197" s="2"/>
      <c r="D197" s="2"/>
      <c r="H197" s="3"/>
      <c r="I197" s="3"/>
      <c r="J197" s="25"/>
      <c r="M197" s="3"/>
      <c r="N197" s="3"/>
      <c r="O197" s="25"/>
      <c r="R197" s="3"/>
    </row>
    <row r="198" spans="1:18" x14ac:dyDescent="0.25">
      <c r="A198">
        <v>196</v>
      </c>
      <c r="C198" s="2"/>
      <c r="D198" s="2"/>
      <c r="H198" s="3"/>
      <c r="I198" s="3"/>
      <c r="J198" s="25"/>
      <c r="M198" s="3"/>
      <c r="N198" s="3"/>
      <c r="O198" s="25"/>
      <c r="R198" s="3"/>
    </row>
    <row r="199" spans="1:18" x14ac:dyDescent="0.25">
      <c r="A199">
        <v>197</v>
      </c>
      <c r="C199" s="2"/>
      <c r="D199" s="2"/>
      <c r="H199" s="3"/>
      <c r="I199" s="3"/>
      <c r="J199" s="25"/>
      <c r="M199" s="3"/>
      <c r="N199" s="3"/>
      <c r="O199" s="25"/>
      <c r="R199" s="3"/>
    </row>
    <row r="200" spans="1:18" x14ac:dyDescent="0.25">
      <c r="A200">
        <v>198</v>
      </c>
      <c r="C200" s="2"/>
      <c r="D200" s="2"/>
      <c r="H200" s="3"/>
      <c r="I200" s="3"/>
      <c r="J200" s="25"/>
      <c r="M200" s="3"/>
      <c r="N200" s="3"/>
      <c r="O200" s="25"/>
      <c r="R200" s="3"/>
    </row>
    <row r="201" spans="1:18" x14ac:dyDescent="0.25">
      <c r="A201">
        <v>199</v>
      </c>
      <c r="C201" s="2"/>
      <c r="D201" s="2"/>
      <c r="H201" s="3"/>
      <c r="I201" s="3"/>
      <c r="J201" s="25"/>
      <c r="M201" s="3"/>
      <c r="N201" s="3"/>
      <c r="O201" s="25"/>
      <c r="R201" s="3"/>
    </row>
    <row r="202" spans="1:18" x14ac:dyDescent="0.25">
      <c r="A202">
        <v>200</v>
      </c>
      <c r="C202" s="2"/>
      <c r="D202" s="2"/>
      <c r="H202" s="3"/>
      <c r="I202" s="3"/>
      <c r="J202" s="25"/>
      <c r="M202" s="3"/>
      <c r="N202" s="3"/>
      <c r="O202" s="25"/>
      <c r="R202" s="3"/>
    </row>
  </sheetData>
  <dataValidations count="1">
    <dataValidation allowBlank="1" showInputMessage="1" showErrorMessage="1" sqref="E3:E202 J3:J202 O3:O202 T3:T202" xr:uid="{18B5F9ED-1280-4DA4-8720-FDCB09EDD320}"/>
  </dataValidations>
  <pageMargins left="0.7" right="0.7" top="0.75" bottom="0.75" header="0.3" footer="0.3"/>
  <tableParts count="4">
    <tablePart r:id="rId1"/>
    <tablePart r:id="rId2"/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0392F14-EA14-4301-AE6A-9CC8C72E4A91}">
          <x14:formula1>
            <xm:f>'Listes de choix'!$I$2:$I$11</xm:f>
          </x14:formula1>
          <xm:sqref>D3:D202 I3:I202 N3:N202 S3:S202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517803-535B-48E3-BA15-8FDFD34C4715}">
  <sheetPr codeName="Sheet4">
    <tabColor theme="1"/>
  </sheetPr>
  <dimension ref="A1:K21"/>
  <sheetViews>
    <sheetView workbookViewId="0">
      <selection activeCell="D2" sqref="D2"/>
    </sheetView>
  </sheetViews>
  <sheetFormatPr defaultRowHeight="15" x14ac:dyDescent="0.25"/>
  <cols>
    <col min="2" max="2" width="14.140625" bestFit="1" customWidth="1"/>
    <col min="4" max="4" width="14.85546875" bestFit="1" customWidth="1"/>
    <col min="6" max="6" width="16.7109375" customWidth="1"/>
    <col min="7" max="7" width="11" customWidth="1"/>
    <col min="9" max="9" width="14" bestFit="1" customWidth="1"/>
    <col min="11" max="11" width="12.140625" customWidth="1"/>
  </cols>
  <sheetData>
    <row r="1" spans="1:11" x14ac:dyDescent="0.25">
      <c r="B1" s="28" t="s">
        <v>12</v>
      </c>
      <c r="D1" s="28" t="s">
        <v>70</v>
      </c>
      <c r="F1" s="28" t="s">
        <v>71</v>
      </c>
      <c r="G1" s="28" t="s">
        <v>72</v>
      </c>
      <c r="I1" s="28" t="s">
        <v>73</v>
      </c>
      <c r="K1" s="28" t="s">
        <v>74</v>
      </c>
    </row>
    <row r="2" spans="1:11" x14ac:dyDescent="0.25">
      <c r="A2">
        <v>1</v>
      </c>
      <c r="B2" s="29" t="str">
        <f>IFERROR(HLOOKUP($A2,'Type de travail'!$B$1:$EB$52,2,FALSE),"")</f>
        <v>Couture</v>
      </c>
      <c r="D2" s="29" t="str">
        <f>IFERROR(HLOOKUP($A2,'Listes de matériaux'!$B$1:$EB$102,2,FALSE),"")</f>
        <v>Tissus</v>
      </c>
      <c r="F2" s="31" t="s">
        <v>75</v>
      </c>
      <c r="G2" s="32">
        <v>0</v>
      </c>
      <c r="I2" s="29" t="s">
        <v>47</v>
      </c>
      <c r="K2" s="29" t="s">
        <v>36</v>
      </c>
    </row>
    <row r="3" spans="1:11" x14ac:dyDescent="0.25">
      <c r="A3">
        <v>2</v>
      </c>
      <c r="B3" s="29" t="str">
        <f>IFERROR(HLOOKUP($A3,'Type de travail'!$B$1:$EB$52,2,FALSE),"")</f>
        <v>Crochet</v>
      </c>
      <c r="D3" s="29" t="str">
        <f>IFERROR(HLOOKUP($A3,'Listes de matériaux'!$B$1:$EB$102,2,FALSE),"")</f>
        <v>Mousse</v>
      </c>
      <c r="F3" s="33" t="s">
        <v>76</v>
      </c>
      <c r="G3" s="34">
        <v>0.05</v>
      </c>
      <c r="I3" s="29" t="s">
        <v>7</v>
      </c>
      <c r="K3" s="29" t="s">
        <v>77</v>
      </c>
    </row>
    <row r="4" spans="1:11" x14ac:dyDescent="0.25">
      <c r="A4">
        <v>3</v>
      </c>
      <c r="B4" s="29" t="str">
        <f>IFERROR(HLOOKUP($A4,'Type de travail'!$B$1:$EB$52,2,FALSE),"")</f>
        <v/>
      </c>
      <c r="D4" s="29" t="str">
        <f>IFERROR(HLOOKUP($A4,'Listes de matériaux'!$B$1:$EB$102,2,FALSE),"")</f>
        <v>Laine</v>
      </c>
      <c r="F4" s="33" t="s">
        <v>78</v>
      </c>
      <c r="G4" s="34">
        <v>7.0000000000000007E-2</v>
      </c>
      <c r="I4" s="29" t="s">
        <v>53</v>
      </c>
      <c r="K4" s="29" t="s">
        <v>79</v>
      </c>
    </row>
    <row r="5" spans="1:11" x14ac:dyDescent="0.25">
      <c r="A5">
        <v>4</v>
      </c>
      <c r="B5" s="29" t="str">
        <f>IFERROR(HLOOKUP($A5,'Type de travail'!$B$1:$EB$52,2,FALSE),"")</f>
        <v/>
      </c>
      <c r="D5" s="29" t="str">
        <f>IFERROR(HLOOKUP($A5,'Listes de matériaux'!$B$1:$EB$102,2,FALSE),"")</f>
        <v>Autre</v>
      </c>
      <c r="F5" s="33" t="s">
        <v>80</v>
      </c>
      <c r="G5" s="34">
        <v>0.1</v>
      </c>
      <c r="I5" s="29" t="s">
        <v>49</v>
      </c>
      <c r="K5" s="29" t="s">
        <v>81</v>
      </c>
    </row>
    <row r="6" spans="1:11" x14ac:dyDescent="0.25">
      <c r="A6">
        <v>5</v>
      </c>
      <c r="B6" s="29" t="str">
        <f>IFERROR(HLOOKUP($A6,'Type de travail'!$B$1:$EB$52,2,FALSE),"")</f>
        <v/>
      </c>
      <c r="D6" s="29" t="str">
        <f>IFERROR(HLOOKUP($A6,'Listes de matériaux'!$B$1:$EB$102,2,FALSE),"")</f>
        <v/>
      </c>
      <c r="F6" s="33" t="s">
        <v>82</v>
      </c>
      <c r="G6" s="34">
        <v>0.12</v>
      </c>
      <c r="I6" s="29" t="s">
        <v>36</v>
      </c>
      <c r="K6" s="29"/>
    </row>
    <row r="7" spans="1:11" x14ac:dyDescent="0.25">
      <c r="A7">
        <v>6</v>
      </c>
      <c r="B7" s="29" t="str">
        <f>IFERROR(HLOOKUP($A7,'Type de travail'!$B$1:$EB$52,2,FALSE),"")</f>
        <v/>
      </c>
      <c r="D7" s="29" t="str">
        <f>IFERROR(HLOOKUP($A7,'Listes de matériaux'!$B$1:$EB$102,2,FALSE),"")</f>
        <v/>
      </c>
      <c r="F7" s="33" t="s">
        <v>31</v>
      </c>
      <c r="G7" s="34">
        <v>0.15</v>
      </c>
      <c r="I7" s="29"/>
      <c r="K7" s="29"/>
    </row>
    <row r="8" spans="1:11" x14ac:dyDescent="0.25">
      <c r="A8">
        <v>7</v>
      </c>
      <c r="B8" s="29" t="str">
        <f>IFERROR(HLOOKUP($A8,'Type de travail'!$B$1:$EB$52,2,FALSE),"")</f>
        <v/>
      </c>
      <c r="D8" s="29" t="str">
        <f>IFERROR(HLOOKUP($A8,'Listes de matériaux'!$B$1:$EB$102,2,FALSE),"")</f>
        <v/>
      </c>
      <c r="F8" s="33"/>
      <c r="G8" s="34"/>
      <c r="I8" s="29"/>
      <c r="K8" s="29"/>
    </row>
    <row r="9" spans="1:11" x14ac:dyDescent="0.25">
      <c r="A9">
        <v>8</v>
      </c>
      <c r="B9" s="29" t="str">
        <f>IFERROR(HLOOKUP($A9,'Type de travail'!$B$1:$EB$52,2,FALSE),"")</f>
        <v/>
      </c>
      <c r="D9" s="29" t="str">
        <f>IFERROR(HLOOKUP($A9,'Listes de matériaux'!$B$1:$EB$102,2,FALSE),"")</f>
        <v/>
      </c>
      <c r="F9" s="33"/>
      <c r="G9" s="34"/>
      <c r="I9" s="29"/>
      <c r="K9" s="29"/>
    </row>
    <row r="10" spans="1:11" x14ac:dyDescent="0.25">
      <c r="A10">
        <v>9</v>
      </c>
      <c r="B10" s="29" t="str">
        <f>IFERROR(HLOOKUP($A10,'Type de travail'!$B$1:$EB$52,2,FALSE),"")</f>
        <v/>
      </c>
      <c r="D10" s="29" t="str">
        <f>IFERROR(HLOOKUP($A10,'Listes de matériaux'!$B$1:$EB$102,2,FALSE),"")</f>
        <v/>
      </c>
      <c r="F10" s="33"/>
      <c r="G10" s="34"/>
      <c r="I10" s="29"/>
      <c r="K10" s="29"/>
    </row>
    <row r="11" spans="1:11" x14ac:dyDescent="0.25">
      <c r="A11">
        <v>10</v>
      </c>
      <c r="B11" s="29" t="str">
        <f>IFERROR(HLOOKUP($A11,'Type de travail'!$B$1:$EB$52,2,FALSE),"")</f>
        <v/>
      </c>
      <c r="D11" s="29" t="str">
        <f>IFERROR(HLOOKUP($A11,'Listes de matériaux'!$B$1:$EB$102,2,FALSE),"")</f>
        <v/>
      </c>
      <c r="F11" s="33"/>
      <c r="G11" s="34"/>
      <c r="I11" s="29"/>
      <c r="K11" s="29"/>
    </row>
    <row r="12" spans="1:11" x14ac:dyDescent="0.25">
      <c r="A12">
        <v>11</v>
      </c>
      <c r="B12" s="29" t="str">
        <f>IFERROR(HLOOKUP($A12,'Type de travail'!$B$1:$EB$52,2,FALSE),"")</f>
        <v/>
      </c>
      <c r="D12" s="29" t="str">
        <f>IFERROR(HLOOKUP($A12,'Listes de matériaux'!$B$1:$EB$102,2,FALSE),"")</f>
        <v/>
      </c>
      <c r="F12" s="33"/>
      <c r="G12" s="34"/>
      <c r="I12" s="29"/>
      <c r="K12" s="29"/>
    </row>
    <row r="13" spans="1:11" x14ac:dyDescent="0.25">
      <c r="A13">
        <v>12</v>
      </c>
      <c r="B13" s="29" t="str">
        <f>IFERROR(HLOOKUP($A13,'Type de travail'!$B$1:$EB$52,2,FALSE),"")</f>
        <v/>
      </c>
      <c r="D13" s="29" t="str">
        <f>IFERROR(HLOOKUP($A13,'Listes de matériaux'!$B$1:$EB$102,2,FALSE),"")</f>
        <v/>
      </c>
      <c r="F13" s="33"/>
      <c r="G13" s="34"/>
      <c r="I13" s="29"/>
      <c r="K13" s="29"/>
    </row>
    <row r="14" spans="1:11" x14ac:dyDescent="0.25">
      <c r="A14">
        <v>13</v>
      </c>
      <c r="B14" s="29" t="str">
        <f>IFERROR(HLOOKUP($A14,'Type de travail'!$B$1:$EB$52,2,FALSE),"")</f>
        <v/>
      </c>
      <c r="D14" s="29" t="str">
        <f>IFERROR(HLOOKUP($A14,'Listes de matériaux'!$B$1:$EB$102,2,FALSE),"")</f>
        <v/>
      </c>
      <c r="F14" s="33"/>
      <c r="G14" s="34"/>
      <c r="I14" s="29"/>
      <c r="K14" s="29"/>
    </row>
    <row r="15" spans="1:11" x14ac:dyDescent="0.25">
      <c r="A15">
        <v>14</v>
      </c>
      <c r="B15" s="29" t="str">
        <f>IFERROR(HLOOKUP($A15,'Type de travail'!$B$1:$EB$52,2,FALSE),"")</f>
        <v/>
      </c>
      <c r="D15" s="29" t="str">
        <f>IFERROR(HLOOKUP($A15,'Listes de matériaux'!$B$1:$EB$102,2,FALSE),"")</f>
        <v/>
      </c>
      <c r="F15" s="33"/>
      <c r="G15" s="34"/>
      <c r="I15" s="29"/>
      <c r="K15" s="29"/>
    </row>
    <row r="16" spans="1:11" x14ac:dyDescent="0.25">
      <c r="A16">
        <v>15</v>
      </c>
      <c r="B16" s="29" t="str">
        <f>IFERROR(HLOOKUP($A16,'Type de travail'!$B$1:$EB$52,2,FALSE),"")</f>
        <v/>
      </c>
      <c r="D16" s="29" t="str">
        <f>IFERROR(HLOOKUP($A16,'Listes de matériaux'!$B$1:$EB$102,2,FALSE),"")</f>
        <v/>
      </c>
      <c r="F16" s="33"/>
      <c r="G16" s="35"/>
      <c r="I16" s="29"/>
      <c r="K16" s="29"/>
    </row>
    <row r="17" spans="1:11" x14ac:dyDescent="0.25">
      <c r="A17">
        <v>16</v>
      </c>
      <c r="B17" s="29" t="str">
        <f>IFERROR(HLOOKUP($A17,'Type de travail'!$B$1:$EB$52,2,FALSE),"")</f>
        <v/>
      </c>
      <c r="D17" s="29" t="str">
        <f>IFERROR(HLOOKUP($A17,'Listes de matériaux'!$B$1:$EB$102,2,FALSE),"")</f>
        <v/>
      </c>
      <c r="F17" s="33"/>
      <c r="G17" s="35"/>
      <c r="I17" s="29"/>
      <c r="K17" s="29"/>
    </row>
    <row r="18" spans="1:11" x14ac:dyDescent="0.25">
      <c r="A18">
        <v>17</v>
      </c>
      <c r="B18" s="29" t="str">
        <f>IFERROR(HLOOKUP($A18,'Type de travail'!$B$1:$EB$52,2,FALSE),"")</f>
        <v/>
      </c>
      <c r="D18" s="29" t="str">
        <f>IFERROR(HLOOKUP($A18,'Listes de matériaux'!$B$1:$EB$102,2,FALSE),"")</f>
        <v/>
      </c>
      <c r="F18" s="33"/>
      <c r="G18" s="35"/>
      <c r="I18" s="29"/>
      <c r="K18" s="29"/>
    </row>
    <row r="19" spans="1:11" x14ac:dyDescent="0.25">
      <c r="A19">
        <v>18</v>
      </c>
      <c r="B19" s="29" t="str">
        <f>IFERROR(HLOOKUP($A19,'Type de travail'!$B$1:$EB$52,2,FALSE),"")</f>
        <v/>
      </c>
      <c r="D19" s="29" t="str">
        <f>IFERROR(HLOOKUP($A19,'Listes de matériaux'!$B$1:$EB$102,2,FALSE),"")</f>
        <v/>
      </c>
      <c r="F19" s="33"/>
      <c r="G19" s="35"/>
      <c r="I19" s="29"/>
      <c r="K19" s="29"/>
    </row>
    <row r="20" spans="1:11" x14ac:dyDescent="0.25">
      <c r="A20">
        <v>19</v>
      </c>
      <c r="B20" s="29" t="str">
        <f>IFERROR(HLOOKUP($A20,'Type de travail'!$B$1:$EB$52,2,FALSE),"")</f>
        <v/>
      </c>
      <c r="D20" s="29" t="str">
        <f>IFERROR(HLOOKUP($A20,'Listes de matériaux'!$B$1:$EB$102,2,FALSE),"")</f>
        <v/>
      </c>
      <c r="F20" s="33"/>
      <c r="G20" s="35"/>
      <c r="I20" s="29"/>
      <c r="K20" s="29"/>
    </row>
    <row r="21" spans="1:11" x14ac:dyDescent="0.25">
      <c r="A21">
        <v>20</v>
      </c>
      <c r="B21" s="30" t="str">
        <f>IFERROR(HLOOKUP($A21,'Type de travail'!$B$1:$EB$52,2,FALSE),"")</f>
        <v/>
      </c>
      <c r="D21" s="30" t="str">
        <f>IFERROR(HLOOKUP($A21,'Listes de matériaux'!$B$1:$EB$102,2,FALSE),"")</f>
        <v/>
      </c>
      <c r="F21" s="36"/>
      <c r="G21" s="37"/>
      <c r="I21" s="30"/>
      <c r="K21" s="30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81DEF6-0510-41AE-B16B-9A8B628E29EA}">
  <sheetPr codeName="Sheet5">
    <tabColor theme="1"/>
  </sheetPr>
  <dimension ref="A1:J3"/>
  <sheetViews>
    <sheetView workbookViewId="0">
      <selection activeCell="G23" sqref="G23"/>
    </sheetView>
  </sheetViews>
  <sheetFormatPr defaultRowHeight="15" x14ac:dyDescent="0.25"/>
  <cols>
    <col min="1" max="1" width="19.42578125" bestFit="1" customWidth="1"/>
    <col min="9" max="9" width="10.42578125" bestFit="1" customWidth="1"/>
  </cols>
  <sheetData>
    <row r="1" spans="1:10" x14ac:dyDescent="0.25">
      <c r="A1" t="s">
        <v>83</v>
      </c>
      <c r="I1" t="s">
        <v>84</v>
      </c>
      <c r="J1" t="s">
        <v>85</v>
      </c>
    </row>
    <row r="2" spans="1:10" x14ac:dyDescent="0.25">
      <c r="A2" t="s">
        <v>86</v>
      </c>
      <c r="I2" t="s">
        <v>87</v>
      </c>
      <c r="J2" t="s">
        <v>88</v>
      </c>
    </row>
    <row r="3" spans="1:10" x14ac:dyDescent="0.25">
      <c r="A3" t="s">
        <v>89</v>
      </c>
      <c r="I3" t="s">
        <v>90</v>
      </c>
      <c r="J3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7EAAEF-CEF0-4628-BBE2-5D8D8AA68A17}">
  <sheetPr codeName="Sheet6">
    <tabColor rgb="FFDDDDDD"/>
  </sheetPr>
  <dimension ref="A1:S24"/>
  <sheetViews>
    <sheetView workbookViewId="0">
      <selection activeCell="K14" sqref="K14"/>
    </sheetView>
  </sheetViews>
  <sheetFormatPr defaultRowHeight="15" x14ac:dyDescent="0.25"/>
  <cols>
    <col min="1" max="1" width="3" bestFit="1" customWidth="1"/>
    <col min="2" max="2" width="17.28515625" bestFit="1" customWidth="1"/>
    <col min="3" max="3" width="27.28515625" customWidth="1"/>
    <col min="4" max="4" width="6.42578125" customWidth="1"/>
    <col min="5" max="5" width="10.42578125" customWidth="1"/>
    <col min="6" max="6" width="12.5703125" customWidth="1"/>
    <col min="7" max="7" width="16.140625" bestFit="1" customWidth="1"/>
    <col min="15" max="15" width="6.7109375" customWidth="1"/>
  </cols>
  <sheetData>
    <row r="1" spans="1:19" ht="30" customHeight="1" x14ac:dyDescent="0.55000000000000004">
      <c r="A1" s="50" t="s">
        <v>0</v>
      </c>
      <c r="B1" s="51"/>
      <c r="C1" s="51"/>
      <c r="D1" s="51"/>
      <c r="E1" s="51"/>
      <c r="F1" s="51"/>
      <c r="G1" s="52"/>
      <c r="M1" s="46" t="s">
        <v>3</v>
      </c>
      <c r="N1" s="48"/>
      <c r="P1" s="46" t="s">
        <v>99</v>
      </c>
      <c r="Q1" s="47"/>
      <c r="R1" s="47"/>
      <c r="S1" s="48"/>
    </row>
    <row r="2" spans="1:19" x14ac:dyDescent="0.25">
      <c r="A2" s="55" t="s">
        <v>1</v>
      </c>
      <c r="B2" s="53"/>
      <c r="C2" s="5"/>
      <c r="D2" s="53" t="s">
        <v>2</v>
      </c>
      <c r="E2" s="53"/>
      <c r="F2" s="53"/>
      <c r="G2" s="6"/>
      <c r="M2" s="17" t="s">
        <v>5</v>
      </c>
      <c r="N2" s="19"/>
      <c r="P2" s="17" t="s">
        <v>100</v>
      </c>
      <c r="Q2" s="5"/>
      <c r="R2" s="9">
        <f>R3*60</f>
        <v>0</v>
      </c>
      <c r="S2" s="43">
        <f>480*S4</f>
        <v>0</v>
      </c>
    </row>
    <row r="3" spans="1:19" x14ac:dyDescent="0.25">
      <c r="A3" s="55" t="s">
        <v>4</v>
      </c>
      <c r="B3" s="53"/>
      <c r="C3" s="5"/>
      <c r="D3" s="54"/>
      <c r="E3" s="54"/>
      <c r="F3" s="54"/>
      <c r="G3" s="6"/>
      <c r="M3" s="17" t="s">
        <v>6</v>
      </c>
      <c r="N3" s="19"/>
      <c r="P3" s="17" t="s">
        <v>101</v>
      </c>
      <c r="Q3" s="9">
        <f>Q2/60</f>
        <v>0</v>
      </c>
      <c r="R3" s="5"/>
      <c r="S3" s="43">
        <f>8*S4</f>
        <v>0</v>
      </c>
    </row>
    <row r="4" spans="1:19" ht="15.75" thickBot="1" x14ac:dyDescent="0.3">
      <c r="A4" s="56" t="s">
        <v>8</v>
      </c>
      <c r="B4" s="57"/>
      <c r="C4" s="49"/>
      <c r="D4" s="49"/>
      <c r="E4" s="49"/>
      <c r="F4" s="49"/>
      <c r="G4" s="7"/>
      <c r="M4" s="41" t="s">
        <v>7</v>
      </c>
      <c r="N4" s="42">
        <f>N2*N3</f>
        <v>0</v>
      </c>
      <c r="P4" s="41" t="s">
        <v>102</v>
      </c>
      <c r="Q4" s="44">
        <f>Q2/480</f>
        <v>0</v>
      </c>
      <c r="R4" s="44">
        <f>R3/8</f>
        <v>0</v>
      </c>
      <c r="S4" s="45"/>
    </row>
    <row r="5" spans="1:19" ht="15.75" thickBot="1" x14ac:dyDescent="0.3"/>
    <row r="6" spans="1:19" x14ac:dyDescent="0.25">
      <c r="A6" s="64" t="s">
        <v>9</v>
      </c>
      <c r="B6" s="65"/>
      <c r="C6" s="11" t="s">
        <v>10</v>
      </c>
      <c r="D6" s="66" t="s">
        <v>11</v>
      </c>
      <c r="E6" s="66"/>
      <c r="F6" s="12"/>
      <c r="G6" s="13"/>
    </row>
    <row r="7" spans="1:19" x14ac:dyDescent="0.25">
      <c r="A7" s="59"/>
      <c r="B7" s="60"/>
      <c r="C7" s="5"/>
      <c r="D7" s="67"/>
      <c r="E7" s="67"/>
      <c r="G7" s="6"/>
    </row>
    <row r="8" spans="1:19" x14ac:dyDescent="0.25">
      <c r="A8" s="68" t="s">
        <v>12</v>
      </c>
      <c r="B8" s="69"/>
      <c r="C8" s="69"/>
      <c r="D8" s="69"/>
      <c r="E8" s="69"/>
      <c r="F8" s="69"/>
      <c r="G8" s="70"/>
    </row>
    <row r="9" spans="1:19" x14ac:dyDescent="0.25">
      <c r="A9" s="55" t="s">
        <v>13</v>
      </c>
      <c r="B9" s="53"/>
      <c r="C9" s="4" t="s">
        <v>14</v>
      </c>
      <c r="D9" s="58" t="s">
        <v>15</v>
      </c>
      <c r="E9" s="58"/>
      <c r="F9" s="4" t="s">
        <v>16</v>
      </c>
      <c r="G9" s="14" t="s">
        <v>17</v>
      </c>
    </row>
    <row r="10" spans="1:19" x14ac:dyDescent="0.25">
      <c r="A10" s="59"/>
      <c r="B10" s="60"/>
      <c r="C10" s="5"/>
      <c r="D10" s="5"/>
      <c r="E10" s="9" t="str">
        <f ca="1">IFERROR(VLOOKUP($C10,INDIRECT("T."&amp;$A10),3,FALSE),"")</f>
        <v/>
      </c>
      <c r="F10" s="8" t="str">
        <f ca="1">IFERROR(VLOOKUP($C10,INDIRECT("T."&amp;$A10),2,FALSE),"")</f>
        <v/>
      </c>
      <c r="G10" s="15" t="str">
        <f ca="1">IFERROR(D10*F10,"")</f>
        <v/>
      </c>
    </row>
    <row r="11" spans="1:19" x14ac:dyDescent="0.25">
      <c r="A11" s="61" t="s">
        <v>20</v>
      </c>
      <c r="B11" s="62"/>
      <c r="C11" s="62"/>
      <c r="D11" s="62"/>
      <c r="E11" s="62"/>
      <c r="F11" s="62"/>
      <c r="G11" s="63"/>
    </row>
    <row r="12" spans="1:19" x14ac:dyDescent="0.25">
      <c r="A12" s="16"/>
      <c r="B12" s="4" t="s">
        <v>13</v>
      </c>
      <c r="C12" s="4" t="s">
        <v>21</v>
      </c>
      <c r="D12" s="4" t="s">
        <v>22</v>
      </c>
      <c r="E12" s="4" t="s">
        <v>23</v>
      </c>
      <c r="F12" s="4" t="s">
        <v>16</v>
      </c>
      <c r="G12" s="14" t="s">
        <v>17</v>
      </c>
    </row>
    <row r="13" spans="1:19" x14ac:dyDescent="0.25">
      <c r="A13" s="17">
        <v>1</v>
      </c>
      <c r="B13" s="5"/>
      <c r="C13" s="5"/>
      <c r="D13" s="5"/>
      <c r="E13" s="9" t="str">
        <f ca="1">IFERROR(VLOOKUP($C13,INDIRECT("T."&amp;$B13),3,FALSE),"")</f>
        <v/>
      </c>
      <c r="F13" s="10" t="str">
        <f ca="1">IFERROR(VLOOKUP($C13,INDIRECT("T."&amp;$B13),2,FALSE),"")</f>
        <v/>
      </c>
      <c r="G13" s="18" t="str">
        <f ca="1">IFERROR(D13*F13,"")</f>
        <v/>
      </c>
    </row>
    <row r="14" spans="1:19" x14ac:dyDescent="0.25">
      <c r="A14" s="17">
        <v>2</v>
      </c>
      <c r="B14" s="5"/>
      <c r="C14" s="5"/>
      <c r="D14" s="5"/>
      <c r="E14" s="9" t="str">
        <f t="shared" ref="E14:E22" ca="1" si="0">IFERROR(VLOOKUP($C14,INDIRECT("T."&amp;$B14),3,FALSE),"")</f>
        <v/>
      </c>
      <c r="F14" s="10" t="str">
        <f t="shared" ref="F14:F22" ca="1" si="1">IFERROR(VLOOKUP($C14,INDIRECT("T."&amp;$B14),2,FALSE),"")</f>
        <v/>
      </c>
      <c r="G14" s="18" t="str">
        <f t="shared" ref="G14:G22" ca="1" si="2">IFERROR(D14*F14,"")</f>
        <v/>
      </c>
    </row>
    <row r="15" spans="1:19" x14ac:dyDescent="0.25">
      <c r="A15" s="17">
        <v>3</v>
      </c>
      <c r="B15" s="5"/>
      <c r="C15" s="5"/>
      <c r="D15" s="5"/>
      <c r="E15" s="9" t="str">
        <f t="shared" ca="1" si="0"/>
        <v/>
      </c>
      <c r="F15" s="10" t="str">
        <f t="shared" ca="1" si="1"/>
        <v/>
      </c>
      <c r="G15" s="18" t="str">
        <f t="shared" ca="1" si="2"/>
        <v/>
      </c>
    </row>
    <row r="16" spans="1:19" x14ac:dyDescent="0.25">
      <c r="A16" s="17">
        <v>4</v>
      </c>
      <c r="B16" s="5"/>
      <c r="C16" s="5"/>
      <c r="D16" s="5"/>
      <c r="E16" s="9" t="str">
        <f t="shared" ca="1" si="0"/>
        <v/>
      </c>
      <c r="F16" s="10" t="str">
        <f t="shared" ca="1" si="1"/>
        <v/>
      </c>
      <c r="G16" s="18" t="str">
        <f t="shared" ca="1" si="2"/>
        <v/>
      </c>
    </row>
    <row r="17" spans="1:7" x14ac:dyDescent="0.25">
      <c r="A17" s="17">
        <v>5</v>
      </c>
      <c r="B17" s="5"/>
      <c r="C17" s="5"/>
      <c r="D17" s="5"/>
      <c r="E17" s="9" t="str">
        <f t="shared" ca="1" si="0"/>
        <v/>
      </c>
      <c r="F17" s="10" t="str">
        <f t="shared" ca="1" si="1"/>
        <v/>
      </c>
      <c r="G17" s="18" t="str">
        <f t="shared" ca="1" si="2"/>
        <v/>
      </c>
    </row>
    <row r="18" spans="1:7" x14ac:dyDescent="0.25">
      <c r="A18" s="17">
        <v>6</v>
      </c>
      <c r="B18" s="5"/>
      <c r="C18" s="5"/>
      <c r="D18" s="5"/>
      <c r="E18" s="9" t="str">
        <f t="shared" ca="1" si="0"/>
        <v/>
      </c>
      <c r="F18" s="10" t="str">
        <f t="shared" ca="1" si="1"/>
        <v/>
      </c>
      <c r="G18" s="18" t="str">
        <f t="shared" ca="1" si="2"/>
        <v/>
      </c>
    </row>
    <row r="19" spans="1:7" x14ac:dyDescent="0.25">
      <c r="A19" s="17">
        <v>7</v>
      </c>
      <c r="B19" s="5"/>
      <c r="C19" s="5"/>
      <c r="D19" s="5"/>
      <c r="E19" s="9" t="str">
        <f t="shared" ca="1" si="0"/>
        <v/>
      </c>
      <c r="F19" s="10" t="str">
        <f t="shared" ca="1" si="1"/>
        <v/>
      </c>
      <c r="G19" s="18" t="str">
        <f t="shared" ca="1" si="2"/>
        <v/>
      </c>
    </row>
    <row r="20" spans="1:7" x14ac:dyDescent="0.25">
      <c r="A20" s="17">
        <v>8</v>
      </c>
      <c r="B20" s="5"/>
      <c r="C20" s="5"/>
      <c r="D20" s="5"/>
      <c r="E20" s="9" t="str">
        <f t="shared" ca="1" si="0"/>
        <v/>
      </c>
      <c r="F20" s="10" t="str">
        <f t="shared" ca="1" si="1"/>
        <v/>
      </c>
      <c r="G20" s="18" t="str">
        <f t="shared" ca="1" si="2"/>
        <v/>
      </c>
    </row>
    <row r="21" spans="1:7" x14ac:dyDescent="0.25">
      <c r="A21" s="17">
        <v>9</v>
      </c>
      <c r="B21" s="5"/>
      <c r="C21" s="5"/>
      <c r="D21" s="5"/>
      <c r="E21" s="9" t="str">
        <f t="shared" ca="1" si="0"/>
        <v/>
      </c>
      <c r="F21" s="10" t="str">
        <f t="shared" ca="1" si="1"/>
        <v/>
      </c>
      <c r="G21" s="18" t="str">
        <f t="shared" ca="1" si="2"/>
        <v/>
      </c>
    </row>
    <row r="22" spans="1:7" x14ac:dyDescent="0.25">
      <c r="A22" s="17">
        <v>10</v>
      </c>
      <c r="B22" s="5"/>
      <c r="C22" s="5"/>
      <c r="D22" s="5"/>
      <c r="E22" s="9" t="str">
        <f t="shared" ca="1" si="0"/>
        <v/>
      </c>
      <c r="F22" s="10" t="str">
        <f t="shared" ca="1" si="1"/>
        <v/>
      </c>
      <c r="G22" s="18" t="str">
        <f t="shared" ca="1" si="2"/>
        <v/>
      </c>
    </row>
    <row r="23" spans="1:7" x14ac:dyDescent="0.25">
      <c r="A23" s="16"/>
      <c r="F23" s="4" t="s">
        <v>30</v>
      </c>
      <c r="G23" s="19" t="s">
        <v>31</v>
      </c>
    </row>
    <row r="24" spans="1:7" ht="15.75" thickBot="1" x14ac:dyDescent="0.3">
      <c r="A24" s="20"/>
      <c r="B24" s="21"/>
      <c r="C24" s="21"/>
      <c r="D24" s="21"/>
      <c r="E24" s="21"/>
      <c r="F24" s="22" t="s">
        <v>32</v>
      </c>
      <c r="G24" s="23" t="str">
        <f ca="1">IFERROR((G10+SUM(G13:G22))+((G10+SUM(G13:G22))*VLOOKUP($G23,INDIRECT("T."&amp;$F23),2,FALSE)),"")</f>
        <v/>
      </c>
    </row>
  </sheetData>
  <mergeCells count="18">
    <mergeCell ref="A8:G8"/>
    <mergeCell ref="A9:B9"/>
    <mergeCell ref="D9:E9"/>
    <mergeCell ref="A10:B10"/>
    <mergeCell ref="A11:G11"/>
    <mergeCell ref="A4:B4"/>
    <mergeCell ref="C4:F4"/>
    <mergeCell ref="A6:B6"/>
    <mergeCell ref="D6:E6"/>
    <mergeCell ref="A7:B7"/>
    <mergeCell ref="D7:E7"/>
    <mergeCell ref="A3:B3"/>
    <mergeCell ref="D3:F3"/>
    <mergeCell ref="A1:G1"/>
    <mergeCell ref="M1:N1"/>
    <mergeCell ref="P1:S1"/>
    <mergeCell ref="A2:B2"/>
    <mergeCell ref="D2:F2"/>
  </mergeCells>
  <dataValidations count="2">
    <dataValidation type="list" allowBlank="1" showInputMessage="1" showErrorMessage="1" sqref="C10" xr:uid="{23670314-8E52-4823-87F7-AD0616861923}">
      <formula1>INDIRECT($A10)</formula1>
    </dataValidation>
    <dataValidation type="list" allowBlank="1" showInputMessage="1" showErrorMessage="1" sqref="C13:C22" xr:uid="{4CB97A87-8ECD-4A62-B0BD-A7D9C5568909}">
      <formula1>INDIRECT($B13)</formula1>
    </dataValidation>
  </dataValidations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D25DDB25-3692-4A70-A60A-AFC5BB0DA169}">
          <x14:formula1>
            <xm:f>'Listes de choix'!$B$2:$B$21</xm:f>
          </x14:formula1>
          <xm:sqref>A10:B10</xm:sqref>
        </x14:dataValidation>
        <x14:dataValidation type="list" allowBlank="1" showInputMessage="1" showErrorMessage="1" xr:uid="{02F1A6F8-B777-473E-B4A2-DB36E3C08600}">
          <x14:formula1>
            <xm:f>'Listes de choix'!$F$2:$F$7</xm:f>
          </x14:formula1>
          <xm:sqref>G23</xm:sqref>
        </x14:dataValidation>
        <x14:dataValidation type="list" allowBlank="1" showInputMessage="1" showErrorMessage="1" xr:uid="{1178056A-EFD2-455D-99F1-CC689F54F76C}">
          <x14:formula1>
            <xm:f>'Listes de choix'!$D$2:$D$21</xm:f>
          </x14:formula1>
          <xm:sqref>B13:B22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10</vt:i4>
      </vt:variant>
    </vt:vector>
  </HeadingPairs>
  <TitlesOfParts>
    <vt:vector size="17" baseType="lpstr">
      <vt:lpstr>Liste des clients</vt:lpstr>
      <vt:lpstr>Client  Un</vt:lpstr>
      <vt:lpstr>Type de travail</vt:lpstr>
      <vt:lpstr>Listes de matériaux</vt:lpstr>
      <vt:lpstr>Listes de choix</vt:lpstr>
      <vt:lpstr>Versioning</vt:lpstr>
      <vt:lpstr>Blanco</vt:lpstr>
      <vt:lpstr>Blanco!Autre</vt:lpstr>
      <vt:lpstr>Autre</vt:lpstr>
      <vt:lpstr>Couture</vt:lpstr>
      <vt:lpstr>Crochet</vt:lpstr>
      <vt:lpstr>Blanco!Laine</vt:lpstr>
      <vt:lpstr>Laine</vt:lpstr>
      <vt:lpstr>Blanco!Mousse</vt:lpstr>
      <vt:lpstr>Mousse</vt:lpstr>
      <vt:lpstr>Blanco!Tissus</vt:lpstr>
      <vt:lpstr>Tissus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Didier Buonsenso</dc:creator>
  <cp:keywords/>
  <dc:description/>
  <cp:lastModifiedBy>Didier Buonsenso</cp:lastModifiedBy>
  <cp:revision/>
  <dcterms:created xsi:type="dcterms:W3CDTF">2023-09-22T12:00:50Z</dcterms:created>
  <dcterms:modified xsi:type="dcterms:W3CDTF">2023-09-28T11:54:44Z</dcterms:modified>
  <cp:category/>
  <cp:contentStatus/>
</cp:coreProperties>
</file>