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eurofiber-my.sharepoint.com/personal/didier_buonsenso_eurofiber_com/Documents/"/>
    </mc:Choice>
  </mc:AlternateContent>
  <xr:revisionPtr revIDLastSave="0" documentId="8_{F4182D7C-6BE7-44CA-93FB-91F123F73905}" xr6:coauthVersionLast="47" xr6:coauthVersionMax="47" xr10:uidLastSave="{00000000-0000-0000-0000-000000000000}"/>
  <bookViews>
    <workbookView xWindow="28680" yWindow="-120" windowWidth="29040" windowHeight="15990" activeTab="1" xr2:uid="{FEF3AC5F-A8CD-4A55-8635-06A024BD3E45}"/>
  </bookViews>
  <sheets>
    <sheet name="FTTS FOID Cleaning" sheetId="1" r:id="rId1"/>
    <sheet name="Contrôle Sirius" sheetId="2" r:id="rId2"/>
    <sheet name="1-501" sheetId="3" r:id="rId3"/>
  </sheets>
  <definedNames>
    <definedName name="_xlnm._FilterDatabase" localSheetId="0" hidden="1">'FTTS FOID Cleaning'!$A$4:$W$564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6" i="3" l="1"/>
  <c r="G10" i="3"/>
  <c r="F10" i="3"/>
  <c r="E10" i="3" a="1"/>
  <c r="E10" i="3" s="1"/>
  <c r="D10" i="3"/>
  <c r="C10" i="3" a="1"/>
  <c r="C10" i="3" s="1"/>
  <c r="B10" i="3"/>
  <c r="G9" i="3"/>
  <c r="F9" i="3"/>
  <c r="E9" i="3" a="1"/>
  <c r="E9" i="3" s="1"/>
  <c r="D9" i="3"/>
  <c r="C9" i="3" a="1"/>
  <c r="C9" i="3" s="1"/>
  <c r="B9" i="3"/>
  <c r="G8" i="3"/>
  <c r="F8" i="3"/>
  <c r="E8" i="3" a="1"/>
  <c r="E8" i="3" s="1"/>
  <c r="D8" i="3"/>
  <c r="C8" i="3" a="1"/>
  <c r="C8" i="3" s="1"/>
  <c r="B8" i="3"/>
  <c r="G7" i="3"/>
  <c r="F7" i="3"/>
  <c r="E7" i="3" a="1"/>
  <c r="E7" i="3" s="1"/>
  <c r="D7" i="3"/>
  <c r="C7" i="3" a="1"/>
  <c r="C7" i="3" s="1"/>
  <c r="B7" i="3"/>
  <c r="G6" i="3"/>
  <c r="F6" i="3"/>
  <c r="E6" i="3" a="1"/>
  <c r="E6" i="3" s="1"/>
  <c r="D6" i="3"/>
  <c r="C6" i="3" a="1"/>
  <c r="C6" i="3" s="1"/>
  <c r="B6" i="3"/>
  <c r="G5" i="3"/>
  <c r="F5" i="3"/>
  <c r="E5" i="3" a="1"/>
  <c r="E5" i="3" s="1"/>
  <c r="D5" i="3"/>
  <c r="C5" i="3" a="1"/>
  <c r="C5" i="3" s="1"/>
  <c r="B5" i="3"/>
  <c r="G4" i="3"/>
  <c r="F4" i="3"/>
  <c r="E4" i="3" a="1"/>
  <c r="E4" i="3" s="1"/>
  <c r="D4" i="3"/>
  <c r="C4" i="3" a="1"/>
  <c r="C4" i="3" s="1"/>
  <c r="B4" i="3"/>
  <c r="G3" i="3"/>
  <c r="F3" i="3"/>
  <c r="E3" i="3" a="1"/>
  <c r="E3" i="3" s="1"/>
  <c r="D3" i="3"/>
  <c r="C3" i="3" a="1"/>
  <c r="C3" i="3" s="1"/>
  <c r="B3" i="3"/>
  <c r="G2" i="3"/>
  <c r="F2" i="3"/>
  <c r="E2" i="3" a="1"/>
  <c r="E2" i="3" s="1"/>
  <c r="D2" i="3"/>
  <c r="C2" i="3" a="1"/>
  <c r="C2" i="3" s="1"/>
  <c r="B2" i="3"/>
  <c r="A561" i="2"/>
  <c r="A560" i="2"/>
  <c r="A559" i="2"/>
  <c r="A558" i="2"/>
  <c r="A557" i="2"/>
  <c r="A556" i="2"/>
  <c r="A555" i="2"/>
  <c r="A554" i="2"/>
  <c r="A553" i="2"/>
  <c r="A552" i="2"/>
  <c r="A551" i="2"/>
  <c r="A550" i="2"/>
  <c r="A549" i="2"/>
  <c r="A548" i="2"/>
  <c r="A547" i="2"/>
  <c r="A546" i="2"/>
  <c r="A545" i="2"/>
  <c r="A544" i="2"/>
  <c r="A543" i="2"/>
  <c r="A542" i="2"/>
  <c r="A541" i="2"/>
  <c r="A540" i="2"/>
  <c r="A539" i="2"/>
  <c r="A538" i="2"/>
  <c r="A537" i="2"/>
  <c r="A536" i="2"/>
  <c r="A535" i="2"/>
  <c r="A534" i="2"/>
  <c r="A533" i="2"/>
  <c r="A532" i="2"/>
  <c r="A531" i="2"/>
  <c r="A530" i="2"/>
  <c r="A529" i="2"/>
  <c r="A528" i="2"/>
  <c r="A527" i="2"/>
  <c r="A526" i="2"/>
  <c r="A525" i="2"/>
  <c r="A524" i="2"/>
  <c r="A523" i="2"/>
  <c r="A522" i="2"/>
  <c r="A521" i="2"/>
  <c r="A520" i="2"/>
  <c r="A519" i="2"/>
  <c r="A518" i="2"/>
  <c r="A517" i="2"/>
  <c r="A516" i="2"/>
  <c r="A515" i="2"/>
  <c r="A514" i="2"/>
  <c r="A513" i="2"/>
  <c r="A512" i="2"/>
  <c r="A511" i="2"/>
  <c r="A510" i="2"/>
  <c r="A509" i="2"/>
  <c r="A508" i="2"/>
  <c r="A507" i="2"/>
  <c r="A506" i="2"/>
  <c r="A505" i="2"/>
  <c r="A504" i="2"/>
  <c r="A503" i="2"/>
  <c r="A502" i="2"/>
  <c r="A501" i="2"/>
  <c r="A500" i="2"/>
  <c r="A499" i="2"/>
  <c r="A498" i="2"/>
  <c r="A497" i="2"/>
  <c r="A496" i="2"/>
  <c r="A495" i="2"/>
  <c r="A494" i="2"/>
  <c r="A493" i="2"/>
  <c r="A492" i="2"/>
  <c r="A491" i="2"/>
  <c r="A490" i="2"/>
  <c r="A489" i="2"/>
  <c r="A488" i="2"/>
  <c r="A487" i="2"/>
  <c r="A486" i="2"/>
  <c r="A485" i="2"/>
  <c r="A484" i="2"/>
  <c r="A483" i="2"/>
  <c r="A482" i="2"/>
  <c r="A481" i="2"/>
  <c r="A480" i="2"/>
  <c r="A479" i="2"/>
  <c r="A478" i="2"/>
  <c r="A477" i="2"/>
  <c r="A476" i="2"/>
  <c r="A475" i="2"/>
  <c r="A474" i="2"/>
  <c r="A473" i="2"/>
  <c r="A472" i="2"/>
  <c r="A471" i="2"/>
  <c r="A470" i="2"/>
  <c r="A469" i="2"/>
  <c r="A468" i="2"/>
  <c r="A467" i="2"/>
  <c r="A466" i="2"/>
  <c r="A465" i="2"/>
  <c r="A464" i="2"/>
  <c r="A463" i="2"/>
  <c r="A462" i="2"/>
  <c r="A461" i="2"/>
  <c r="A460" i="2"/>
  <c r="A459" i="2"/>
  <c r="A458" i="2"/>
  <c r="A457" i="2"/>
  <c r="A456" i="2"/>
  <c r="A455" i="2"/>
  <c r="A454" i="2"/>
  <c r="A453" i="2"/>
  <c r="A452" i="2"/>
  <c r="A451" i="2"/>
  <c r="A450" i="2"/>
  <c r="A449" i="2"/>
  <c r="A448" i="2"/>
  <c r="A447" i="2"/>
  <c r="A446" i="2"/>
  <c r="A445" i="2"/>
  <c r="A444" i="2"/>
  <c r="A443" i="2"/>
  <c r="A442" i="2"/>
  <c r="A441" i="2"/>
  <c r="A440" i="2"/>
  <c r="A439" i="2"/>
  <c r="A438" i="2"/>
  <c r="A437" i="2"/>
  <c r="A436" i="2"/>
  <c r="A435" i="2"/>
  <c r="A434" i="2"/>
  <c r="A433" i="2"/>
  <c r="A432" i="2"/>
  <c r="A431" i="2"/>
  <c r="A430" i="2"/>
  <c r="A429" i="2"/>
  <c r="A428" i="2"/>
  <c r="A427" i="2"/>
  <c r="A426" i="2"/>
  <c r="A425" i="2"/>
  <c r="A424" i="2"/>
  <c r="A423" i="2"/>
  <c r="A422" i="2"/>
  <c r="A421" i="2"/>
  <c r="A420" i="2"/>
  <c r="A419" i="2"/>
  <c r="A418" i="2"/>
  <c r="A417" i="2"/>
  <c r="A416" i="2"/>
  <c r="A415" i="2"/>
  <c r="A414" i="2"/>
  <c r="A413" i="2"/>
  <c r="A412" i="2"/>
  <c r="A411" i="2"/>
  <c r="A410" i="2"/>
  <c r="A409" i="2"/>
  <c r="A408" i="2"/>
  <c r="A407" i="2"/>
  <c r="A406" i="2"/>
  <c r="A405" i="2"/>
  <c r="A404" i="2"/>
  <c r="A403" i="2"/>
  <c r="A402" i="2"/>
  <c r="A401" i="2"/>
  <c r="A400" i="2"/>
  <c r="A399" i="2"/>
  <c r="A398" i="2"/>
  <c r="A397" i="2"/>
  <c r="A396" i="2"/>
  <c r="A395" i="2"/>
  <c r="A394" i="2"/>
  <c r="A393" i="2"/>
  <c r="A392" i="2"/>
  <c r="A391" i="2"/>
  <c r="A390" i="2"/>
  <c r="A389" i="2"/>
  <c r="A388" i="2"/>
  <c r="A387" i="2"/>
  <c r="A386" i="2"/>
  <c r="A385" i="2"/>
  <c r="A384" i="2"/>
  <c r="A383" i="2"/>
  <c r="A382" i="2"/>
  <c r="A381" i="2"/>
  <c r="A380" i="2"/>
  <c r="A379" i="2"/>
  <c r="A378" i="2"/>
  <c r="A377" i="2"/>
  <c r="A376" i="2"/>
  <c r="A375" i="2"/>
  <c r="A374" i="2"/>
  <c r="A373" i="2"/>
  <c r="A372" i="2"/>
  <c r="A371" i="2"/>
  <c r="A370" i="2"/>
  <c r="A369" i="2"/>
  <c r="A368" i="2"/>
  <c r="A367" i="2"/>
  <c r="A366" i="2"/>
  <c r="A365" i="2"/>
  <c r="A364" i="2"/>
  <c r="A363" i="2"/>
  <c r="A362" i="2"/>
  <c r="A361" i="2"/>
  <c r="A360" i="2"/>
  <c r="A359" i="2"/>
  <c r="A358" i="2"/>
  <c r="A357" i="2"/>
  <c r="A356" i="2"/>
  <c r="A355" i="2"/>
  <c r="A354" i="2"/>
  <c r="A353" i="2"/>
  <c r="A352" i="2"/>
  <c r="A351" i="2"/>
  <c r="A350" i="2"/>
  <c r="A349" i="2"/>
  <c r="A348" i="2"/>
  <c r="A347" i="2"/>
  <c r="A346" i="2"/>
  <c r="A345" i="2"/>
  <c r="A344" i="2"/>
  <c r="A343" i="2"/>
  <c r="A342" i="2"/>
  <c r="A341" i="2"/>
  <c r="A340" i="2"/>
  <c r="A339" i="2"/>
  <c r="A338" i="2"/>
  <c r="A337" i="2"/>
  <c r="A336" i="2"/>
  <c r="A335" i="2"/>
  <c r="A334" i="2"/>
  <c r="A333" i="2"/>
  <c r="A332" i="2"/>
  <c r="A331" i="2"/>
  <c r="A330" i="2"/>
  <c r="A329" i="2"/>
  <c r="A328" i="2"/>
  <c r="A327" i="2"/>
  <c r="A326" i="2"/>
  <c r="A325" i="2"/>
  <c r="A324" i="2"/>
  <c r="A323" i="2"/>
  <c r="A322" i="2"/>
  <c r="A321" i="2"/>
  <c r="A320" i="2"/>
  <c r="A319" i="2"/>
  <c r="A318" i="2"/>
  <c r="A317" i="2"/>
  <c r="A316" i="2"/>
  <c r="A315" i="2"/>
  <c r="A314" i="2"/>
  <c r="A313" i="2"/>
  <c r="A312" i="2"/>
  <c r="A311" i="2"/>
  <c r="A310" i="2"/>
  <c r="A309" i="2"/>
  <c r="A308" i="2"/>
  <c r="A307" i="2"/>
  <c r="A306" i="2"/>
  <c r="A305" i="2"/>
  <c r="A304" i="2"/>
  <c r="A303" i="2"/>
  <c r="A302" i="2"/>
  <c r="A301" i="2"/>
  <c r="A300" i="2"/>
  <c r="A299" i="2"/>
  <c r="A298" i="2"/>
  <c r="A297" i="2"/>
  <c r="A296" i="2"/>
  <c r="A295" i="2"/>
  <c r="A294" i="2"/>
  <c r="A293" i="2"/>
  <c r="A292" i="2"/>
  <c r="A291" i="2"/>
  <c r="A290" i="2"/>
  <c r="A289" i="2"/>
  <c r="A288" i="2"/>
  <c r="A287" i="2"/>
  <c r="A286" i="2"/>
  <c r="A285" i="2"/>
  <c r="A284" i="2"/>
  <c r="A283" i="2"/>
  <c r="A282" i="2"/>
  <c r="A281" i="2"/>
  <c r="A280" i="2"/>
  <c r="A279" i="2"/>
  <c r="A278" i="2"/>
  <c r="A277" i="2"/>
  <c r="A276" i="2"/>
  <c r="A275" i="2"/>
  <c r="A274" i="2"/>
  <c r="A273" i="2"/>
  <c r="A272" i="2"/>
  <c r="A271" i="2"/>
  <c r="A270" i="2"/>
  <c r="A269" i="2"/>
  <c r="A268" i="2"/>
  <c r="A267" i="2"/>
  <c r="A266" i="2"/>
  <c r="A265" i="2"/>
  <c r="A264" i="2"/>
  <c r="A263" i="2"/>
  <c r="A262" i="2"/>
  <c r="A261" i="2"/>
  <c r="A260" i="2"/>
  <c r="A259" i="2"/>
  <c r="A258" i="2"/>
  <c r="A257" i="2"/>
  <c r="A256" i="2"/>
  <c r="A255" i="2"/>
  <c r="A254" i="2"/>
  <c r="A253" i="2"/>
  <c r="A252" i="2"/>
  <c r="A251" i="2"/>
  <c r="A250" i="2"/>
  <c r="A249" i="2"/>
  <c r="A248" i="2"/>
  <c r="D247" i="2"/>
  <c r="A247" i="2"/>
  <c r="A246" i="2"/>
  <c r="A245" i="2"/>
  <c r="A244" i="2"/>
  <c r="A243" i="2"/>
  <c r="A242" i="2"/>
  <c r="A241" i="2"/>
  <c r="A240" i="2"/>
  <c r="A239" i="2"/>
  <c r="A238" i="2"/>
  <c r="A237" i="2"/>
  <c r="A236" i="2"/>
  <c r="A235" i="2"/>
  <c r="A234" i="2"/>
  <c r="A233" i="2"/>
  <c r="A232" i="2"/>
  <c r="A231" i="2"/>
  <c r="A230" i="2"/>
  <c r="A229" i="2"/>
  <c r="A228" i="2"/>
  <c r="A227" i="2"/>
  <c r="A226" i="2"/>
  <c r="A225" i="2"/>
  <c r="A224" i="2"/>
  <c r="A223" i="2"/>
  <c r="A222" i="2"/>
  <c r="A221" i="2"/>
  <c r="A220" i="2"/>
  <c r="A219" i="2"/>
  <c r="A218" i="2"/>
  <c r="A217" i="2"/>
  <c r="A216" i="2"/>
  <c r="A215" i="2"/>
  <c r="A214" i="2"/>
  <c r="A213" i="2"/>
  <c r="A212" i="2"/>
  <c r="A211" i="2"/>
  <c r="A210" i="2"/>
  <c r="A209" i="2"/>
  <c r="A208" i="2"/>
  <c r="A207" i="2"/>
  <c r="A206" i="2"/>
  <c r="A205" i="2"/>
  <c r="A204" i="2"/>
  <c r="A203" i="2"/>
  <c r="A202" i="2"/>
  <c r="A201" i="2"/>
  <c r="A200" i="2"/>
  <c r="A199" i="2"/>
  <c r="A198" i="2"/>
  <c r="A197" i="2"/>
  <c r="A196" i="2"/>
  <c r="A195" i="2"/>
  <c r="A194" i="2"/>
  <c r="A193" i="2"/>
  <c r="A192" i="2"/>
  <c r="A191" i="2"/>
  <c r="A190" i="2"/>
  <c r="A189" i="2"/>
  <c r="A188" i="2"/>
  <c r="A187" i="2"/>
  <c r="A186" i="2"/>
  <c r="A185" i="2"/>
  <c r="A184" i="2"/>
  <c r="A183" i="2"/>
  <c r="A182" i="2"/>
  <c r="A181" i="2"/>
  <c r="A180" i="2"/>
  <c r="A179" i="2"/>
  <c r="A178" i="2"/>
  <c r="A177" i="2"/>
  <c r="A176" i="2"/>
  <c r="A175" i="2"/>
  <c r="A174" i="2"/>
  <c r="A173" i="2"/>
  <c r="A172" i="2"/>
  <c r="A171" i="2"/>
  <c r="A170" i="2"/>
  <c r="A169" i="2"/>
  <c r="A168" i="2"/>
  <c r="A167" i="2"/>
  <c r="A166" i="2"/>
  <c r="A165" i="2"/>
  <c r="A164" i="2"/>
  <c r="A163" i="2"/>
  <c r="A162" i="2"/>
  <c r="A161" i="2"/>
  <c r="A160" i="2"/>
  <c r="A159" i="2"/>
  <c r="A158" i="2"/>
  <c r="A157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  <c r="AI564" i="1"/>
  <c r="AH564" i="1"/>
  <c r="AI563" i="1"/>
  <c r="AH563" i="1"/>
  <c r="AI562" i="1"/>
  <c r="AH562" i="1"/>
  <c r="AI561" i="1"/>
  <c r="AH561" i="1"/>
  <c r="AI560" i="1"/>
  <c r="AH560" i="1"/>
  <c r="AI559" i="1"/>
  <c r="AH559" i="1"/>
  <c r="S559" i="1"/>
  <c r="AI558" i="1"/>
  <c r="AH558" i="1"/>
  <c r="AI557" i="1"/>
  <c r="AH557" i="1"/>
  <c r="AI556" i="1"/>
  <c r="AH556" i="1"/>
  <c r="AI555" i="1"/>
  <c r="AH555" i="1"/>
  <c r="AI554" i="1"/>
  <c r="AH554" i="1"/>
  <c r="AI553" i="1"/>
  <c r="AH553" i="1"/>
  <c r="AI552" i="1"/>
  <c r="AH552" i="1"/>
  <c r="AI551" i="1"/>
  <c r="AH551" i="1"/>
  <c r="AI550" i="1"/>
  <c r="AH550" i="1"/>
  <c r="AI549" i="1"/>
  <c r="AH549" i="1"/>
  <c r="AI548" i="1"/>
  <c r="AH548" i="1"/>
  <c r="AI547" i="1"/>
  <c r="AH547" i="1"/>
  <c r="AI546" i="1"/>
  <c r="AH546" i="1"/>
  <c r="AI545" i="1"/>
  <c r="AH545" i="1"/>
  <c r="AI544" i="1"/>
  <c r="AH544" i="1"/>
  <c r="AI543" i="1"/>
  <c r="AH543" i="1"/>
  <c r="AI542" i="1"/>
  <c r="AH542" i="1"/>
  <c r="AI541" i="1"/>
  <c r="AH541" i="1"/>
  <c r="AI540" i="1"/>
  <c r="AH540" i="1"/>
  <c r="AI539" i="1"/>
  <c r="AH539" i="1"/>
  <c r="AI538" i="1"/>
  <c r="AH538" i="1"/>
  <c r="AI537" i="1"/>
  <c r="AH537" i="1"/>
  <c r="AI536" i="1"/>
  <c r="AH536" i="1"/>
  <c r="AI535" i="1"/>
  <c r="AH535" i="1"/>
  <c r="AI534" i="1"/>
  <c r="AH534" i="1"/>
  <c r="AI533" i="1"/>
  <c r="AH533" i="1"/>
  <c r="S533" i="1"/>
  <c r="AI532" i="1"/>
  <c r="AH532" i="1"/>
  <c r="AI531" i="1"/>
  <c r="AH531" i="1"/>
  <c r="AI530" i="1"/>
  <c r="AH530" i="1"/>
  <c r="AI529" i="1"/>
  <c r="AH529" i="1"/>
  <c r="AI528" i="1"/>
  <c r="AH528" i="1"/>
  <c r="AI527" i="1"/>
  <c r="AH527" i="1"/>
  <c r="AI526" i="1"/>
  <c r="AH526" i="1"/>
  <c r="AI525" i="1"/>
  <c r="AH525" i="1"/>
  <c r="AI524" i="1"/>
  <c r="AH524" i="1"/>
  <c r="AI523" i="1"/>
  <c r="AH523" i="1"/>
  <c r="AI522" i="1"/>
  <c r="AH522" i="1"/>
  <c r="AI521" i="1"/>
  <c r="AH521" i="1"/>
  <c r="AI520" i="1"/>
  <c r="AH520" i="1"/>
  <c r="AI519" i="1"/>
  <c r="AH519" i="1"/>
  <c r="AI518" i="1"/>
  <c r="AH518" i="1"/>
  <c r="AI517" i="1"/>
  <c r="AH517" i="1"/>
  <c r="AI516" i="1"/>
  <c r="AH516" i="1"/>
  <c r="AI515" i="1"/>
  <c r="AH515" i="1"/>
  <c r="AI514" i="1"/>
  <c r="AH514" i="1"/>
  <c r="S514" i="1"/>
  <c r="AI513" i="1"/>
  <c r="AH513" i="1"/>
  <c r="AI512" i="1"/>
  <c r="AH512" i="1"/>
  <c r="AI511" i="1"/>
  <c r="AH511" i="1"/>
  <c r="AI510" i="1"/>
  <c r="AH510" i="1"/>
  <c r="AI509" i="1"/>
  <c r="AH509" i="1"/>
  <c r="AI508" i="1"/>
  <c r="AH508" i="1"/>
  <c r="AI507" i="1"/>
  <c r="AH507" i="1"/>
  <c r="AI506" i="1"/>
  <c r="AH506" i="1"/>
  <c r="S506" i="1"/>
  <c r="AI505" i="1"/>
  <c r="AH505" i="1"/>
  <c r="AI504" i="1"/>
  <c r="AH504" i="1"/>
  <c r="AI503" i="1"/>
  <c r="AH503" i="1"/>
  <c r="AI502" i="1"/>
  <c r="AH502" i="1"/>
  <c r="AI501" i="1"/>
  <c r="AH501" i="1"/>
  <c r="AI500" i="1"/>
  <c r="AH500" i="1"/>
  <c r="AI499" i="1"/>
  <c r="AH499" i="1"/>
  <c r="AI498" i="1"/>
  <c r="AH498" i="1"/>
  <c r="AI497" i="1"/>
  <c r="AH497" i="1"/>
  <c r="AI496" i="1"/>
  <c r="AH496" i="1"/>
  <c r="AI495" i="1"/>
  <c r="AH495" i="1"/>
  <c r="S495" i="1"/>
  <c r="AI494" i="1"/>
  <c r="AH494" i="1"/>
  <c r="AI493" i="1"/>
  <c r="AH493" i="1"/>
  <c r="S493" i="1"/>
  <c r="AI492" i="1"/>
  <c r="AH492" i="1"/>
  <c r="AI491" i="1"/>
  <c r="AH491" i="1"/>
  <c r="AI490" i="1"/>
  <c r="AH490" i="1"/>
  <c r="AI489" i="1"/>
  <c r="AH489" i="1"/>
  <c r="AI488" i="1"/>
  <c r="AH488" i="1"/>
  <c r="AI487" i="1"/>
  <c r="AH487" i="1"/>
  <c r="AI486" i="1"/>
  <c r="AH486" i="1"/>
  <c r="AI485" i="1"/>
  <c r="AH485" i="1"/>
  <c r="AI484" i="1"/>
  <c r="AH484" i="1"/>
  <c r="AI483" i="1"/>
  <c r="AH483" i="1"/>
  <c r="AI482" i="1"/>
  <c r="AH482" i="1"/>
  <c r="AI481" i="1"/>
  <c r="AH481" i="1"/>
  <c r="AI480" i="1"/>
  <c r="AH480" i="1"/>
  <c r="AI479" i="1"/>
  <c r="AH479" i="1"/>
  <c r="AI478" i="1"/>
  <c r="AH478" i="1"/>
  <c r="AI477" i="1"/>
  <c r="AH477" i="1"/>
  <c r="AI476" i="1"/>
  <c r="AH476" i="1"/>
  <c r="S476" i="1"/>
  <c r="AI475" i="1"/>
  <c r="AH475" i="1"/>
  <c r="S475" i="1"/>
  <c r="P475" i="1"/>
  <c r="AI474" i="1"/>
  <c r="AH474" i="1"/>
  <c r="AI473" i="1"/>
  <c r="AH473" i="1"/>
  <c r="AI472" i="1"/>
  <c r="AH472" i="1"/>
  <c r="S472" i="1"/>
  <c r="AI471" i="1"/>
  <c r="AH471" i="1"/>
  <c r="AI470" i="1"/>
  <c r="AH470" i="1"/>
  <c r="AI469" i="1"/>
  <c r="AH469" i="1"/>
  <c r="S469" i="1"/>
  <c r="AI468" i="1"/>
  <c r="AH468" i="1"/>
  <c r="AI467" i="1"/>
  <c r="AH467" i="1"/>
  <c r="AI466" i="1"/>
  <c r="AH466" i="1"/>
  <c r="AI465" i="1"/>
  <c r="AH465" i="1"/>
  <c r="AI464" i="1"/>
  <c r="AH464" i="1"/>
  <c r="AI463" i="1"/>
  <c r="AH463" i="1"/>
  <c r="AI462" i="1"/>
  <c r="AH462" i="1"/>
  <c r="AI461" i="1"/>
  <c r="AH461" i="1"/>
  <c r="AI460" i="1"/>
  <c r="AH460" i="1"/>
  <c r="AI459" i="1"/>
  <c r="AH459" i="1"/>
  <c r="AI458" i="1"/>
  <c r="AH458" i="1"/>
  <c r="AI457" i="1"/>
  <c r="AH457" i="1"/>
  <c r="AI456" i="1"/>
  <c r="AH456" i="1"/>
  <c r="AI455" i="1"/>
  <c r="AH455" i="1"/>
  <c r="AI454" i="1"/>
  <c r="AH454" i="1"/>
  <c r="AI453" i="1"/>
  <c r="AH453" i="1"/>
  <c r="AI452" i="1"/>
  <c r="AH452" i="1"/>
  <c r="AI451" i="1"/>
  <c r="AH451" i="1"/>
  <c r="S451" i="1"/>
  <c r="AI450" i="1"/>
  <c r="AH450" i="1"/>
  <c r="S450" i="1"/>
  <c r="AI449" i="1"/>
  <c r="AH449" i="1"/>
  <c r="S449" i="1"/>
  <c r="AI448" i="1"/>
  <c r="AH448" i="1"/>
  <c r="AI447" i="1"/>
  <c r="AH447" i="1"/>
  <c r="AI446" i="1"/>
  <c r="AH446" i="1"/>
  <c r="AI445" i="1"/>
  <c r="AH445" i="1"/>
  <c r="S445" i="1"/>
  <c r="AI444" i="1"/>
  <c r="AH444" i="1"/>
  <c r="AI443" i="1"/>
  <c r="AH443" i="1"/>
  <c r="AI442" i="1"/>
  <c r="AH442" i="1"/>
  <c r="AI441" i="1"/>
  <c r="AH441" i="1"/>
  <c r="S441" i="1"/>
  <c r="AI440" i="1"/>
  <c r="AH440" i="1"/>
  <c r="S440" i="1"/>
  <c r="AI439" i="1"/>
  <c r="AH439" i="1"/>
  <c r="AI438" i="1"/>
  <c r="AH438" i="1"/>
  <c r="AI437" i="1"/>
  <c r="AH437" i="1"/>
  <c r="AI436" i="1"/>
  <c r="AH436" i="1"/>
  <c r="AI435" i="1"/>
  <c r="AH435" i="1"/>
  <c r="AI434" i="1"/>
  <c r="AH434" i="1"/>
  <c r="AI433" i="1"/>
  <c r="AH433" i="1"/>
  <c r="S433" i="1"/>
  <c r="AI432" i="1"/>
  <c r="AH432" i="1"/>
  <c r="S432" i="1"/>
  <c r="AI431" i="1"/>
  <c r="AH431" i="1"/>
  <c r="S431" i="1"/>
  <c r="AI430" i="1"/>
  <c r="AH430" i="1"/>
  <c r="S430" i="1"/>
  <c r="AI429" i="1"/>
  <c r="AH429" i="1"/>
  <c r="S429" i="1"/>
  <c r="AI428" i="1"/>
  <c r="AH428" i="1"/>
  <c r="S428" i="1"/>
  <c r="P428" i="1"/>
  <c r="AI427" i="1"/>
  <c r="AH427" i="1"/>
  <c r="S427" i="1"/>
  <c r="AI426" i="1"/>
  <c r="AH426" i="1"/>
  <c r="S426" i="1"/>
  <c r="AI425" i="1"/>
  <c r="AH425" i="1"/>
  <c r="S425" i="1"/>
  <c r="AI424" i="1"/>
  <c r="AH424" i="1"/>
  <c r="S424" i="1"/>
  <c r="AI423" i="1"/>
  <c r="AH423" i="1"/>
  <c r="S423" i="1"/>
  <c r="AI422" i="1"/>
  <c r="AH422" i="1"/>
  <c r="S422" i="1"/>
  <c r="AI421" i="1"/>
  <c r="AH421" i="1"/>
  <c r="S421" i="1"/>
  <c r="AI420" i="1"/>
  <c r="AH420" i="1"/>
  <c r="AI419" i="1"/>
  <c r="AH419" i="1"/>
  <c r="AI418" i="1"/>
  <c r="AH418" i="1"/>
  <c r="S418" i="1"/>
  <c r="AI417" i="1"/>
  <c r="AH417" i="1"/>
  <c r="S417" i="1"/>
  <c r="AI416" i="1"/>
  <c r="AH416" i="1"/>
  <c r="S416" i="1"/>
  <c r="AI415" i="1"/>
  <c r="AH415" i="1"/>
  <c r="S415" i="1"/>
  <c r="AI414" i="1"/>
  <c r="AH414" i="1"/>
  <c r="AI413" i="1"/>
  <c r="AH413" i="1"/>
  <c r="AI412" i="1"/>
  <c r="AH412" i="1"/>
  <c r="AI411" i="1"/>
  <c r="AH411" i="1"/>
  <c r="AI410" i="1"/>
  <c r="AH410" i="1"/>
  <c r="AI409" i="1"/>
  <c r="AH409" i="1"/>
  <c r="AI408" i="1"/>
  <c r="AH408" i="1"/>
  <c r="AI407" i="1"/>
  <c r="AH407" i="1"/>
  <c r="AI406" i="1"/>
  <c r="AH406" i="1"/>
  <c r="AI405" i="1"/>
  <c r="AH405" i="1"/>
  <c r="AI404" i="1"/>
  <c r="AH404" i="1"/>
  <c r="AI403" i="1"/>
  <c r="AH403" i="1"/>
  <c r="S403" i="1"/>
  <c r="AI402" i="1"/>
  <c r="AH402" i="1"/>
  <c r="AI401" i="1"/>
  <c r="AH401" i="1"/>
  <c r="AI400" i="1"/>
  <c r="AH400" i="1"/>
  <c r="AI399" i="1"/>
  <c r="AH399" i="1"/>
  <c r="AI398" i="1"/>
  <c r="AH398" i="1"/>
  <c r="AI397" i="1"/>
  <c r="AH397" i="1"/>
  <c r="AI396" i="1"/>
  <c r="AH396" i="1"/>
  <c r="AI395" i="1"/>
  <c r="AH395" i="1"/>
  <c r="AI394" i="1"/>
  <c r="AH394" i="1"/>
  <c r="AI393" i="1"/>
  <c r="AH393" i="1"/>
  <c r="AI392" i="1"/>
  <c r="AH392" i="1"/>
  <c r="AI391" i="1"/>
  <c r="AH391" i="1"/>
  <c r="AI390" i="1"/>
  <c r="AH390" i="1"/>
  <c r="AI389" i="1"/>
  <c r="AH389" i="1"/>
  <c r="AI388" i="1"/>
  <c r="AH388" i="1"/>
  <c r="AI387" i="1"/>
  <c r="AH387" i="1"/>
  <c r="AI386" i="1"/>
  <c r="AH386" i="1"/>
  <c r="AI385" i="1"/>
  <c r="AH385" i="1"/>
  <c r="AI384" i="1"/>
  <c r="AH384" i="1"/>
  <c r="AI383" i="1"/>
  <c r="AH383" i="1"/>
  <c r="AI382" i="1"/>
  <c r="AH382" i="1"/>
  <c r="AI381" i="1"/>
  <c r="AH381" i="1"/>
  <c r="AI380" i="1"/>
  <c r="AH380" i="1"/>
  <c r="AI379" i="1"/>
  <c r="AH379" i="1"/>
  <c r="AI378" i="1"/>
  <c r="AH378" i="1"/>
  <c r="AI377" i="1"/>
  <c r="AH377" i="1"/>
  <c r="AI376" i="1"/>
  <c r="AH376" i="1"/>
  <c r="S376" i="1"/>
  <c r="AI375" i="1"/>
  <c r="AH375" i="1"/>
  <c r="AI374" i="1"/>
  <c r="AH374" i="1"/>
  <c r="AI373" i="1"/>
  <c r="AH373" i="1"/>
  <c r="S373" i="1"/>
  <c r="AI372" i="1"/>
  <c r="AH372" i="1"/>
  <c r="S372" i="1"/>
  <c r="AI371" i="1"/>
  <c r="AH371" i="1"/>
  <c r="S371" i="1"/>
  <c r="P371" i="1"/>
  <c r="AI370" i="1"/>
  <c r="AH370" i="1"/>
  <c r="AI369" i="1"/>
  <c r="AH369" i="1"/>
  <c r="AI368" i="1"/>
  <c r="AH368" i="1"/>
  <c r="AI367" i="1"/>
  <c r="AH367" i="1"/>
  <c r="P367" i="1"/>
  <c r="AI366" i="1"/>
  <c r="AH366" i="1"/>
  <c r="AI365" i="1"/>
  <c r="AH365" i="1"/>
  <c r="AI364" i="1"/>
  <c r="AH364" i="1"/>
  <c r="S364" i="1"/>
  <c r="AI363" i="1"/>
  <c r="AH363" i="1"/>
  <c r="S363" i="1"/>
  <c r="P363" i="1"/>
  <c r="AI362" i="1"/>
  <c r="AH362" i="1"/>
  <c r="AI361" i="1"/>
  <c r="AH361" i="1"/>
  <c r="AI360" i="1"/>
  <c r="AH360" i="1"/>
  <c r="AI359" i="1"/>
  <c r="AH359" i="1"/>
  <c r="AI358" i="1"/>
  <c r="AH358" i="1"/>
  <c r="S358" i="1"/>
  <c r="AI357" i="1"/>
  <c r="AH357" i="1"/>
  <c r="AI356" i="1"/>
  <c r="AH356" i="1"/>
  <c r="S356" i="1"/>
  <c r="AI355" i="1"/>
  <c r="AH355" i="1"/>
  <c r="S355" i="1"/>
  <c r="AI354" i="1"/>
  <c r="AH354" i="1"/>
  <c r="AI353" i="1"/>
  <c r="AH353" i="1"/>
  <c r="S353" i="1"/>
  <c r="AI352" i="1"/>
  <c r="AH352" i="1"/>
  <c r="AI351" i="1"/>
  <c r="AH351" i="1"/>
  <c r="AI350" i="1"/>
  <c r="AH350" i="1"/>
  <c r="AI349" i="1"/>
  <c r="AH349" i="1"/>
  <c r="AI348" i="1"/>
  <c r="AI347" i="1"/>
  <c r="AI346" i="1"/>
  <c r="AH346" i="1"/>
  <c r="S346" i="1"/>
  <c r="AI345" i="1"/>
  <c r="AH345" i="1"/>
  <c r="AI344" i="1"/>
  <c r="AH344" i="1"/>
  <c r="AI343" i="1"/>
  <c r="AH343" i="1"/>
  <c r="AI342" i="1"/>
  <c r="AH342" i="1"/>
  <c r="AI341" i="1"/>
  <c r="AH341" i="1"/>
  <c r="AI340" i="1"/>
  <c r="AH340" i="1"/>
  <c r="AI339" i="1"/>
  <c r="AH339" i="1"/>
  <c r="AI338" i="1"/>
  <c r="AH338" i="1"/>
  <c r="S338" i="1"/>
  <c r="AI337" i="1"/>
  <c r="AH337" i="1"/>
  <c r="AI336" i="1"/>
  <c r="AH336" i="1"/>
  <c r="AI335" i="1"/>
  <c r="AH335" i="1"/>
  <c r="AI334" i="1"/>
  <c r="AH334" i="1"/>
  <c r="AI333" i="1"/>
  <c r="AH333" i="1"/>
  <c r="AI332" i="1"/>
  <c r="AH332" i="1"/>
  <c r="S332" i="1"/>
  <c r="AI331" i="1"/>
  <c r="AH331" i="1"/>
  <c r="S331" i="1"/>
  <c r="AI330" i="1"/>
  <c r="AH330" i="1"/>
  <c r="S330" i="1"/>
  <c r="AI329" i="1"/>
  <c r="AH329" i="1"/>
  <c r="AI328" i="1"/>
  <c r="AH328" i="1"/>
  <c r="AI327" i="1"/>
  <c r="AH327" i="1"/>
  <c r="AI326" i="1"/>
  <c r="AH326" i="1"/>
  <c r="S326" i="1"/>
  <c r="AI325" i="1"/>
  <c r="AH325" i="1"/>
  <c r="S325" i="1"/>
  <c r="AI324" i="1"/>
  <c r="AH324" i="1"/>
  <c r="S324" i="1"/>
  <c r="P324" i="1"/>
  <c r="AI323" i="1"/>
  <c r="AH323" i="1"/>
  <c r="S323" i="1"/>
  <c r="P323" i="1"/>
  <c r="AI322" i="1"/>
  <c r="AH322" i="1"/>
  <c r="AI321" i="1"/>
  <c r="AH321" i="1"/>
  <c r="S321" i="1"/>
  <c r="AI320" i="1"/>
  <c r="AH320" i="1"/>
  <c r="S320" i="1"/>
  <c r="AI319" i="1"/>
  <c r="AH319" i="1"/>
  <c r="AI318" i="1"/>
  <c r="AH318" i="1"/>
  <c r="AI317" i="1"/>
  <c r="AH317" i="1"/>
  <c r="AI316" i="1"/>
  <c r="AH316" i="1"/>
  <c r="AI315" i="1"/>
  <c r="AH315" i="1"/>
  <c r="AI314" i="1"/>
  <c r="AH314" i="1"/>
  <c r="AI313" i="1"/>
  <c r="AH313" i="1"/>
  <c r="S313" i="1"/>
  <c r="AI312" i="1"/>
  <c r="AH312" i="1"/>
  <c r="S312" i="1"/>
  <c r="AI311" i="1"/>
  <c r="AH311" i="1"/>
  <c r="S311" i="1"/>
  <c r="AI310" i="1"/>
  <c r="AH310" i="1"/>
  <c r="AI309" i="1"/>
  <c r="AH309" i="1"/>
  <c r="AI308" i="1"/>
  <c r="AH308" i="1"/>
  <c r="AI307" i="1"/>
  <c r="AH307" i="1"/>
  <c r="S307" i="1"/>
  <c r="AI306" i="1"/>
  <c r="AH306" i="1"/>
  <c r="AI305" i="1"/>
  <c r="AH305" i="1"/>
  <c r="S305" i="1"/>
  <c r="AI304" i="1"/>
  <c r="AH304" i="1"/>
  <c r="S304" i="1"/>
  <c r="AI303" i="1"/>
  <c r="AH303" i="1"/>
  <c r="S303" i="1"/>
  <c r="AI302" i="1"/>
  <c r="AH302" i="1"/>
  <c r="S302" i="1"/>
  <c r="AI301" i="1"/>
  <c r="AH301" i="1"/>
  <c r="AI300" i="1"/>
  <c r="AH300" i="1"/>
  <c r="AI299" i="1"/>
  <c r="AH299" i="1"/>
  <c r="AI298" i="1"/>
  <c r="AH298" i="1"/>
  <c r="AI297" i="1"/>
  <c r="AH297" i="1"/>
  <c r="AI296" i="1"/>
  <c r="AH296" i="1"/>
  <c r="AI295" i="1"/>
  <c r="AH295" i="1"/>
  <c r="AI294" i="1"/>
  <c r="AH294" i="1"/>
  <c r="AI293" i="1"/>
  <c r="AH293" i="1"/>
  <c r="AI292" i="1"/>
  <c r="AH292" i="1"/>
  <c r="AI291" i="1"/>
  <c r="AH291" i="1"/>
  <c r="AI290" i="1"/>
  <c r="AH290" i="1"/>
  <c r="AI289" i="1"/>
  <c r="AH289" i="1"/>
  <c r="AI288" i="1"/>
  <c r="AH288" i="1"/>
  <c r="AI287" i="1"/>
  <c r="AH287" i="1"/>
  <c r="AI286" i="1"/>
  <c r="AH286" i="1"/>
  <c r="S286" i="1"/>
  <c r="P286" i="1"/>
  <c r="AI285" i="1"/>
  <c r="AH285" i="1"/>
  <c r="AI284" i="1"/>
  <c r="AH284" i="1"/>
  <c r="S284" i="1"/>
  <c r="AI283" i="1"/>
  <c r="AH283" i="1"/>
  <c r="AI282" i="1"/>
  <c r="AH282" i="1"/>
  <c r="AI281" i="1"/>
  <c r="AH281" i="1"/>
  <c r="AI280" i="1"/>
  <c r="AH280" i="1"/>
  <c r="S280" i="1"/>
  <c r="AI279" i="1"/>
  <c r="AH279" i="1"/>
  <c r="S279" i="1"/>
  <c r="AI278" i="1"/>
  <c r="AH278" i="1"/>
  <c r="AI277" i="1"/>
  <c r="AH277" i="1"/>
  <c r="S277" i="1"/>
  <c r="AI276" i="1"/>
  <c r="AH276" i="1"/>
  <c r="S276" i="1"/>
  <c r="AI275" i="1"/>
  <c r="AH275" i="1"/>
  <c r="AI274" i="1"/>
  <c r="AH274" i="1"/>
  <c r="AI273" i="1"/>
  <c r="AH273" i="1"/>
  <c r="AI272" i="1"/>
  <c r="AH272" i="1"/>
  <c r="AI271" i="1"/>
  <c r="AH271" i="1"/>
  <c r="AI270" i="1"/>
  <c r="AH270" i="1"/>
  <c r="S270" i="1"/>
  <c r="P270" i="1"/>
  <c r="AI269" i="1"/>
  <c r="AH269" i="1"/>
  <c r="AI268" i="1"/>
  <c r="AH268" i="1"/>
  <c r="S268" i="1"/>
  <c r="AI267" i="1"/>
  <c r="AH267" i="1"/>
  <c r="S267" i="1"/>
  <c r="AI266" i="1"/>
  <c r="AH266" i="1"/>
  <c r="AI265" i="1"/>
  <c r="AH265" i="1"/>
  <c r="AI264" i="1"/>
  <c r="AH264" i="1"/>
  <c r="S264" i="1"/>
  <c r="AI263" i="1"/>
  <c r="AH263" i="1"/>
  <c r="S263" i="1"/>
  <c r="AI262" i="1"/>
  <c r="AH262" i="1"/>
  <c r="S262" i="1"/>
  <c r="AI261" i="1"/>
  <c r="AH261" i="1"/>
  <c r="S261" i="1"/>
  <c r="AI260" i="1"/>
  <c r="AH260" i="1"/>
  <c r="AI259" i="1"/>
  <c r="AH259" i="1"/>
  <c r="S259" i="1"/>
  <c r="AI258" i="1"/>
  <c r="AH258" i="1"/>
  <c r="S258" i="1"/>
  <c r="AI257" i="1"/>
  <c r="AH257" i="1"/>
  <c r="S257" i="1"/>
  <c r="AI256" i="1"/>
  <c r="AH256" i="1"/>
  <c r="AI255" i="1"/>
  <c r="AH255" i="1"/>
  <c r="AI254" i="1"/>
  <c r="AH254" i="1"/>
  <c r="AI253" i="1"/>
  <c r="AH253" i="1"/>
  <c r="S253" i="1"/>
  <c r="AI252" i="1"/>
  <c r="AH252" i="1"/>
  <c r="S252" i="1"/>
  <c r="AI251" i="1"/>
  <c r="AH251" i="1"/>
  <c r="S251" i="1"/>
  <c r="AI250" i="1"/>
  <c r="AH250" i="1"/>
  <c r="S250" i="1"/>
  <c r="AI249" i="1"/>
  <c r="AH249" i="1"/>
  <c r="S249" i="1"/>
  <c r="AI248" i="1"/>
  <c r="AH248" i="1"/>
  <c r="AI247" i="1"/>
  <c r="AH247" i="1"/>
  <c r="AI246" i="1"/>
  <c r="AH246" i="1"/>
  <c r="AI245" i="1"/>
  <c r="AH245" i="1"/>
  <c r="AI244" i="1"/>
  <c r="AH244" i="1"/>
  <c r="AI243" i="1"/>
  <c r="AH243" i="1"/>
  <c r="AI242" i="1"/>
  <c r="AH242" i="1"/>
  <c r="AI241" i="1"/>
  <c r="AH241" i="1"/>
  <c r="S241" i="1"/>
  <c r="AI240" i="1"/>
  <c r="AH240" i="1"/>
  <c r="S240" i="1"/>
  <c r="AI239" i="1"/>
  <c r="AH239" i="1"/>
  <c r="S239" i="1"/>
  <c r="AI238" i="1"/>
  <c r="AH238" i="1"/>
  <c r="AI237" i="1"/>
  <c r="AH237" i="1"/>
  <c r="AI236" i="1"/>
  <c r="AH236" i="1"/>
  <c r="AI235" i="1"/>
  <c r="AH235" i="1"/>
  <c r="AI234" i="1"/>
  <c r="AH234" i="1"/>
  <c r="AI233" i="1"/>
  <c r="AH233" i="1"/>
  <c r="AI232" i="1"/>
  <c r="AH232" i="1"/>
  <c r="S232" i="1"/>
  <c r="AI231" i="1"/>
  <c r="AH231" i="1"/>
  <c r="AI230" i="1"/>
  <c r="AH230" i="1"/>
  <c r="S230" i="1"/>
  <c r="AI229" i="1"/>
  <c r="AH229" i="1"/>
  <c r="AI228" i="1"/>
  <c r="AH228" i="1"/>
  <c r="AI227" i="1"/>
  <c r="AH227" i="1"/>
  <c r="AI226" i="1"/>
  <c r="AH226" i="1"/>
  <c r="AI225" i="1"/>
  <c r="AH225" i="1"/>
  <c r="AI224" i="1"/>
  <c r="AH224" i="1"/>
  <c r="AI223" i="1"/>
  <c r="AH223" i="1"/>
  <c r="AI222" i="1"/>
  <c r="AH222" i="1"/>
  <c r="AI221" i="1"/>
  <c r="AH221" i="1"/>
  <c r="AI220" i="1"/>
  <c r="AH220" i="1"/>
  <c r="AI219" i="1"/>
  <c r="AH219" i="1"/>
  <c r="AI218" i="1"/>
  <c r="AH218" i="1"/>
  <c r="AI217" i="1"/>
  <c r="AH217" i="1"/>
  <c r="AI216" i="1"/>
  <c r="AH216" i="1"/>
  <c r="AI215" i="1"/>
  <c r="AH215" i="1"/>
  <c r="AI214" i="1"/>
  <c r="AH214" i="1"/>
  <c r="AI213" i="1"/>
  <c r="AH213" i="1"/>
  <c r="AI212" i="1"/>
  <c r="AH212" i="1"/>
  <c r="S212" i="1"/>
  <c r="AI211" i="1"/>
  <c r="AH211" i="1"/>
  <c r="AI210" i="1"/>
  <c r="AH210" i="1"/>
  <c r="AI209" i="1"/>
  <c r="AH209" i="1"/>
  <c r="AI208" i="1"/>
  <c r="AH208" i="1"/>
  <c r="AI207" i="1"/>
  <c r="AH207" i="1"/>
  <c r="AI206" i="1"/>
  <c r="AH206" i="1"/>
  <c r="AI205" i="1"/>
  <c r="AH205" i="1"/>
  <c r="AI204" i="1"/>
  <c r="AH204" i="1"/>
  <c r="AI203" i="1"/>
  <c r="AH203" i="1"/>
  <c r="AI202" i="1"/>
  <c r="AH202" i="1"/>
  <c r="AI201" i="1"/>
  <c r="AH201" i="1"/>
  <c r="S201" i="1"/>
  <c r="AI200" i="1"/>
  <c r="AH200" i="1"/>
  <c r="AI199" i="1"/>
  <c r="AH199" i="1"/>
  <c r="AI198" i="1"/>
  <c r="AH198" i="1"/>
  <c r="AI197" i="1"/>
  <c r="AH197" i="1"/>
  <c r="AI196" i="1"/>
  <c r="AH196" i="1"/>
  <c r="AI195" i="1"/>
  <c r="AH195" i="1"/>
  <c r="AI194" i="1"/>
  <c r="AH194" i="1"/>
  <c r="S194" i="1"/>
  <c r="AI193" i="1"/>
  <c r="AH193" i="1"/>
  <c r="AI192" i="1"/>
  <c r="AH192" i="1"/>
  <c r="AI191" i="1"/>
  <c r="AH191" i="1"/>
  <c r="AI190" i="1"/>
  <c r="AH190" i="1"/>
  <c r="AI189" i="1"/>
  <c r="AH189" i="1"/>
  <c r="S189" i="1"/>
  <c r="AI188" i="1"/>
  <c r="AH188" i="1"/>
  <c r="S188" i="1"/>
  <c r="AI187" i="1"/>
  <c r="AH187" i="1"/>
  <c r="S187" i="1"/>
  <c r="AI186" i="1"/>
  <c r="AH186" i="1"/>
  <c r="S186" i="1"/>
  <c r="AI185" i="1"/>
  <c r="AH185" i="1"/>
  <c r="S185" i="1"/>
  <c r="AI184" i="1"/>
  <c r="AH184" i="1"/>
  <c r="S184" i="1"/>
  <c r="AI183" i="1"/>
  <c r="AH183" i="1"/>
  <c r="AI182" i="1"/>
  <c r="AH182" i="1"/>
  <c r="S182" i="1"/>
  <c r="AI181" i="1"/>
  <c r="AH181" i="1"/>
  <c r="AI180" i="1"/>
  <c r="AH180" i="1"/>
  <c r="S180" i="1"/>
  <c r="AI179" i="1"/>
  <c r="AH179" i="1"/>
  <c r="S179" i="1"/>
  <c r="AI178" i="1"/>
  <c r="AH178" i="1"/>
  <c r="AI177" i="1"/>
  <c r="AH177" i="1"/>
  <c r="AI176" i="1"/>
  <c r="AH176" i="1"/>
  <c r="S176" i="1"/>
  <c r="AI175" i="1"/>
  <c r="AH175" i="1"/>
  <c r="S175" i="1"/>
  <c r="AI174" i="1"/>
  <c r="AH174" i="1"/>
  <c r="S174" i="1"/>
  <c r="AI173" i="1"/>
  <c r="AH173" i="1"/>
  <c r="AI172" i="1"/>
  <c r="AH172" i="1"/>
  <c r="S172" i="1"/>
  <c r="AI171" i="1"/>
  <c r="AH171" i="1"/>
  <c r="AI170" i="1"/>
  <c r="AH170" i="1"/>
  <c r="S170" i="1"/>
  <c r="AI169" i="1"/>
  <c r="AH169" i="1"/>
  <c r="AI168" i="1"/>
  <c r="AH168" i="1"/>
  <c r="S168" i="1"/>
  <c r="AI167" i="1"/>
  <c r="AH167" i="1"/>
  <c r="AI166" i="1"/>
  <c r="AH166" i="1"/>
  <c r="AI165" i="1"/>
  <c r="AH165" i="1"/>
  <c r="AI164" i="1"/>
  <c r="AH164" i="1"/>
  <c r="AI163" i="1"/>
  <c r="AH163" i="1"/>
  <c r="AI162" i="1"/>
  <c r="AH162" i="1"/>
  <c r="AI161" i="1"/>
  <c r="AH161" i="1"/>
  <c r="AI160" i="1"/>
  <c r="AH160" i="1"/>
  <c r="S160" i="1"/>
  <c r="AI159" i="1"/>
  <c r="AH159" i="1"/>
  <c r="S159" i="1"/>
  <c r="AI158" i="1"/>
  <c r="AH158" i="1"/>
  <c r="S158" i="1"/>
  <c r="AI157" i="1"/>
  <c r="AH157" i="1"/>
  <c r="AI156" i="1"/>
  <c r="AH156" i="1"/>
  <c r="AI155" i="1"/>
  <c r="AH155" i="1"/>
  <c r="AI154" i="1"/>
  <c r="AH154" i="1"/>
  <c r="AI153" i="1"/>
  <c r="AH153" i="1"/>
  <c r="S153" i="1"/>
  <c r="AI152" i="1"/>
  <c r="AH152" i="1"/>
  <c r="S152" i="1"/>
  <c r="AI151" i="1"/>
  <c r="AH151" i="1"/>
  <c r="S151" i="1"/>
  <c r="AI150" i="1"/>
  <c r="AH150" i="1"/>
  <c r="S150" i="1"/>
  <c r="AI149" i="1"/>
  <c r="AH149" i="1"/>
  <c r="AI148" i="1"/>
  <c r="AH148" i="1"/>
  <c r="AI147" i="1"/>
  <c r="AH147" i="1"/>
  <c r="AI146" i="1"/>
  <c r="AH146" i="1"/>
  <c r="AI145" i="1"/>
  <c r="AH145" i="1"/>
  <c r="S145" i="1"/>
  <c r="AI144" i="1"/>
  <c r="AH144" i="1"/>
  <c r="S144" i="1"/>
  <c r="AI143" i="1"/>
  <c r="AH143" i="1"/>
  <c r="S143" i="1"/>
  <c r="AI142" i="1"/>
  <c r="AH142" i="1"/>
  <c r="S142" i="1"/>
  <c r="AI141" i="1"/>
  <c r="AH141" i="1"/>
  <c r="S141" i="1"/>
  <c r="AI140" i="1"/>
  <c r="AH140" i="1"/>
  <c r="S140" i="1"/>
  <c r="AI139" i="1"/>
  <c r="AH139" i="1"/>
  <c r="AI138" i="1"/>
  <c r="AH138" i="1"/>
  <c r="S138" i="1"/>
  <c r="AI137" i="1"/>
  <c r="AH137" i="1"/>
  <c r="S137" i="1"/>
  <c r="AI136" i="1"/>
  <c r="AH136" i="1"/>
  <c r="S136" i="1"/>
  <c r="AI135" i="1"/>
  <c r="AH135" i="1"/>
  <c r="S135" i="1"/>
  <c r="AI134" i="1"/>
  <c r="AH134" i="1"/>
  <c r="AI133" i="1"/>
  <c r="AH133" i="1"/>
  <c r="S133" i="1"/>
  <c r="P133" i="1"/>
  <c r="AI132" i="1"/>
  <c r="AH132" i="1"/>
  <c r="AI131" i="1"/>
  <c r="AH131" i="1"/>
  <c r="S131" i="1"/>
  <c r="AI130" i="1"/>
  <c r="AH130" i="1"/>
  <c r="S130" i="1"/>
  <c r="AI129" i="1"/>
  <c r="AH129" i="1"/>
  <c r="S129" i="1"/>
  <c r="AI128" i="1"/>
  <c r="AH128" i="1"/>
  <c r="S128" i="1"/>
  <c r="AI127" i="1"/>
  <c r="AH127" i="1"/>
  <c r="AI126" i="1"/>
  <c r="AH126" i="1"/>
  <c r="S126" i="1"/>
  <c r="AI125" i="1"/>
  <c r="AH125" i="1"/>
  <c r="AI124" i="1"/>
  <c r="AH124" i="1"/>
  <c r="S124" i="1"/>
  <c r="AI123" i="1"/>
  <c r="AH123" i="1"/>
  <c r="AI122" i="1"/>
  <c r="AH122" i="1"/>
  <c r="S122" i="1"/>
  <c r="AI121" i="1"/>
  <c r="AH121" i="1"/>
  <c r="AI120" i="1"/>
  <c r="AH120" i="1"/>
  <c r="AI119" i="1"/>
  <c r="AH119" i="1"/>
  <c r="AI118" i="1"/>
  <c r="AH118" i="1"/>
  <c r="AI117" i="1"/>
  <c r="AH117" i="1"/>
  <c r="AI116" i="1"/>
  <c r="AH116" i="1"/>
  <c r="S116" i="1"/>
  <c r="AI115" i="1"/>
  <c r="AH115" i="1"/>
  <c r="AI114" i="1"/>
  <c r="AH114" i="1"/>
  <c r="S114" i="1"/>
  <c r="AI113" i="1"/>
  <c r="AH113" i="1"/>
  <c r="S113" i="1"/>
  <c r="AI112" i="1"/>
  <c r="AH112" i="1"/>
  <c r="AI111" i="1"/>
  <c r="AH111" i="1"/>
  <c r="AI110" i="1"/>
  <c r="AH110" i="1"/>
  <c r="AI109" i="1"/>
  <c r="AH109" i="1"/>
  <c r="S109" i="1"/>
  <c r="AI108" i="1"/>
  <c r="AH108" i="1"/>
  <c r="AI107" i="1"/>
  <c r="AH107" i="1"/>
  <c r="S107" i="1"/>
  <c r="AI106" i="1"/>
  <c r="AH106" i="1"/>
  <c r="S106" i="1"/>
  <c r="AI105" i="1"/>
  <c r="AH105" i="1"/>
  <c r="AI104" i="1"/>
  <c r="AH104" i="1"/>
  <c r="AI103" i="1"/>
  <c r="AH103" i="1"/>
  <c r="AI102" i="1"/>
  <c r="AH102" i="1"/>
  <c r="AI101" i="1"/>
  <c r="AH101" i="1"/>
  <c r="AI100" i="1"/>
  <c r="AH100" i="1"/>
  <c r="AI99" i="1"/>
  <c r="AH99" i="1"/>
  <c r="AI98" i="1"/>
  <c r="AH98" i="1"/>
  <c r="AI97" i="1"/>
  <c r="AH97" i="1"/>
  <c r="S97" i="1"/>
  <c r="AI96" i="1"/>
  <c r="AH96" i="1"/>
  <c r="S96" i="1"/>
  <c r="AI95" i="1"/>
  <c r="AH95" i="1"/>
  <c r="AI94" i="1"/>
  <c r="AH94" i="1"/>
  <c r="AI93" i="1"/>
  <c r="AH93" i="1"/>
  <c r="AI92" i="1"/>
  <c r="AH92" i="1"/>
  <c r="AI91" i="1"/>
  <c r="AH91" i="1"/>
  <c r="AI90" i="1"/>
  <c r="AH90" i="1"/>
  <c r="AI89" i="1"/>
  <c r="AH89" i="1"/>
  <c r="AI88" i="1"/>
  <c r="AH88" i="1"/>
  <c r="AI87" i="1"/>
  <c r="AH87" i="1"/>
  <c r="AI86" i="1"/>
  <c r="AH86" i="1"/>
  <c r="AI85" i="1"/>
  <c r="AH85" i="1"/>
  <c r="AI84" i="1"/>
  <c r="AH84" i="1"/>
  <c r="AI83" i="1"/>
  <c r="AH83" i="1"/>
  <c r="AI82" i="1"/>
  <c r="AH82" i="1"/>
  <c r="AI81" i="1"/>
  <c r="AH81" i="1"/>
  <c r="S81" i="1"/>
  <c r="AI80" i="1"/>
  <c r="AH80" i="1"/>
  <c r="AI79" i="1"/>
  <c r="AH79" i="1"/>
  <c r="AI78" i="1"/>
  <c r="AH78" i="1"/>
  <c r="AI77" i="1"/>
  <c r="AH77" i="1"/>
  <c r="AI76" i="1"/>
  <c r="AH76" i="1"/>
  <c r="AI75" i="1"/>
  <c r="AH75" i="1"/>
  <c r="AI74" i="1"/>
  <c r="AH74" i="1"/>
  <c r="AI73" i="1"/>
  <c r="AH73" i="1"/>
  <c r="AI72" i="1"/>
  <c r="AH72" i="1"/>
  <c r="AI71" i="1"/>
  <c r="AH71" i="1"/>
  <c r="AI70" i="1"/>
  <c r="AH70" i="1"/>
  <c r="AI69" i="1"/>
  <c r="AH69" i="1"/>
  <c r="AI68" i="1"/>
  <c r="AH68" i="1"/>
  <c r="AI67" i="1"/>
  <c r="AH67" i="1"/>
  <c r="AI66" i="1"/>
  <c r="AH66" i="1"/>
  <c r="AI65" i="1"/>
  <c r="AH65" i="1"/>
  <c r="AI64" i="1"/>
  <c r="AH64" i="1"/>
  <c r="S64" i="1"/>
  <c r="AI63" i="1"/>
  <c r="AH63" i="1"/>
  <c r="AI62" i="1"/>
  <c r="AH62" i="1"/>
  <c r="AI61" i="1"/>
  <c r="AH61" i="1"/>
  <c r="S61" i="1"/>
  <c r="AI60" i="1"/>
  <c r="AH60" i="1"/>
  <c r="AI59" i="1"/>
  <c r="AH59" i="1"/>
  <c r="S59" i="1"/>
  <c r="P59" i="1"/>
  <c r="AI58" i="1"/>
  <c r="AH58" i="1"/>
  <c r="AI57" i="1"/>
  <c r="AH57" i="1"/>
  <c r="AI56" i="1"/>
  <c r="AH56" i="1"/>
  <c r="AI55" i="1"/>
  <c r="AH55" i="1"/>
  <c r="AI54" i="1"/>
  <c r="AH54" i="1"/>
  <c r="S54" i="1"/>
  <c r="AI53" i="1"/>
  <c r="AH53" i="1"/>
  <c r="S53" i="1"/>
  <c r="AI52" i="1"/>
  <c r="AH52" i="1"/>
  <c r="AI51" i="1"/>
  <c r="AH51" i="1"/>
  <c r="S51" i="1"/>
  <c r="AI50" i="1"/>
  <c r="AH50" i="1"/>
  <c r="S50" i="1"/>
  <c r="AI49" i="1"/>
  <c r="AH49" i="1"/>
  <c r="AI48" i="1"/>
  <c r="AH48" i="1"/>
  <c r="AI47" i="1"/>
  <c r="AH47" i="1"/>
  <c r="AI46" i="1"/>
  <c r="AH46" i="1"/>
  <c r="AI45" i="1"/>
  <c r="AH45" i="1"/>
  <c r="S45" i="1"/>
  <c r="AI44" i="1"/>
  <c r="AH44" i="1"/>
  <c r="AI43" i="1"/>
  <c r="AH43" i="1"/>
  <c r="S43" i="1"/>
  <c r="AI42" i="1"/>
  <c r="AH42" i="1"/>
  <c r="AI41" i="1"/>
  <c r="AH41" i="1"/>
  <c r="S41" i="1"/>
  <c r="AI40" i="1"/>
  <c r="AH40" i="1"/>
  <c r="AI39" i="1"/>
  <c r="AH39" i="1"/>
  <c r="S39" i="1"/>
  <c r="AI38" i="1"/>
  <c r="AH38" i="1"/>
  <c r="S38" i="1"/>
  <c r="AI37" i="1"/>
  <c r="AH37" i="1"/>
  <c r="S37" i="1"/>
  <c r="AI36" i="1"/>
  <c r="AH36" i="1"/>
  <c r="S36" i="1"/>
  <c r="AI35" i="1"/>
  <c r="AH35" i="1"/>
  <c r="AI34" i="1"/>
  <c r="AH34" i="1"/>
  <c r="AI33" i="1"/>
  <c r="AH33" i="1"/>
  <c r="S33" i="1"/>
  <c r="AI32" i="1"/>
  <c r="AH32" i="1"/>
  <c r="S32" i="1"/>
  <c r="P32" i="1"/>
  <c r="AI31" i="1"/>
  <c r="AH31" i="1"/>
  <c r="AI30" i="1"/>
  <c r="AH30" i="1"/>
  <c r="AI29" i="1"/>
  <c r="AH29" i="1"/>
  <c r="AI28" i="1"/>
  <c r="AH28" i="1"/>
  <c r="S28" i="1"/>
  <c r="AI27" i="1"/>
  <c r="AH27" i="1"/>
  <c r="AI26" i="1"/>
  <c r="AH26" i="1"/>
  <c r="AI25" i="1"/>
  <c r="AH25" i="1"/>
  <c r="AI24" i="1"/>
  <c r="AH24" i="1"/>
  <c r="S24" i="1"/>
  <c r="AI23" i="1"/>
  <c r="AH23" i="1"/>
  <c r="AI22" i="1"/>
  <c r="AH22" i="1"/>
  <c r="AI21" i="1"/>
  <c r="AH21" i="1"/>
  <c r="AI20" i="1"/>
  <c r="AH20" i="1"/>
  <c r="S20" i="1"/>
  <c r="AI19" i="1"/>
  <c r="AH19" i="1"/>
  <c r="S19" i="1"/>
  <c r="AI18" i="1"/>
  <c r="AH18" i="1"/>
  <c r="S18" i="1"/>
  <c r="AI17" i="1"/>
  <c r="AH17" i="1"/>
  <c r="AI16" i="1"/>
  <c r="AH16" i="1"/>
  <c r="AI15" i="1"/>
  <c r="AH15" i="1"/>
  <c r="AI14" i="1"/>
  <c r="AH14" i="1"/>
  <c r="AI13" i="1"/>
  <c r="AH13" i="1"/>
  <c r="AI12" i="1"/>
  <c r="AH12" i="1"/>
  <c r="AI11" i="1"/>
  <c r="AH11" i="1"/>
  <c r="AI10" i="1"/>
  <c r="AH10" i="1"/>
  <c r="AI9" i="1"/>
  <c r="AH9" i="1"/>
  <c r="S9" i="1"/>
  <c r="AI8" i="1"/>
  <c r="AH8" i="1"/>
  <c r="S8" i="1"/>
  <c r="AI7" i="1"/>
  <c r="AH7" i="1"/>
  <c r="S7" i="1"/>
  <c r="AI6" i="1"/>
  <c r="AH6" i="1"/>
  <c r="AI5" i="1"/>
  <c r="AH5" i="1"/>
  <c r="L563" i="1" a="1"/>
  <c r="M558" i="1" a="1"/>
  <c r="J553" i="1" a="1"/>
  <c r="K559" i="1" a="1"/>
  <c r="H554" i="1" a="1"/>
  <c r="H561" i="1" a="1"/>
  <c r="I556" i="1" a="1"/>
  <c r="H564" i="1" a="1"/>
  <c r="J552" i="1" a="1"/>
  <c r="M546" i="1" a="1"/>
  <c r="J541" i="1" a="1"/>
  <c r="L535" i="1" a="1"/>
  <c r="K532" i="1" a="1"/>
  <c r="H527" i="1" a="1"/>
  <c r="H550" i="1" a="1"/>
  <c r="I545" i="1" a="1"/>
  <c r="K539" i="1" a="1"/>
  <c r="H534" i="1" a="1"/>
  <c r="L530" i="1" a="1"/>
  <c r="M525" i="1" a="1"/>
  <c r="H549" i="1" a="1"/>
  <c r="I544" i="1" a="1"/>
  <c r="K538" i="1" a="1"/>
  <c r="J551" i="1" a="1"/>
  <c r="H529" i="1" a="1"/>
  <c r="I524" i="1" a="1"/>
  <c r="H548" i="1" a="1"/>
  <c r="I543" i="1" a="1"/>
  <c r="K537" i="1" a="1"/>
  <c r="H524" i="1" a="1"/>
  <c r="L517" i="1" a="1"/>
  <c r="I505" i="1" a="1"/>
  <c r="K499" i="1" a="1"/>
  <c r="L491" i="1" a="1"/>
  <c r="M486" i="1" a="1"/>
  <c r="I512" i="1" a="1"/>
  <c r="K495" i="1" a="1"/>
  <c r="L469" i="1" a="1"/>
  <c r="K521" i="1" a="1"/>
  <c r="H516" i="1" a="1"/>
  <c r="J503" i="1" a="1"/>
  <c r="L497" i="1" a="1"/>
  <c r="L490" i="1" a="1"/>
  <c r="M485" i="1" a="1"/>
  <c r="J480" i="1" a="1"/>
  <c r="M471" i="1" a="1"/>
  <c r="K513" i="1" a="1"/>
  <c r="H508" i="1" a="1"/>
  <c r="M474" i="1" a="1"/>
  <c r="K552" i="1" a="1"/>
  <c r="M518" i="1" a="1"/>
  <c r="L504" i="1" a="1"/>
  <c r="M499" i="1" a="1"/>
  <c r="M492" i="1" a="1"/>
  <c r="J487" i="1" a="1"/>
  <c r="L481" i="1" a="1"/>
  <c r="K472" i="1" a="1"/>
  <c r="I522" i="1" a="1"/>
  <c r="I510" i="1" a="1"/>
  <c r="M476" i="1" a="1"/>
  <c r="K468" i="1" a="1"/>
  <c r="J520" i="1" a="1"/>
  <c r="M506" i="1" a="1"/>
  <c r="J501" i="1" a="1"/>
  <c r="K493" i="1" a="1"/>
  <c r="H488" i="1" a="1"/>
  <c r="I483" i="1" a="1"/>
  <c r="K477" i="1" a="1"/>
  <c r="H464" i="1" a="1"/>
  <c r="I459" i="1" a="1"/>
  <c r="K453" i="1" a="1"/>
  <c r="L442" i="1" a="1"/>
  <c r="K436" i="1" a="1"/>
  <c r="L427" i="1" a="1"/>
  <c r="J417" i="1" a="1"/>
  <c r="J466" i="1" a="1"/>
  <c r="J447" i="1" a="1"/>
  <c r="H429" i="1" a="1"/>
  <c r="H418" i="1" a="1"/>
  <c r="M462" i="1" a="1"/>
  <c r="J457" i="1" a="1"/>
  <c r="J450" i="1" a="1"/>
  <c r="K439" i="1" a="1"/>
  <c r="H434" i="1" a="1"/>
  <c r="H421" i="1" a="1"/>
  <c r="L483" i="1" a="1"/>
  <c r="L448" i="1" a="1"/>
  <c r="I433" i="1" a="1"/>
  <c r="K424" i="1" a="1"/>
  <c r="H466" i="1" a="1"/>
  <c r="J460" i="1" a="1"/>
  <c r="L454" i="1" a="1"/>
  <c r="L444" i="1" a="1"/>
  <c r="K438" i="1" a="1"/>
  <c r="M430" i="1" a="1"/>
  <c r="L420" i="1" a="1"/>
  <c r="K484" i="1" a="1"/>
  <c r="I465" i="1" a="1"/>
  <c r="K441" i="1" a="1"/>
  <c r="J424" i="1" a="1"/>
  <c r="L473" i="1" a="1"/>
  <c r="M460" i="1" a="1"/>
  <c r="J455" i="1" a="1"/>
  <c r="J445" i="1" a="1"/>
  <c r="M439" i="1" a="1"/>
  <c r="J434" i="1" a="1"/>
  <c r="H425" i="1" a="1"/>
  <c r="M472" i="1" a="1"/>
  <c r="H402" i="1" a="1"/>
  <c r="I397" i="1" a="1"/>
  <c r="K391" i="1" a="1"/>
  <c r="H386" i="1" a="1"/>
  <c r="I381" i="1" a="1"/>
  <c r="J367" i="1" a="1"/>
  <c r="J415" i="1" a="1"/>
  <c r="L409" i="1" a="1"/>
  <c r="M404" i="1" a="1"/>
  <c r="I371" i="1" a="1"/>
  <c r="M449" i="1" a="1"/>
  <c r="M400" i="1" a="1"/>
  <c r="J395" i="1" a="1"/>
  <c r="L389" i="1" a="1"/>
  <c r="M384" i="1" a="1"/>
  <c r="J379" i="1" a="1"/>
  <c r="J366" i="1" a="1"/>
  <c r="K413" i="1" a="1"/>
  <c r="H408" i="1" a="1"/>
  <c r="H563" i="1" a="1"/>
  <c r="I558" i="1" a="1"/>
  <c r="J564" i="1" a="1"/>
  <c r="L558" i="1" a="1"/>
  <c r="M553" i="1" a="1"/>
  <c r="M560" i="1" a="1"/>
  <c r="J555" i="1" a="1"/>
  <c r="M563" i="1" a="1"/>
  <c r="H551" i="1" a="1"/>
  <c r="I546" i="1" a="1"/>
  <c r="K540" i="1" a="1"/>
  <c r="H535" i="1" a="1"/>
  <c r="L531" i="1" a="1"/>
  <c r="M526" i="1" a="1"/>
  <c r="M549" i="1" a="1"/>
  <c r="J544" i="1" a="1"/>
  <c r="L538" i="1" a="1"/>
  <c r="M559" i="1" a="1"/>
  <c r="H530" i="1" a="1"/>
  <c r="I525" i="1" a="1"/>
  <c r="M548" i="1" a="1"/>
  <c r="J543" i="1" a="1"/>
  <c r="L537" i="1" a="1"/>
  <c r="L533" i="1" a="1"/>
  <c r="M528" i="1" a="1"/>
  <c r="J523" i="1" a="1"/>
  <c r="M547" i="1" a="1"/>
  <c r="J542" i="1" a="1"/>
  <c r="L536" i="1" a="1"/>
  <c r="H523" i="1" a="1"/>
  <c r="H517" i="1" a="1"/>
  <c r="J504" i="1" a="1"/>
  <c r="L498" i="1" a="1"/>
  <c r="H491" i="1" a="1"/>
  <c r="I486" i="1" a="1"/>
  <c r="J511" i="1" a="1"/>
  <c r="L494" i="1" a="1"/>
  <c r="H469" i="1" a="1"/>
  <c r="L520" i="1" a="1"/>
  <c r="M515" i="1" a="1"/>
  <c r="K502" i="1" a="1"/>
  <c r="H497" i="1" a="1"/>
  <c r="H490" i="1" a="1"/>
  <c r="I485" i="1" a="1"/>
  <c r="K479" i="1" a="1"/>
  <c r="I471" i="1" a="1"/>
  <c r="L512" i="1" a="1"/>
  <c r="M507" i="1" a="1"/>
  <c r="I474" i="1" a="1"/>
  <c r="M531" i="1" a="1"/>
  <c r="I518" i="1" a="1"/>
  <c r="H504" i="1" a="1"/>
  <c r="I499" i="1" a="1"/>
  <c r="I492" i="1" a="1"/>
  <c r="K486" i="1" a="1"/>
  <c r="H481" i="1" a="1"/>
  <c r="L471" i="1" a="1"/>
  <c r="M514" i="1" a="1"/>
  <c r="J509" i="1" a="1"/>
  <c r="I476" i="1" a="1"/>
  <c r="L467" i="1" a="1"/>
  <c r="K519" i="1" a="1"/>
  <c r="I506" i="1" a="1"/>
  <c r="K500" i="1" a="1"/>
  <c r="L492" i="1" a="1"/>
  <c r="M487" i="1" a="1"/>
  <c r="J482" i="1" a="1"/>
  <c r="J472" i="1" a="1"/>
  <c r="M463" i="1" a="1"/>
  <c r="J458" i="1" a="1"/>
  <c r="L452" i="1" a="1"/>
  <c r="H442" i="1" a="1"/>
  <c r="L435" i="1" a="1"/>
  <c r="H427" i="1" a="1"/>
  <c r="L510" i="1" a="1"/>
  <c r="L465" i="1" a="1"/>
  <c r="K446" i="1" a="1"/>
  <c r="J428" i="1" a="1"/>
  <c r="I523" i="1" a="1"/>
  <c r="I462" i="1" a="1"/>
  <c r="K456" i="1" a="1"/>
  <c r="L445" i="1" a="1"/>
  <c r="L438" i="1" a="1"/>
  <c r="K432" i="1" a="1"/>
  <c r="M420" i="1" a="1"/>
  <c r="M482" i="1" a="1"/>
  <c r="H448" i="1" a="1"/>
  <c r="L431" i="1" a="1"/>
  <c r="J422" i="1" a="1"/>
  <c r="J465" i="1" a="1"/>
  <c r="K459" i="1" a="1"/>
  <c r="H454" i="1" a="1"/>
  <c r="H444" i="1" a="1"/>
  <c r="L437" i="1" a="1"/>
  <c r="I430" i="1" a="1"/>
  <c r="H420" i="1" a="1"/>
  <c r="H483" i="1" a="1"/>
  <c r="K451" i="1" a="1"/>
  <c r="L433" i="1" a="1"/>
  <c r="M422" i="1" a="1"/>
  <c r="M466" i="1" a="1"/>
  <c r="I460" i="1" a="1"/>
  <c r="K454" i="1" a="1"/>
  <c r="K444" i="1" a="1"/>
  <c r="I439" i="1" a="1"/>
  <c r="M432" i="1" a="1"/>
  <c r="K423" i="1" a="1"/>
  <c r="H465" i="1" a="1"/>
  <c r="M401" i="1" a="1"/>
  <c r="J396" i="1" a="1"/>
  <c r="L390" i="1" a="1"/>
  <c r="M385" i="1" a="1"/>
  <c r="J380" i="1" a="1"/>
  <c r="K366" i="1" a="1"/>
  <c r="K414" i="1" a="1"/>
  <c r="H409" i="1" a="1"/>
  <c r="I404" i="1" a="1"/>
  <c r="J370" i="1" a="1"/>
  <c r="H446" i="1" a="1"/>
  <c r="I400" i="1" a="1"/>
  <c r="K394" i="1" a="1"/>
  <c r="H389" i="1" a="1"/>
  <c r="I384" i="1" a="1"/>
  <c r="K378" i="1" a="1"/>
  <c r="K365" i="1" a="1"/>
  <c r="L412" i="1" a="1"/>
  <c r="M407" i="1" a="1"/>
  <c r="M562" i="1" a="1"/>
  <c r="J557" i="1" a="1"/>
  <c r="K563" i="1" a="1"/>
  <c r="H558" i="1" a="1"/>
  <c r="I553" i="1" a="1"/>
  <c r="I560" i="1" a="1"/>
  <c r="K554" i="1" a="1"/>
  <c r="I563" i="1" a="1"/>
  <c r="M550" i="1" a="1"/>
  <c r="J545" i="1" a="1"/>
  <c r="L539" i="1" a="1"/>
  <c r="M534" i="1" a="1"/>
  <c r="H531" i="1" a="1"/>
  <c r="I526" i="1" a="1"/>
  <c r="I549" i="1" a="1"/>
  <c r="K543" i="1" a="1"/>
  <c r="H538" i="1" a="1"/>
  <c r="H556" i="1" a="1"/>
  <c r="M529" i="1" a="1"/>
  <c r="J524" i="1" a="1"/>
  <c r="I548" i="1" a="1"/>
  <c r="K542" i="1" a="1"/>
  <c r="H537" i="1" a="1"/>
  <c r="H533" i="1" a="1"/>
  <c r="I528" i="1" a="1"/>
  <c r="K557" i="1" a="1"/>
  <c r="I547" i="1" a="1"/>
  <c r="K541" i="1" a="1"/>
  <c r="H536" i="1" a="1"/>
  <c r="L521" i="1" a="1"/>
  <c r="M516" i="1" a="1"/>
  <c r="K503" i="1" a="1"/>
  <c r="H498" i="1" a="1"/>
  <c r="M490" i="1" a="1"/>
  <c r="I527" i="1" a="1"/>
  <c r="K510" i="1" a="1"/>
  <c r="H494" i="1" a="1"/>
  <c r="M468" i="1" a="1"/>
  <c r="H520" i="1" a="1"/>
  <c r="I515" i="1" a="1"/>
  <c r="L501" i="1" a="1"/>
  <c r="M496" i="1" a="1"/>
  <c r="M489" i="1" a="1"/>
  <c r="J484" i="1" a="1"/>
  <c r="L478" i="1" a="1"/>
  <c r="J470" i="1" a="1"/>
  <c r="H512" i="1" a="1"/>
  <c r="I507" i="1" a="1"/>
  <c r="J473" i="1" a="1"/>
  <c r="H528" i="1" a="1"/>
  <c r="J517" i="1" a="1"/>
  <c r="M503" i="1" a="1"/>
  <c r="J498" i="1" a="1"/>
  <c r="J491" i="1" a="1"/>
  <c r="L485" i="1" a="1"/>
  <c r="M480" i="1" a="1"/>
  <c r="H471" i="1" a="1"/>
  <c r="I514" i="1" a="1"/>
  <c r="K508" i="1" a="1"/>
  <c r="K475" i="1" a="1"/>
  <c r="H467" i="1" a="1"/>
  <c r="L518" i="1" a="1"/>
  <c r="J505" i="1" a="1"/>
  <c r="L499" i="1" a="1"/>
  <c r="H492" i="1" a="1"/>
  <c r="I487" i="1" a="1"/>
  <c r="K481" i="1" a="1"/>
  <c r="K471" i="1" a="1"/>
  <c r="I463" i="1" a="1"/>
  <c r="K457" i="1" a="1"/>
  <c r="H452" i="1" a="1"/>
  <c r="K440" i="1" a="1"/>
  <c r="H435" i="1" a="1"/>
  <c r="K425" i="1" a="1"/>
  <c r="K507" i="1" a="1"/>
  <c r="M451" i="1" a="1"/>
  <c r="M441" i="1" a="1"/>
  <c r="M426" i="1" a="1"/>
  <c r="M513" i="1" a="1"/>
  <c r="J461" i="1" a="1"/>
  <c r="L455" i="1" a="1"/>
  <c r="H445" i="1" a="1"/>
  <c r="H438" i="1" a="1"/>
  <c r="J430" i="1" a="1"/>
  <c r="I420" i="1" a="1"/>
  <c r="L479" i="1" a="1"/>
  <c r="M447" i="1" a="1"/>
  <c r="H431" i="1" a="1"/>
  <c r="K418" i="1" a="1"/>
  <c r="J464" i="1" a="1"/>
  <c r="L458" i="1" a="1"/>
  <c r="M453" i="1" a="1"/>
  <c r="M443" i="1" a="1"/>
  <c r="H437" i="1" a="1"/>
  <c r="J427" i="1" a="1"/>
  <c r="M419" i="1" a="1"/>
  <c r="I482" i="1" a="1"/>
  <c r="J449" i="1" a="1"/>
  <c r="H433" i="1" a="1"/>
  <c r="I422" i="1" a="1"/>
  <c r="M464" i="1" a="1"/>
  <c r="J459" i="1" a="1"/>
  <c r="L453" i="1" a="1"/>
  <c r="L443" i="1" a="1"/>
  <c r="J438" i="1" a="1"/>
  <c r="I432" i="1" a="1"/>
  <c r="J421" i="1" a="1"/>
  <c r="J448" i="1" a="1"/>
  <c r="I401" i="1" a="1"/>
  <c r="K395" i="1" a="1"/>
  <c r="H390" i="1" a="1"/>
  <c r="I385" i="1" a="1"/>
  <c r="K379" i="1" a="1"/>
  <c r="L365" i="1" a="1"/>
  <c r="L413" i="1" a="1"/>
  <c r="M408" i="1" a="1"/>
  <c r="J376" i="1" a="1"/>
  <c r="K369" i="1" a="1"/>
  <c r="L416" i="1" a="1"/>
  <c r="J399" i="1" a="1"/>
  <c r="L393" i="1" a="1"/>
  <c r="M388" i="1" a="1"/>
  <c r="J383" i="1" a="1"/>
  <c r="L377" i="1" a="1"/>
  <c r="L466" i="1" a="1"/>
  <c r="H412" i="1" a="1"/>
  <c r="I407" i="1" a="1"/>
  <c r="I562" i="1" a="1"/>
  <c r="K556" i="1" a="1"/>
  <c r="L562" i="1" a="1"/>
  <c r="M557" i="1" a="1"/>
  <c r="M564" i="1" a="1"/>
  <c r="J559" i="1" a="1"/>
  <c r="L553" i="1" a="1"/>
  <c r="J562" i="1" a="1"/>
  <c r="I550" i="1" a="1"/>
  <c r="K544" i="1" a="1"/>
  <c r="H539" i="1" a="1"/>
  <c r="I534" i="1" a="1"/>
  <c r="M530" i="1" a="1"/>
  <c r="J525" i="1" a="1"/>
  <c r="J548" i="1" a="1"/>
  <c r="L542" i="1" a="1"/>
  <c r="M537" i="1" a="1"/>
  <c r="L551" i="1" a="1"/>
  <c r="I529" i="1" a="1"/>
  <c r="K523" i="1" a="1"/>
  <c r="J547" i="1" a="1"/>
  <c r="L541" i="1" a="1"/>
  <c r="M536" i="1" a="1"/>
  <c r="M532" i="1" a="1"/>
  <c r="J527" i="1" a="1"/>
  <c r="L552" i="1" a="1"/>
  <c r="J546" i="1" a="1"/>
  <c r="L540" i="1" a="1"/>
  <c r="M535" i="1" a="1"/>
  <c r="H521" i="1" a="1"/>
  <c r="I516" i="1" a="1"/>
  <c r="L502" i="1" a="1"/>
  <c r="M497" i="1" a="1"/>
  <c r="I490" i="1" a="1"/>
  <c r="M522" i="1" a="1"/>
  <c r="L509" i="1" a="1"/>
  <c r="K476" i="1" a="1"/>
  <c r="I468" i="1" a="1"/>
  <c r="M519" i="1" a="1"/>
  <c r="K506" i="1" a="1"/>
  <c r="H501" i="1" a="1"/>
  <c r="I496" i="1" a="1"/>
  <c r="I489" i="1" a="1"/>
  <c r="K483" i="1" a="1"/>
  <c r="H478" i="1" a="1"/>
  <c r="K533" i="1" a="1"/>
  <c r="M511" i="1" a="1"/>
  <c r="J495" i="1" a="1"/>
  <c r="K469" i="1" a="1"/>
  <c r="J522" i="1" a="1"/>
  <c r="K516" i="1" a="1"/>
  <c r="I503" i="1" a="1"/>
  <c r="K497" i="1" a="1"/>
  <c r="K490" i="1" a="1"/>
  <c r="H485" i="1" a="1"/>
  <c r="I480" i="1" a="1"/>
  <c r="M470" i="1" a="1"/>
  <c r="J513" i="1" a="1"/>
  <c r="L507" i="1" a="1"/>
  <c r="L474" i="1" a="1"/>
  <c r="J526" i="1" a="1"/>
  <c r="H518" i="1" a="1"/>
  <c r="K504" i="1" a="1"/>
  <c r="H499" i="1" a="1"/>
  <c r="M491" i="1" a="1"/>
  <c r="J486" i="1" a="1"/>
  <c r="L480" i="1" a="1"/>
  <c r="L470" i="1" a="1"/>
  <c r="J462" i="1" a="1"/>
  <c r="L456" i="1" a="1"/>
  <c r="K450" i="1" a="1"/>
  <c r="L439" i="1" a="1"/>
  <c r="M434" i="1" a="1"/>
  <c r="J423" i="1" a="1"/>
  <c r="I472" i="1" a="1"/>
  <c r="I451" i="1" a="1"/>
  <c r="I441" i="1" a="1"/>
  <c r="I426" i="1" a="1"/>
  <c r="H510" i="1" a="1"/>
  <c r="K460" i="1" a="1"/>
  <c r="H455" i="1" a="1"/>
  <c r="M444" i="1" a="1"/>
  <c r="M437" i="1" a="1"/>
  <c r="K427" i="1" a="1"/>
  <c r="J419" i="1" a="1"/>
  <c r="M478" i="1" a="1"/>
  <c r="I447" i="1" a="1"/>
  <c r="K429" i="1" a="1"/>
  <c r="L532" i="1" a="1"/>
  <c r="K463" i="1" a="1"/>
  <c r="H458" i="1" a="1"/>
  <c r="I453" i="1" a="1"/>
  <c r="I443" i="1" a="1"/>
  <c r="M436" i="1" a="1"/>
  <c r="M425" i="1" a="1"/>
  <c r="I419" i="1" a="1"/>
  <c r="J481" i="1" a="1"/>
  <c r="K448" i="1" a="1"/>
  <c r="K431" i="1" a="1"/>
  <c r="J418" i="1" a="1"/>
  <c r="I464" i="1" a="1"/>
  <c r="K458" i="1" a="1"/>
  <c r="H453" i="1" a="1"/>
  <c r="H443" i="1" a="1"/>
  <c r="K437" i="1" a="1"/>
  <c r="L430" i="1" a="1"/>
  <c r="K420" i="1" a="1"/>
  <c r="L422" i="1" a="1"/>
  <c r="J400" i="1" a="1"/>
  <c r="L394" i="1" a="1"/>
  <c r="M389" i="1" a="1"/>
  <c r="J384" i="1" a="1"/>
  <c r="L378" i="1" a="1"/>
  <c r="H365" i="1" a="1"/>
  <c r="H413" i="1" a="1"/>
  <c r="I408" i="1" a="1"/>
  <c r="K375" i="1" a="1"/>
  <c r="L368" i="1" a="1"/>
  <c r="H416" i="1" a="1"/>
  <c r="K398" i="1" a="1"/>
  <c r="H393" i="1" a="1"/>
  <c r="I388" i="1" a="1"/>
  <c r="K382" i="1" a="1"/>
  <c r="H377" i="1" a="1"/>
  <c r="I449" i="1" a="1"/>
  <c r="M411" i="1" a="1"/>
  <c r="J406" i="1" a="1"/>
  <c r="J561" i="1" a="1"/>
  <c r="L555" i="1" a="1"/>
  <c r="H562" i="1" a="1"/>
  <c r="I557" i="1" a="1"/>
  <c r="I564" i="1" a="1"/>
  <c r="K558" i="1" a="1"/>
  <c r="H553" i="1" a="1"/>
  <c r="K561" i="1" a="1"/>
  <c r="J549" i="1" a="1"/>
  <c r="L543" i="1" a="1"/>
  <c r="M538" i="1" a="1"/>
  <c r="J558" i="1" a="1"/>
  <c r="I530" i="1" a="1"/>
  <c r="K524" i="1" a="1"/>
  <c r="K547" i="1" a="1"/>
  <c r="H542" i="1" a="1"/>
  <c r="I537" i="1" a="1"/>
  <c r="M533" i="1" a="1"/>
  <c r="J528" i="1" a="1"/>
  <c r="I559" i="1" a="1"/>
  <c r="K546" i="1" a="1"/>
  <c r="H541" i="1" a="1"/>
  <c r="I536" i="1" a="1"/>
  <c r="I532" i="1" a="1"/>
  <c r="K526" i="1" a="1"/>
  <c r="I551" i="1" a="1"/>
  <c r="K545" i="1" a="1"/>
  <c r="H540" i="1" a="1"/>
  <c r="I535" i="1" a="1"/>
  <c r="M520" i="1" a="1"/>
  <c r="J515" i="1" a="1"/>
  <c r="H502" i="1" a="1"/>
  <c r="I497" i="1" a="1"/>
  <c r="J489" i="1" a="1"/>
  <c r="K514" i="1" a="1"/>
  <c r="H509" i="1" a="1"/>
  <c r="M475" i="1" a="1"/>
  <c r="J467" i="1" a="1"/>
  <c r="I519" i="1" a="1"/>
  <c r="L505" i="1" a="1"/>
  <c r="M500" i="1" a="1"/>
  <c r="M493" i="1" a="1"/>
  <c r="J488" i="1" a="1"/>
  <c r="L482" i="1" a="1"/>
  <c r="M477" i="1" a="1"/>
  <c r="L528" i="1" a="1"/>
  <c r="I511" i="1" a="1"/>
  <c r="K494" i="1" a="1"/>
  <c r="L468" i="1" a="1"/>
  <c r="J521" i="1" a="1"/>
  <c r="L515" i="1" a="1"/>
  <c r="J502" i="1" a="1"/>
  <c r="L496" i="1" a="1"/>
  <c r="L489" i="1" a="1"/>
  <c r="M484" i="1" a="1"/>
  <c r="J479" i="1" a="1"/>
  <c r="I470" i="1" a="1"/>
  <c r="K512" i="1" a="1"/>
  <c r="H507" i="1" a="1"/>
  <c r="H474" i="1" a="1"/>
  <c r="L523" i="1" a="1"/>
  <c r="M517" i="1" a="1"/>
  <c r="L503" i="1" a="1"/>
  <c r="M498" i="1" a="1"/>
  <c r="I491" i="1" a="1"/>
  <c r="K485" i="1" a="1"/>
  <c r="H480" i="1" a="1"/>
  <c r="H470" i="1" a="1"/>
  <c r="K461" i="1" a="1"/>
  <c r="H456" i="1" a="1"/>
  <c r="M445" i="1" a="1"/>
  <c r="H439" i="1" a="1"/>
  <c r="I434" i="1" a="1"/>
  <c r="M421" i="1" a="1"/>
  <c r="J471" i="1" a="1"/>
  <c r="L449" i="1" a="1"/>
  <c r="J433" i="1" a="1"/>
  <c r="L424" i="1" a="1"/>
  <c r="K465" i="1" a="1"/>
  <c r="L459" i="1" a="1"/>
  <c r="M454" i="1" a="1"/>
  <c r="I444" i="1" a="1"/>
  <c r="I437" i="1" a="1"/>
  <c r="J425" i="1" a="1"/>
  <c r="M417" i="1" a="1"/>
  <c r="I466" i="1" a="1"/>
  <c r="J446" i="1" a="1"/>
  <c r="M428" i="1" a="1"/>
  <c r="J508" i="1" a="1"/>
  <c r="L462" i="1" a="1"/>
  <c r="M457" i="1" a="1"/>
  <c r="J452" i="1" a="1"/>
  <c r="J442" i="1" a="1"/>
  <c r="I436" i="1" a="1"/>
  <c r="I425" i="1" a="1"/>
  <c r="L417" i="1" a="1"/>
  <c r="K480" i="1" a="1"/>
  <c r="L447" i="1" a="1"/>
  <c r="J429" i="1" a="1"/>
  <c r="H514" i="1" a="1"/>
  <c r="J463" i="1" a="1"/>
  <c r="L457" i="1" a="1"/>
  <c r="M452" i="1" a="1"/>
  <c r="M442" i="1" a="1"/>
  <c r="L436" i="1" a="1"/>
  <c r="H430" i="1" a="1"/>
  <c r="L419" i="1" a="1"/>
  <c r="M416" i="1" a="1"/>
  <c r="K399" i="1" a="1"/>
  <c r="H394" i="1" a="1"/>
  <c r="I389" i="1" a="1"/>
  <c r="K383" i="1" a="1"/>
  <c r="H378" i="1" a="1"/>
  <c r="K474" i="1" a="1"/>
  <c r="M412" i="1" a="1"/>
  <c r="J407" i="1" a="1"/>
  <c r="L374" i="1" a="1"/>
  <c r="H368" i="1" a="1"/>
  <c r="J403" i="1" a="1"/>
  <c r="L397" i="1" a="1"/>
  <c r="M392" i="1" a="1"/>
  <c r="J387" i="1" a="1"/>
  <c r="L381" i="1" a="1"/>
  <c r="M373" i="1" a="1"/>
  <c r="J431" i="1" a="1"/>
  <c r="K564" i="1" a="1"/>
  <c r="H559" i="1" a="1"/>
  <c r="I554" i="1" a="1"/>
  <c r="J560" i="1" a="1"/>
  <c r="L554" i="1" a="1"/>
  <c r="L561" i="1" a="1"/>
  <c r="M556" i="1" a="1"/>
  <c r="L564" i="1" a="1"/>
  <c r="I555" i="1" a="1"/>
  <c r="H547" i="1" a="1"/>
  <c r="I542" i="1" a="1"/>
  <c r="K536" i="1" a="1"/>
  <c r="J533" i="1" a="1"/>
  <c r="L527" i="1" a="1"/>
  <c r="L550" i="1" a="1"/>
  <c r="M545" i="1" a="1"/>
  <c r="J540" i="1" a="1"/>
  <c r="L534" i="1" a="1"/>
  <c r="K531" i="1" a="1"/>
  <c r="H526" i="1" a="1"/>
  <c r="L549" i="1" a="1"/>
  <c r="M544" i="1" a="1"/>
  <c r="J539" i="1" a="1"/>
  <c r="J554" i="1" a="1"/>
  <c r="L529" i="1" a="1"/>
  <c r="M524" i="1" a="1"/>
  <c r="L548" i="1" a="1"/>
  <c r="M543" i="1" a="1"/>
  <c r="J538" i="1" a="1"/>
  <c r="M527" i="1" a="1"/>
  <c r="K518" i="1" a="1"/>
  <c r="M505" i="1" a="1"/>
  <c r="J500" i="1" a="1"/>
  <c r="K492" i="1" a="1"/>
  <c r="H487" i="1" a="1"/>
  <c r="M512" i="1" a="1"/>
  <c r="J507" i="1" a="1"/>
  <c r="K473" i="1" a="1"/>
  <c r="L522" i="1" a="1"/>
  <c r="L516" i="1" a="1"/>
  <c r="I504" i="1" a="1"/>
  <c r="K498" i="1" a="1"/>
  <c r="K491" i="1" a="1"/>
  <c r="H486" i="1" a="1"/>
  <c r="I481" i="1" a="1"/>
  <c r="H472" i="1" a="1"/>
  <c r="J514" i="1" a="1"/>
  <c r="L508" i="1" a="1"/>
  <c r="H475" i="1" a="1"/>
  <c r="I467" i="1" a="1"/>
  <c r="H519" i="1" a="1"/>
  <c r="K505" i="1" a="1"/>
  <c r="H500" i="1" a="1"/>
  <c r="H493" i="1" a="1"/>
  <c r="I488" i="1" a="1"/>
  <c r="K482" i="1" a="1"/>
  <c r="H477" i="1" a="1"/>
  <c r="M523" i="1" a="1"/>
  <c r="M510" i="1" a="1"/>
  <c r="J494" i="1" a="1"/>
  <c r="J469" i="1" a="1"/>
  <c r="I521" i="1" a="1"/>
  <c r="K515" i="1" a="1"/>
  <c r="I502" i="1" a="1"/>
  <c r="K496" i="1" a="1"/>
  <c r="L488" i="1" a="1"/>
  <c r="M483" i="1" a="1"/>
  <c r="J478" i="1" a="1"/>
  <c r="L464" i="1" a="1"/>
  <c r="M459" i="1" a="1"/>
  <c r="J454" i="1" a="1"/>
  <c r="K443" i="1" a="1"/>
  <c r="J437" i="1" a="1"/>
  <c r="K430" i="1" a="1"/>
  <c r="K419" i="1" a="1"/>
  <c r="K467" i="1" a="1"/>
  <c r="I448" i="1" a="1"/>
  <c r="L429" i="1" a="1"/>
  <c r="L418" i="1" a="1"/>
  <c r="H463" i="1" a="1"/>
  <c r="I458" i="1" a="1"/>
  <c r="K452" i="1" a="1"/>
  <c r="J440" i="1" a="1"/>
  <c r="L434" i="1" a="1"/>
  <c r="L421" i="1" a="1"/>
  <c r="M494" i="1" a="1"/>
  <c r="K449" i="1" a="1"/>
  <c r="M433" i="1" a="1"/>
  <c r="H426" i="1" a="1"/>
  <c r="I469" i="1" a="1"/>
  <c r="I461" i="1" a="1"/>
  <c r="K455" i="1" a="1"/>
  <c r="K445" i="1" a="1"/>
  <c r="J439" i="1" a="1"/>
  <c r="J432" i="1" a="1"/>
  <c r="K421" i="1" a="1"/>
  <c r="J485" i="1" a="1"/>
  <c r="J477" i="1" a="1"/>
  <c r="I446" i="1" a="1"/>
  <c r="K426" i="1" a="1"/>
  <c r="H476" i="1" a="1"/>
  <c r="H461" i="1" a="1"/>
  <c r="I456" i="1" a="1"/>
  <c r="H450" i="1" a="1"/>
  <c r="H440" i="1" a="1"/>
  <c r="I435" i="1" a="1"/>
  <c r="L425" i="1" a="1"/>
  <c r="I509" i="1" a="1"/>
  <c r="L402" i="1" a="1"/>
  <c r="M397" i="1" a="1"/>
  <c r="J392" i="1" a="1"/>
  <c r="L386" i="1" a="1"/>
  <c r="M381" i="1" a="1"/>
  <c r="J373" i="1" a="1"/>
  <c r="H422" i="1" a="1"/>
  <c r="K410" i="1" a="1"/>
  <c r="H405" i="1" a="1"/>
  <c r="M371" i="1" a="1"/>
  <c r="K363" i="1" a="1"/>
  <c r="H401" i="1" a="1"/>
  <c r="I396" i="1" a="1"/>
  <c r="K390" i="1" a="1"/>
  <c r="H385" i="1" a="1"/>
  <c r="I380" i="1" a="1"/>
  <c r="I367" i="1" a="1"/>
  <c r="J414" i="1" a="1"/>
  <c r="J556" i="1" a="1"/>
  <c r="L560" i="1" a="1"/>
  <c r="H552" i="1" a="1"/>
  <c r="M541" i="1" a="1"/>
  <c r="K551" i="1" a="1"/>
  <c r="J531" i="1" a="1"/>
  <c r="M539" i="1" a="1"/>
  <c r="M501" i="1" a="1"/>
  <c r="M508" i="1" a="1"/>
  <c r="H505" i="1" a="1"/>
  <c r="H482" i="1" a="1"/>
  <c r="K555" i="1" a="1"/>
  <c r="H560" i="1" a="1"/>
  <c r="M551" i="1" a="1"/>
  <c r="I541" i="1" a="1"/>
  <c r="K550" i="1" a="1"/>
  <c r="K530" i="1" a="1"/>
  <c r="I539" i="1" a="1"/>
  <c r="I501" i="1" a="1"/>
  <c r="I508" i="1" a="1"/>
  <c r="M504" i="1" a="1"/>
  <c r="M481" i="1" a="1"/>
  <c r="L475" i="1" a="1"/>
  <c r="L500" i="1" a="1"/>
  <c r="L477" i="1" a="1"/>
  <c r="I473" i="1" a="1"/>
  <c r="J497" i="1" a="1"/>
  <c r="H473" i="1" a="1"/>
  <c r="I438" i="1" a="1"/>
  <c r="M448" i="1" a="1"/>
  <c r="M458" i="1" a="1"/>
  <c r="I423" i="1" a="1"/>
  <c r="L426" i="1" a="1"/>
  <c r="I450" i="1" a="1"/>
  <c r="K511" i="1" a="1"/>
  <c r="L495" i="1" a="1"/>
  <c r="L440" i="1" a="1"/>
  <c r="K403" i="1" a="1"/>
  <c r="H382" i="1" a="1"/>
  <c r="L405" i="1" a="1"/>
  <c r="M396" i="1" a="1"/>
  <c r="M367" i="1" a="1"/>
  <c r="L404" i="1" a="1"/>
  <c r="H371" i="1" a="1"/>
  <c r="H495" i="1" a="1"/>
  <c r="I414" i="1" a="1"/>
  <c r="K408" i="1" a="1"/>
  <c r="H376" i="1" a="1"/>
  <c r="H370" i="1" a="1"/>
  <c r="M418" i="1" a="1"/>
  <c r="K400" i="1" a="1"/>
  <c r="H395" i="1" a="1"/>
  <c r="I390" i="1" a="1"/>
  <c r="K384" i="1" a="1"/>
  <c r="H379" i="1" a="1"/>
  <c r="M365" i="1" a="1"/>
  <c r="H410" i="1" a="1"/>
  <c r="J398" i="1" a="1"/>
  <c r="J382" i="1" a="1"/>
  <c r="K361" i="1" a="1"/>
  <c r="I353" i="1" a="1"/>
  <c r="L338" i="1" a="1"/>
  <c r="M333" i="1" a="1"/>
  <c r="I418" i="1" a="1"/>
  <c r="H388" i="1" a="1"/>
  <c r="J364" i="1" a="1"/>
  <c r="K346" i="1" a="1"/>
  <c r="H341" i="1" a="1"/>
  <c r="K328" i="1" a="1"/>
  <c r="H322" i="1" a="1"/>
  <c r="L359" i="1" a="1"/>
  <c r="J351" i="1" a="1"/>
  <c r="H337" i="1" a="1"/>
  <c r="M326" i="1" a="1"/>
  <c r="I358" i="1" a="1"/>
  <c r="K345" i="1" a="1"/>
  <c r="H340" i="1" a="1"/>
  <c r="I329" i="1" a="1"/>
  <c r="J320" i="1" a="1"/>
  <c r="H358" i="1" a="1"/>
  <c r="M346" i="1" a="1"/>
  <c r="J341" i="1" a="1"/>
  <c r="H329" i="1" a="1"/>
  <c r="I323" i="1" a="1"/>
  <c r="L396" i="1" a="1"/>
  <c r="H352" i="1" a="1"/>
  <c r="I331" i="1" a="1"/>
  <c r="K311" i="1" a="1"/>
  <c r="I303" i="1" a="1"/>
  <c r="H361" i="1" a="1"/>
  <c r="M322" i="1" a="1"/>
  <c r="M312" i="1" a="1"/>
  <c r="L300" i="1" a="1"/>
  <c r="M295" i="1" a="1"/>
  <c r="J290" i="1" a="1"/>
  <c r="J360" i="1" a="1"/>
  <c r="H326" i="1" a="1"/>
  <c r="I308" i="1" a="1"/>
  <c r="M403" i="1" a="1"/>
  <c r="K362" i="1" a="1"/>
  <c r="M341" i="1" a="1"/>
  <c r="J316" i="1" a="1"/>
  <c r="M304" i="1" a="1"/>
  <c r="L298" i="1" a="1"/>
  <c r="M293" i="1" a="1"/>
  <c r="J288" i="1" a="1"/>
  <c r="K352" i="1" a="1"/>
  <c r="K318" i="1" a="1"/>
  <c r="K308" i="1" a="1"/>
  <c r="J324" i="1" a="1"/>
  <c r="H304" i="1" a="1"/>
  <c r="K288" i="1" a="1"/>
  <c r="H278" i="1" a="1"/>
  <c r="J340" i="1" a="1"/>
  <c r="J301" i="1" a="1"/>
  <c r="M277" i="1" a="1"/>
  <c r="L259" i="1" a="1"/>
  <c r="M252" i="1" a="1"/>
  <c r="M245" i="1" a="1"/>
  <c r="H232" i="1" a="1"/>
  <c r="H209" i="1" a="1"/>
  <c r="I204" i="1" a="1"/>
  <c r="K191" i="1" a="1"/>
  <c r="L369" i="1" a="1"/>
  <c r="I296" i="1" a="1"/>
  <c r="M283" i="1" a="1"/>
  <c r="L274" i="1" a="1"/>
  <c r="J269" i="1" a="1"/>
  <c r="J260" i="1" a="1"/>
  <c r="L239" i="1" a="1"/>
  <c r="M234" i="1" a="1"/>
  <c r="I227" i="1" a="1"/>
  <c r="K221" i="1" a="1"/>
  <c r="H216" i="1" a="1"/>
  <c r="I200" i="1" a="1"/>
  <c r="M189" i="1" a="1"/>
  <c r="K332" i="1" a="1"/>
  <c r="J312" i="1" a="1"/>
  <c r="I290" i="1" a="1"/>
  <c r="K560" i="1" a="1"/>
  <c r="J563" i="1" a="1"/>
  <c r="K548" i="1" a="1"/>
  <c r="J529" i="1" a="1"/>
  <c r="J536" i="1" a="1"/>
  <c r="L545" i="1" a="1"/>
  <c r="L525" i="1" a="1"/>
  <c r="J534" i="1" a="1"/>
  <c r="J496" i="1" a="1"/>
  <c r="I475" i="1" a="1"/>
  <c r="I500" i="1" a="1"/>
  <c r="I477" i="1" a="1"/>
  <c r="H468" i="1" a="1"/>
  <c r="H496" i="1" a="1"/>
  <c r="M555" i="1" a="1"/>
  <c r="H522" i="1" a="1"/>
  <c r="J490" i="1" a="1"/>
  <c r="L460" i="1" a="1"/>
  <c r="L432" i="1" a="1"/>
  <c r="M431" i="1" a="1"/>
  <c r="I454" i="1" a="1"/>
  <c r="K529" i="1" a="1"/>
  <c r="I494" i="1" a="1"/>
  <c r="M440" i="1" a="1"/>
  <c r="H479" i="1" a="1"/>
  <c r="K462" i="1" a="1"/>
  <c r="H436" i="1" a="1"/>
  <c r="L398" i="1" a="1"/>
  <c r="M377" i="1" a="1"/>
  <c r="H374" i="1" a="1"/>
  <c r="I392" i="1" a="1"/>
  <c r="M415" i="1" a="1"/>
  <c r="H404" i="1" a="1"/>
  <c r="M370" i="1" a="1"/>
  <c r="K447" i="1" a="1"/>
  <c r="J413" i="1" a="1"/>
  <c r="L407" i="1" a="1"/>
  <c r="M375" i="1" a="1"/>
  <c r="M369" i="1" a="1"/>
  <c r="I417" i="1" a="1"/>
  <c r="L399" i="1" a="1"/>
  <c r="M394" i="1" a="1"/>
  <c r="J389" i="1" a="1"/>
  <c r="L383" i="1" a="1"/>
  <c r="M378" i="1" a="1"/>
  <c r="I365" i="1" a="1"/>
  <c r="I409" i="1" a="1"/>
  <c r="K397" i="1" a="1"/>
  <c r="K381" i="1" a="1"/>
  <c r="L360" i="1" a="1"/>
  <c r="J352" i="1" a="1"/>
  <c r="H338" i="1" a="1"/>
  <c r="I333" i="1" a="1"/>
  <c r="I403" i="1" a="1"/>
  <c r="I387" i="1" a="1"/>
  <c r="J362" i="1" a="1"/>
  <c r="L345" i="1" a="1"/>
  <c r="M340" i="1" a="1"/>
  <c r="L327" i="1" a="1"/>
  <c r="H375" i="1" a="1"/>
  <c r="H359" i="1" a="1"/>
  <c r="K350" i="1" a="1"/>
  <c r="M336" i="1" a="1"/>
  <c r="I326" i="1" a="1"/>
  <c r="J357" i="1" a="1"/>
  <c r="L344" i="1" a="1"/>
  <c r="M339" i="1" a="1"/>
  <c r="J328" i="1" a="1"/>
  <c r="K319" i="1" a="1"/>
  <c r="M357" i="1" a="1"/>
  <c r="I346" i="1" a="1"/>
  <c r="K340" i="1" a="1"/>
  <c r="M328" i="1" a="1"/>
  <c r="J322" i="1" a="1"/>
  <c r="L388" i="1" a="1"/>
  <c r="L351" i="1" a="1"/>
  <c r="L328" i="1" a="1"/>
  <c r="L310" i="1" a="1"/>
  <c r="J284" i="1" a="1"/>
  <c r="J356" i="1" a="1"/>
  <c r="I318" i="1" a="1"/>
  <c r="I312" i="1" a="1"/>
  <c r="H300" i="1" a="1"/>
  <c r="I295" i="1" a="1"/>
  <c r="K289" i="1" a="1"/>
  <c r="K358" i="1" a="1"/>
  <c r="H320" i="1" a="1"/>
  <c r="M305" i="1" a="1"/>
  <c r="M395" i="1" a="1"/>
  <c r="M361" i="1" a="1"/>
  <c r="K339" i="1" a="1"/>
  <c r="K315" i="1" a="1"/>
  <c r="I304" i="1" a="1"/>
  <c r="H298" i="1" a="1"/>
  <c r="I293" i="1" a="1"/>
  <c r="K287" i="1" a="1"/>
  <c r="L346" i="1" a="1"/>
  <c r="M313" i="1" a="1"/>
  <c r="K305" i="1" a="1"/>
  <c r="L319" i="1" a="1"/>
  <c r="L301" i="1" a="1"/>
  <c r="M286" i="1" a="1"/>
  <c r="K276" i="1" a="1"/>
  <c r="H328" i="1" a="1"/>
  <c r="H299" i="1" a="1"/>
  <c r="I277" i="1" a="1"/>
  <c r="H259" i="1" a="1"/>
  <c r="I252" i="1" a="1"/>
  <c r="I245" i="1" a="1"/>
  <c r="M231" i="1" a="1"/>
  <c r="M208" i="1" a="1"/>
  <c r="J203" i="1" a="1"/>
  <c r="L190" i="1" a="1"/>
  <c r="K349" i="1" a="1"/>
  <c r="L295" i="1" a="1"/>
  <c r="I283" i="1" a="1"/>
  <c r="H274" i="1" a="1"/>
  <c r="M267" i="1" a="1"/>
  <c r="M258" i="1" a="1"/>
  <c r="H239" i="1" a="1"/>
  <c r="I234" i="1" a="1"/>
  <c r="J226" i="1" a="1"/>
  <c r="L220" i="1" a="1"/>
  <c r="M215" i="1" a="1"/>
  <c r="J199" i="1" a="1"/>
  <c r="I189" i="1" a="1"/>
  <c r="K329" i="1" a="1"/>
  <c r="J307" i="1" a="1"/>
  <c r="J286" i="1" a="1"/>
  <c r="L559" i="1" a="1"/>
  <c r="K562" i="1" a="1"/>
  <c r="L547" i="1" a="1"/>
  <c r="K528" i="1" a="1"/>
  <c r="K535" i="1" a="1"/>
  <c r="H545" i="1" a="1"/>
  <c r="H525" i="1" a="1"/>
  <c r="H532" i="1" a="1"/>
  <c r="J493" i="1" a="1"/>
  <c r="J474" i="1" a="1"/>
  <c r="J499" i="1" a="1"/>
  <c r="L472" i="1" a="1"/>
  <c r="M467" i="1" a="1"/>
  <c r="L493" i="1" a="1"/>
  <c r="I531" i="1" a="1"/>
  <c r="M521" i="1" a="1"/>
  <c r="K489" i="1" a="1"/>
  <c r="H460" i="1" a="1"/>
  <c r="H432" i="1" a="1"/>
  <c r="I431" i="1" a="1"/>
  <c r="J453" i="1" a="1"/>
  <c r="I513" i="1" a="1"/>
  <c r="L476" i="1" a="1"/>
  <c r="I440" i="1" a="1"/>
  <c r="I478" i="1" a="1"/>
  <c r="L461" i="1" a="1"/>
  <c r="M435" i="1" a="1"/>
  <c r="H398" i="1" a="1"/>
  <c r="I377" i="1" a="1"/>
  <c r="K372" i="1" a="1"/>
  <c r="J391" i="1" a="1"/>
  <c r="I415" i="1" a="1"/>
  <c r="M376" i="1" a="1"/>
  <c r="I370" i="1" a="1"/>
  <c r="J441" i="1" a="1"/>
  <c r="K412" i="1" a="1"/>
  <c r="H407" i="1" a="1"/>
  <c r="I375" i="1" a="1"/>
  <c r="I369" i="1" a="1"/>
  <c r="J416" i="1" a="1"/>
  <c r="H399" i="1" a="1"/>
  <c r="I394" i="1" a="1"/>
  <c r="K388" i="1" a="1"/>
  <c r="H383" i="1" a="1"/>
  <c r="I378" i="1" a="1"/>
  <c r="J468" i="1" a="1"/>
  <c r="J408" i="1" a="1"/>
  <c r="J394" i="1" a="1"/>
  <c r="J378" i="1" a="1"/>
  <c r="H360" i="1" a="1"/>
  <c r="K351" i="1" a="1"/>
  <c r="M337" i="1" a="1"/>
  <c r="L331" i="1" a="1"/>
  <c r="H400" i="1" a="1"/>
  <c r="H384" i="1" a="1"/>
  <c r="J358" i="1" a="1"/>
  <c r="H345" i="1" a="1"/>
  <c r="I340" i="1" a="1"/>
  <c r="H327" i="1" a="1"/>
  <c r="I374" i="1" a="1"/>
  <c r="L356" i="1" a="1"/>
  <c r="L349" i="1" a="1"/>
  <c r="I336" i="1" a="1"/>
  <c r="M321" i="1" a="1"/>
  <c r="M355" i="1" a="1"/>
  <c r="H344" i="1" a="1"/>
  <c r="I339" i="1" a="1"/>
  <c r="K327" i="1" a="1"/>
  <c r="L318" i="1" a="1"/>
  <c r="I357" i="1" a="1"/>
  <c r="J345" i="1" a="1"/>
  <c r="L339" i="1" a="1"/>
  <c r="I328" i="1" a="1"/>
  <c r="M320" i="1" a="1"/>
  <c r="L380" i="1" a="1"/>
  <c r="J349" i="1" a="1"/>
  <c r="K326" i="1" a="1"/>
  <c r="H310" i="1" a="1"/>
  <c r="M413" i="1" a="1"/>
  <c r="H354" i="1" a="1"/>
  <c r="K317" i="1" a="1"/>
  <c r="K307" i="1" a="1"/>
  <c r="M299" i="1" a="1"/>
  <c r="J294" i="1" a="1"/>
  <c r="L288" i="1" a="1"/>
  <c r="I351" i="1" a="1"/>
  <c r="K313" i="1" a="1"/>
  <c r="I305" i="1" a="1"/>
  <c r="M387" i="1" a="1"/>
  <c r="K359" i="1" a="1"/>
  <c r="L336" i="1" a="1"/>
  <c r="L314" i="1" a="1"/>
  <c r="L302" i="1" a="1"/>
  <c r="M297" i="1" a="1"/>
  <c r="J292" i="1" a="1"/>
  <c r="H372" i="1" a="1"/>
  <c r="M338" i="1" a="1"/>
  <c r="I313" i="1" a="1"/>
  <c r="J303" i="1" a="1"/>
  <c r="M318" i="1" a="1"/>
  <c r="J299" i="1" a="1"/>
  <c r="J283" i="1" a="1"/>
  <c r="L275" i="1" a="1"/>
  <c r="I319" i="1" a="1"/>
  <c r="J293" i="1" a="1"/>
  <c r="L268" i="1" a="1"/>
  <c r="K257" i="1" a="1"/>
  <c r="M249" i="1" a="1"/>
  <c r="J244" i="1" a="1"/>
  <c r="I231" i="1" a="1"/>
  <c r="I208" i="1" a="1"/>
  <c r="K202" i="1" a="1"/>
  <c r="H190" i="1" a="1"/>
  <c r="K347" i="1" a="1"/>
  <c r="K290" i="1" a="1"/>
  <c r="J282" i="1" a="1"/>
  <c r="M273" i="1" a="1"/>
  <c r="I267" i="1" a="1"/>
  <c r="I258" i="1" a="1"/>
  <c r="M238" i="1" a="1"/>
  <c r="J233" i="1" a="1"/>
  <c r="K225" i="1" a="1"/>
  <c r="H220" i="1" a="1"/>
  <c r="I215" i="1" a="1"/>
  <c r="K198" i="1" a="1"/>
  <c r="L187" i="1" a="1"/>
  <c r="L326" i="1" a="1"/>
  <c r="K303" i="1" a="1"/>
  <c r="K285" i="1" a="1"/>
  <c r="H555" i="1" a="1"/>
  <c r="L557" i="1" a="1"/>
  <c r="H543" i="1" a="1"/>
  <c r="L556" i="1" a="1"/>
  <c r="I533" i="1" a="1"/>
  <c r="M540" i="1" a="1"/>
  <c r="J550" i="1" a="1"/>
  <c r="I520" i="1" a="1"/>
  <c r="K488" i="1" a="1"/>
  <c r="K466" i="1" a="1"/>
  <c r="I493" i="1" a="1"/>
  <c r="K525" i="1" a="1"/>
  <c r="K520" i="1" a="1"/>
  <c r="H489" i="1" a="1"/>
  <c r="L511" i="1" a="1"/>
  <c r="I517" i="1" a="1"/>
  <c r="L484" i="1" a="1"/>
  <c r="M455" i="1" a="1"/>
  <c r="I421" i="1" a="1"/>
  <c r="H424" i="1" a="1"/>
  <c r="J443" i="1" a="1"/>
  <c r="L451" i="1" a="1"/>
  <c r="H462" i="1" a="1"/>
  <c r="J435" i="1" a="1"/>
  <c r="H447" i="1" a="1"/>
  <c r="H457" i="1" a="1"/>
  <c r="M427" i="1" a="1"/>
  <c r="M393" i="1" a="1"/>
  <c r="L446" i="1" a="1"/>
  <c r="M364" i="1" a="1"/>
  <c r="K386" i="1" a="1"/>
  <c r="I411" i="1" a="1"/>
  <c r="I376" i="1" a="1"/>
  <c r="J369" i="1" a="1"/>
  <c r="K428" i="1" a="1"/>
  <c r="L411" i="1" a="1"/>
  <c r="M406" i="1" a="1"/>
  <c r="J374" i="1" a="1"/>
  <c r="J368" i="1" a="1"/>
  <c r="L403" i="1" a="1"/>
  <c r="M398" i="1" a="1"/>
  <c r="J393" i="1" a="1"/>
  <c r="L387" i="1" a="1"/>
  <c r="M382" i="1" a="1"/>
  <c r="J377" i="1" a="1"/>
  <c r="M465" i="1" a="1"/>
  <c r="H406" i="1" a="1"/>
  <c r="K393" i="1" a="1"/>
  <c r="K377" i="1" a="1"/>
  <c r="M359" i="1" a="1"/>
  <c r="L350" i="1" a="1"/>
  <c r="I337" i="1" a="1"/>
  <c r="H331" i="1" a="1"/>
  <c r="I399" i="1" a="1"/>
  <c r="I383" i="1" a="1"/>
  <c r="K357" i="1" a="1"/>
  <c r="M344" i="1" a="1"/>
  <c r="J339" i="1" a="1"/>
  <c r="K325" i="1" a="1"/>
  <c r="L372" i="1" a="1"/>
  <c r="H356" i="1" a="1"/>
  <c r="H349" i="1" a="1"/>
  <c r="J335" i="1" a="1"/>
  <c r="I321" i="1" a="1"/>
  <c r="I355" i="1" a="1"/>
  <c r="M343" i="1" a="1"/>
  <c r="M332" i="1" a="1"/>
  <c r="J325" i="1" a="1"/>
  <c r="H318" i="1" a="1"/>
  <c r="L355" i="1" a="1"/>
  <c r="K344" i="1" a="1"/>
  <c r="H339" i="1" a="1"/>
  <c r="J327" i="1" a="1"/>
  <c r="I320" i="1" a="1"/>
  <c r="M368" i="1" a="1"/>
  <c r="I341" i="1" a="1"/>
  <c r="K321" i="1" a="1"/>
  <c r="M309" i="1" a="1"/>
  <c r="M405" i="1" a="1"/>
  <c r="H346" i="1" a="1"/>
  <c r="L316" i="1" a="1"/>
  <c r="L306" i="1" a="1"/>
  <c r="I299" i="1" a="1"/>
  <c r="K293" i="1" a="1"/>
  <c r="H288" i="1" a="1"/>
  <c r="M350" i="1" a="1"/>
  <c r="J311" i="1" a="1"/>
  <c r="L303" i="1" a="1"/>
  <c r="M379" i="1" a="1"/>
  <c r="K355" i="1" a="1"/>
  <c r="I334" i="1" a="1"/>
  <c r="H314" i="1" a="1"/>
  <c r="H302" i="1" a="1"/>
  <c r="I297" i="1" a="1"/>
  <c r="K291" i="1" a="1"/>
  <c r="H362" i="1" a="1"/>
  <c r="K336" i="1" a="1"/>
  <c r="L311" i="1" a="1"/>
  <c r="H351" i="1" a="1"/>
  <c r="L317" i="1" a="1"/>
  <c r="M298" i="1" a="1"/>
  <c r="K282" i="1" a="1"/>
  <c r="H275" i="1" a="1"/>
  <c r="J317" i="1" a="1"/>
  <c r="H291" i="1" a="1"/>
  <c r="H268" i="1" a="1"/>
  <c r="L256" i="1" a="1"/>
  <c r="I249" i="1" a="1"/>
  <c r="K243" i="1" a="1"/>
  <c r="M212" i="1" a="1"/>
  <c r="J207" i="1" a="1"/>
  <c r="L194" i="1" a="1"/>
  <c r="K188" i="1" a="1"/>
  <c r="M335" i="1" a="1"/>
  <c r="I288" i="1" a="1"/>
  <c r="K281" i="1" a="1"/>
  <c r="I273" i="1" a="1"/>
  <c r="J266" i="1" a="1"/>
  <c r="K253" i="1" a="1"/>
  <c r="I238" i="1" a="1"/>
  <c r="J230" i="1" a="1"/>
  <c r="L224" i="1" a="1"/>
  <c r="M219" i="1" a="1"/>
  <c r="J214" i="1" a="1"/>
  <c r="L197" i="1" a="1"/>
  <c r="H187" i="1" a="1"/>
  <c r="L321" i="1" a="1"/>
  <c r="I561" i="1" a="1"/>
  <c r="I552" i="1" a="1"/>
  <c r="J537" i="1" a="1"/>
  <c r="H546" i="1" a="1"/>
  <c r="L526" i="1" a="1"/>
  <c r="K534" i="1" a="1"/>
  <c r="H544" i="1" a="1"/>
  <c r="H506" i="1" a="1"/>
  <c r="H513" i="1" a="1"/>
  <c r="K517" i="1" a="1"/>
  <c r="L486" i="1" a="1"/>
  <c r="K509" i="1" a="1"/>
  <c r="J506" i="1" a="1"/>
  <c r="J483" i="1" a="1"/>
  <c r="I495" i="1" a="1"/>
  <c r="M502" i="1" a="1"/>
  <c r="I479" i="1" a="1"/>
  <c r="J444" i="1" a="1"/>
  <c r="M469" i="1" a="1"/>
  <c r="L463" i="1" a="1"/>
  <c r="K435" i="1" a="1"/>
  <c r="H441" i="1" a="1"/>
  <c r="J456" i="1" a="1"/>
  <c r="H423" i="1" a="1"/>
  <c r="H428" i="1" a="1"/>
  <c r="L450" i="1" a="1"/>
  <c r="K417" i="1" a="1"/>
  <c r="K387" i="1" a="1"/>
  <c r="J411" i="1" a="1"/>
  <c r="L401" i="1" a="1"/>
  <c r="M380" i="1" a="1"/>
  <c r="L408" i="1" a="1"/>
  <c r="J372" i="1" a="1"/>
  <c r="H364" i="1" a="1"/>
  <c r="H415" i="1" a="1"/>
  <c r="I410" i="1" a="1"/>
  <c r="K404" i="1" a="1"/>
  <c r="K371" i="1" a="1"/>
  <c r="J475" i="1" a="1"/>
  <c r="I402" i="1" a="1"/>
  <c r="K396" i="1" a="1"/>
  <c r="H391" i="1" a="1"/>
  <c r="I386" i="1" a="1"/>
  <c r="K380" i="1" a="1"/>
  <c r="L366" i="1" a="1"/>
  <c r="I413" i="1" a="1"/>
  <c r="J402" i="1" a="1"/>
  <c r="J386" i="1" a="1"/>
  <c r="H367" i="1" a="1"/>
  <c r="I356" i="1" a="1"/>
  <c r="I349" i="1" a="1"/>
  <c r="L334" i="1" a="1"/>
  <c r="J451" i="1" a="1"/>
  <c r="H392" i="1" a="1"/>
  <c r="K376" i="1" a="1"/>
  <c r="M348" i="1" a="1"/>
  <c r="K342" i="1" a="1"/>
  <c r="I330" i="1" a="1"/>
  <c r="K323" i="1" a="1"/>
  <c r="J361" i="1" a="1"/>
  <c r="M352" i="1" a="1"/>
  <c r="K338" i="1" a="1"/>
  <c r="H333" i="1" a="1"/>
  <c r="M362" i="1" a="1"/>
  <c r="H348" i="1" a="1"/>
  <c r="K341" i="1" a="1"/>
  <c r="H330" i="1" a="1"/>
  <c r="J323" i="1" a="1"/>
  <c r="L362" i="1" a="1"/>
  <c r="I354" i="1" a="1"/>
  <c r="M342" i="1" a="1"/>
  <c r="K330" i="1" a="1"/>
  <c r="K324" i="1" a="1"/>
  <c r="L410" i="1" a="1"/>
  <c r="M360" i="1" a="1"/>
  <c r="L335" i="1" a="1"/>
  <c r="L313" i="1" a="1"/>
  <c r="J305" i="1" a="1"/>
  <c r="M383" i="1" a="1"/>
  <c r="I338" i="1" a="1"/>
  <c r="I315" i="1" a="1"/>
  <c r="J302" i="1" a="1"/>
  <c r="L296" i="1" a="1"/>
  <c r="M291" i="1" a="1"/>
  <c r="K416" i="1" a="1"/>
  <c r="I335" i="1" a="1"/>
  <c r="H309" i="1" a="1"/>
  <c r="H417" i="1" a="1"/>
  <c r="L367" i="1" a="1"/>
  <c r="H347" i="1" a="1"/>
  <c r="M317" i="1" a="1"/>
  <c r="I307" i="1" a="1"/>
  <c r="J300" i="1" a="1"/>
  <c r="L294" i="1" a="1"/>
  <c r="M289" i="1" a="1"/>
  <c r="H357" i="1" a="1"/>
  <c r="L323" i="1" a="1"/>
  <c r="I310" i="1" a="1"/>
  <c r="J331" i="1" a="1"/>
  <c r="I311" i="1" a="1"/>
  <c r="J291" i="1" a="1"/>
  <c r="K279" i="1" a="1"/>
  <c r="J273" i="1" a="1"/>
  <c r="H308" i="1" a="1"/>
  <c r="M280" i="1" a="1"/>
  <c r="L262" i="1" a="1"/>
  <c r="I255" i="1" a="1"/>
  <c r="L246" i="1" a="1"/>
  <c r="K240" i="1" a="1"/>
  <c r="K210" i="1" a="1"/>
  <c r="H205" i="1" a="1"/>
  <c r="I193" i="1" a="1"/>
  <c r="I184" i="1" a="1"/>
  <c r="L307" i="1" a="1"/>
  <c r="L285" i="1" a="1"/>
  <c r="J276" i="1" a="1"/>
  <c r="M270" i="1" a="1"/>
  <c r="M261" i="1" a="1"/>
  <c r="M241" i="1" a="1"/>
  <c r="L235" i="1" a="1"/>
  <c r="H228" i="1" a="1"/>
  <c r="I223" i="1" a="1"/>
  <c r="K217" i="1" a="1"/>
  <c r="H201" i="1" a="1"/>
  <c r="I196" i="1" a="1"/>
  <c r="L406" i="1" a="1"/>
  <c r="M316" i="1" a="1"/>
  <c r="M542" i="1" a="1"/>
  <c r="K549" i="1" a="1"/>
  <c r="J492" i="1" a="1"/>
  <c r="M488" i="1" a="1"/>
  <c r="I498" i="1" a="1"/>
  <c r="K470" i="1" a="1"/>
  <c r="H451" i="1" a="1"/>
  <c r="L514" i="1" a="1"/>
  <c r="H419" i="1" a="1"/>
  <c r="I364" i="1" a="1"/>
  <c r="K405" i="1" a="1"/>
  <c r="L415" i="1" a="1"/>
  <c r="M372" i="1" a="1"/>
  <c r="J401" i="1" a="1"/>
  <c r="M386" i="1" a="1"/>
  <c r="I429" i="1" a="1"/>
  <c r="K385" i="1" a="1"/>
  <c r="M349" i="1" a="1"/>
  <c r="H396" i="1" a="1"/>
  <c r="I348" i="1" a="1"/>
  <c r="I324" i="1" a="1"/>
  <c r="M347" i="1" a="1"/>
  <c r="M358" i="1" a="1"/>
  <c r="L330" i="1" a="1"/>
  <c r="H355" i="1" a="1"/>
  <c r="L329" i="1" a="1"/>
  <c r="I361" i="1" a="1"/>
  <c r="I309" i="1" a="1"/>
  <c r="H323" i="1" a="1"/>
  <c r="K297" i="1" a="1"/>
  <c r="L347" i="1" a="1"/>
  <c r="M409" i="1" a="1"/>
  <c r="J330" i="1" a="1"/>
  <c r="J296" i="1" a="1"/>
  <c r="L354" i="1" a="1"/>
  <c r="J334" i="1" a="1"/>
  <c r="L281" i="1" a="1"/>
  <c r="L305" i="1" a="1"/>
  <c r="M255" i="1" a="1"/>
  <c r="I538" i="1" a="1"/>
  <c r="L544" i="1" a="1"/>
  <c r="K487" i="1" a="1"/>
  <c r="I484" i="1" a="1"/>
  <c r="H484" i="1" a="1"/>
  <c r="H449" i="1" a="1"/>
  <c r="L441" i="1" a="1"/>
  <c r="M446" i="1" a="1"/>
  <c r="I416" i="1" a="1"/>
  <c r="K402" i="1" a="1"/>
  <c r="J375" i="1" a="1"/>
  <c r="M414" i="1" a="1"/>
  <c r="I372" i="1" a="1"/>
  <c r="I398" i="1" a="1"/>
  <c r="J385" i="1" a="1"/>
  <c r="H414" i="1" a="1"/>
  <c r="L375" i="1" a="1"/>
  <c r="J347" i="1" a="1"/>
  <c r="I395" i="1" a="1"/>
  <c r="I344" i="1" a="1"/>
  <c r="L322" i="1" a="1"/>
  <c r="I347" i="1" a="1"/>
  <c r="J354" i="1" a="1"/>
  <c r="M329" i="1" a="1"/>
  <c r="M354" i="1" a="1"/>
  <c r="M325" i="1" a="1"/>
  <c r="K356" i="1" a="1"/>
  <c r="J308" i="1" a="1"/>
  <c r="H316" i="1" a="1"/>
  <c r="H296" i="1" a="1"/>
  <c r="L342" i="1" a="1"/>
  <c r="J371" i="1" a="1"/>
  <c r="I317" i="1" a="1"/>
  <c r="K295" i="1" a="1"/>
  <c r="I327" i="1" a="1"/>
  <c r="L325" i="1" a="1"/>
  <c r="H281" i="1" a="1"/>
  <c r="L286" i="1" a="1"/>
  <c r="J254" i="1" a="1"/>
  <c r="J211" i="1" a="1"/>
  <c r="J186" i="1" a="1"/>
  <c r="I284" i="1" a="1"/>
  <c r="J263" i="1" a="1"/>
  <c r="K229" i="1" a="1"/>
  <c r="L216" i="1" a="1"/>
  <c r="K411" i="1" a="1"/>
  <c r="H293" i="1" a="1"/>
  <c r="H264" i="1" a="1"/>
  <c r="I254" i="1" a="1"/>
  <c r="K246" i="1" a="1"/>
  <c r="K232" i="1" a="1"/>
  <c r="K209" i="1" a="1"/>
  <c r="H204" i="1" a="1"/>
  <c r="I192" i="1" a="1"/>
  <c r="L524" i="1" a="1"/>
  <c r="M302" i="1" a="1"/>
  <c r="K309" i="1" a="1"/>
  <c r="I286" i="1" a="1"/>
  <c r="J259" i="1" a="1"/>
  <c r="K249" i="1" a="1"/>
  <c r="H244" i="1" a="1"/>
  <c r="K212" i="1" a="1"/>
  <c r="H207" i="1" a="1"/>
  <c r="I202" i="1" a="1"/>
  <c r="M188" i="1" a="1"/>
  <c r="K302" i="1" a="1"/>
  <c r="H273" i="1" a="1"/>
  <c r="H237" i="1" a="1"/>
  <c r="I225" i="1" a="1"/>
  <c r="L214" i="1" a="1"/>
  <c r="M197" i="1" a="1"/>
  <c r="J176" i="1" a="1"/>
  <c r="L158" i="1" a="1"/>
  <c r="K152" i="1" a="1"/>
  <c r="M144" i="1" a="1"/>
  <c r="J135" i="1" a="1"/>
  <c r="H128" i="1" a="1"/>
  <c r="I302" i="1" a="1"/>
  <c r="K266" i="1" a="1"/>
  <c r="H253" i="1" a="1"/>
  <c r="K235" i="1" a="1"/>
  <c r="J196" i="1" a="1"/>
  <c r="J179" i="1" a="1"/>
  <c r="L168" i="1" a="1"/>
  <c r="M163" i="1" a="1"/>
  <c r="H151" i="1" a="1"/>
  <c r="H136" i="1" a="1"/>
  <c r="M120" i="1" a="1"/>
  <c r="L357" i="1" a="1"/>
  <c r="K267" i="1" a="1"/>
  <c r="M242" i="1" a="1"/>
  <c r="K230" i="1" a="1"/>
  <c r="L219" i="1" a="1"/>
  <c r="J201" i="1" a="1"/>
  <c r="J187" i="1" a="1"/>
  <c r="H174" i="1" a="1"/>
  <c r="K158" i="1" a="1"/>
  <c r="M150" i="1" a="1"/>
  <c r="L144" i="1" a="1"/>
  <c r="J134" i="1" a="1"/>
  <c r="L127" i="1" a="1"/>
  <c r="J115" i="1" a="1"/>
  <c r="L291" i="1" a="1"/>
  <c r="J277" i="1" a="1"/>
  <c r="L263" i="1" a="1"/>
  <c r="J236" i="1" a="1"/>
  <c r="I218" i="1" a="1"/>
  <c r="M182" i="1" a="1"/>
  <c r="J172" i="1" a="1"/>
  <c r="K164" i="1" a="1"/>
  <c r="L153" i="1" a="1"/>
  <c r="L138" i="1" a="1"/>
  <c r="J125" i="1" a="1"/>
  <c r="K117" i="1" a="1"/>
  <c r="L270" i="1" a="1"/>
  <c r="M259" i="1" a="1"/>
  <c r="H240" i="1" a="1"/>
  <c r="J215" i="1" a="1"/>
  <c r="J189" i="1" a="1"/>
  <c r="H179" i="1" a="1"/>
  <c r="J171" i="1" a="1"/>
  <c r="K163" i="1" a="1"/>
  <c r="J151" i="1" a="1"/>
  <c r="M131" i="1" a="1"/>
  <c r="M122" i="1" a="1"/>
  <c r="J117" i="1" a="1"/>
  <c r="H226" i="1" a="1"/>
  <c r="K553" i="1" a="1"/>
  <c r="J519" i="1" a="1"/>
  <c r="K522" i="1" a="1"/>
  <c r="K478" i="1" a="1"/>
  <c r="M479" i="1" a="1"/>
  <c r="K422" i="1" a="1"/>
  <c r="I428" i="1" a="1"/>
  <c r="L428" i="1" a="1"/>
  <c r="I393" i="1" a="1"/>
  <c r="H397" i="1" a="1"/>
  <c r="K374" i="1" a="1"/>
  <c r="H411" i="1" a="1"/>
  <c r="L370" i="1" a="1"/>
  <c r="J397" i="1" a="1"/>
  <c r="I382" i="1" a="1"/>
  <c r="J412" i="1" a="1"/>
  <c r="M374" i="1" a="1"/>
  <c r="J336" i="1" a="1"/>
  <c r="I391" i="1" a="1"/>
  <c r="J343" i="1" a="1"/>
  <c r="L363" i="1" a="1"/>
  <c r="L337" i="1" a="1"/>
  <c r="L348" i="1" a="1"/>
  <c r="L324" i="1" a="1"/>
  <c r="K348" i="1" a="1"/>
  <c r="I325" i="1" a="1"/>
  <c r="J338" i="1" a="1"/>
  <c r="M303" i="1" a="1"/>
  <c r="M315" i="1" a="1"/>
  <c r="L292" i="1" a="1"/>
  <c r="M334" i="1" a="1"/>
  <c r="H369" i="1" a="1"/>
  <c r="K312" i="1" a="1"/>
  <c r="H294" i="1" a="1"/>
  <c r="H325" i="1" a="1"/>
  <c r="J315" i="1" a="1"/>
  <c r="L278" i="1" a="1"/>
  <c r="M285" i="1" a="1"/>
  <c r="J248" i="1" a="1"/>
  <c r="L209" i="1" a="1"/>
  <c r="M184" i="1" a="1"/>
  <c r="J279" i="1" a="1"/>
  <c r="I261" i="1" a="1"/>
  <c r="L228" i="1" a="1"/>
  <c r="K213" i="1" a="1"/>
  <c r="H335" i="1" a="1"/>
  <c r="M292" i="1" a="1"/>
  <c r="K262" i="1" a="1"/>
  <c r="L252" i="1" a="1"/>
  <c r="L245" i="1" a="1"/>
  <c r="L231" i="1" a="1"/>
  <c r="L208" i="1" a="1"/>
  <c r="M203" i="1" a="1"/>
  <c r="J191" i="1" a="1"/>
  <c r="I360" i="1" a="1"/>
  <c r="L400" i="1" a="1"/>
  <c r="H307" i="1" a="1"/>
  <c r="J285" i="1" a="1"/>
  <c r="M257" i="1" a="1"/>
  <c r="L248" i="1" a="1"/>
  <c r="M243" i="1" a="1"/>
  <c r="L211" i="1" a="1"/>
  <c r="M206" i="1" a="1"/>
  <c r="J194" i="1" a="1"/>
  <c r="I188" i="1" a="1"/>
  <c r="L299" i="1" a="1"/>
  <c r="L272" i="1" a="1"/>
  <c r="M236" i="1" a="1"/>
  <c r="I224" i="1" a="1"/>
  <c r="I213" i="1" a="1"/>
  <c r="H195" i="1" a="1"/>
  <c r="M174" i="1" a="1"/>
  <c r="H158" i="1" a="1"/>
  <c r="J150" i="1" a="1"/>
  <c r="I144" i="1" a="1"/>
  <c r="K134" i="1" a="1"/>
  <c r="M127" i="1" a="1"/>
  <c r="H282" i="1" a="1"/>
  <c r="H265" i="1" a="1"/>
  <c r="K248" i="1" a="1"/>
  <c r="J234" i="1" a="1"/>
  <c r="K192" i="1" a="1"/>
  <c r="K178" i="1" a="1"/>
  <c r="H168" i="1" a="1"/>
  <c r="I163" i="1" a="1"/>
  <c r="K145" i="1" a="1"/>
  <c r="K131" i="1" a="1"/>
  <c r="I120" i="1" a="1"/>
  <c r="M296" i="1" a="1"/>
  <c r="I266" i="1" a="1"/>
  <c r="L241" i="1" a="1"/>
  <c r="H229" i="1" a="1"/>
  <c r="K218" i="1" a="1"/>
  <c r="H200" i="1" a="1"/>
  <c r="H185" i="1" a="1"/>
  <c r="M173" i="1" a="1"/>
  <c r="L157" i="1" a="1"/>
  <c r="I150" i="1" a="1"/>
  <c r="H144" i="1" a="1"/>
  <c r="L133" i="1" a="1"/>
  <c r="H127" i="1" a="1"/>
  <c r="M113" i="1" a="1"/>
  <c r="H286" i="1" a="1"/>
  <c r="M276" i="1" a="1"/>
  <c r="H260" i="1" a="1"/>
  <c r="M233" i="1" a="1"/>
  <c r="K215" i="1" a="1"/>
  <c r="I182" i="1" a="1"/>
  <c r="K171" i="1" a="1"/>
  <c r="L163" i="1" a="1"/>
  <c r="H153" i="1" a="1"/>
  <c r="H138" i="1" a="1"/>
  <c r="J122" i="1" a="1"/>
  <c r="K114" i="1" a="1"/>
  <c r="K269" i="1" a="1"/>
  <c r="L258" i="1" a="1"/>
  <c r="K228" i="1" a="1"/>
  <c r="L546" i="1" a="1"/>
  <c r="L506" i="1" a="1"/>
  <c r="J510" i="1" a="1"/>
  <c r="H511" i="1" a="1"/>
  <c r="J512" i="1" a="1"/>
  <c r="K464" i="1" a="1"/>
  <c r="M461" i="1" a="1"/>
  <c r="M509" i="1" a="1"/>
  <c r="J388" i="1" a="1"/>
  <c r="L385" i="1" a="1"/>
  <c r="L371" i="1" a="1"/>
  <c r="M410" i="1" a="1"/>
  <c r="K364" i="1" a="1"/>
  <c r="L395" i="1" a="1"/>
  <c r="J381" i="1" a="1"/>
  <c r="I405" i="1" a="1"/>
  <c r="I366" i="1" a="1"/>
  <c r="K335" i="1" a="1"/>
  <c r="H380" i="1" a="1"/>
  <c r="L341" i="1" a="1"/>
  <c r="I362" i="1" a="1"/>
  <c r="K334" i="1" a="1"/>
  <c r="J346" i="1" a="1"/>
  <c r="H324" i="1" a="1"/>
  <c r="L343" i="1" a="1"/>
  <c r="M323" i="1" a="1"/>
  <c r="H336" i="1" a="1"/>
  <c r="M399" i="1" a="1"/>
  <c r="J314" i="1" a="1"/>
  <c r="H292" i="1" a="1"/>
  <c r="K310" i="1" a="1"/>
  <c r="I363" i="1" a="1"/>
  <c r="M307" i="1" a="1"/>
  <c r="L290" i="1" a="1"/>
  <c r="L320" i="1" a="1"/>
  <c r="M314" i="1" a="1"/>
  <c r="M274" i="1" a="1"/>
  <c r="I280" i="1" a="1"/>
  <c r="K247" i="1" a="1"/>
  <c r="K206" i="1" a="1"/>
  <c r="L414" i="1" a="1"/>
  <c r="K278" i="1" a="1"/>
  <c r="J251" i="1" a="1"/>
  <c r="M227" i="1" a="1"/>
  <c r="L201" i="1" a="1"/>
  <c r="K320" i="1" a="1"/>
  <c r="L280" i="1" a="1"/>
  <c r="K259" i="1" a="1"/>
  <c r="H252" i="1" a="1"/>
  <c r="H245" i="1" a="1"/>
  <c r="H231" i="1" a="1"/>
  <c r="H208" i="1" a="1"/>
  <c r="I203" i="1" a="1"/>
  <c r="K190" i="1" a="1"/>
  <c r="K353" i="1" a="1"/>
  <c r="J353" i="1" a="1"/>
  <c r="M306" i="1" a="1"/>
  <c r="L284" i="1" a="1"/>
  <c r="I257" i="1" a="1"/>
  <c r="H248" i="1" a="1"/>
  <c r="I243" i="1" a="1"/>
  <c r="H211" i="1" a="1"/>
  <c r="I206" i="1" a="1"/>
  <c r="K193" i="1" a="1"/>
  <c r="L186" i="1" a="1"/>
  <c r="H289" i="1" a="1"/>
  <c r="J270" i="1" a="1"/>
  <c r="M235" i="1" a="1"/>
  <c r="L222" i="1" a="1"/>
  <c r="J212" i="1" a="1"/>
  <c r="M187" i="1" a="1"/>
  <c r="I174" i="1" a="1"/>
  <c r="M157" i="1" a="1"/>
  <c r="K149" i="1" a="1"/>
  <c r="L142" i="1" a="1"/>
  <c r="M133" i="1" a="1"/>
  <c r="I127" i="1" a="1"/>
  <c r="L279" i="1" a="1"/>
  <c r="M262" i="1" a="1"/>
  <c r="H247" i="1" a="1"/>
  <c r="L210" i="1" a="1"/>
  <c r="H191" i="1" a="1"/>
  <c r="L177" i="1" a="1"/>
  <c r="M167" i="1" a="1"/>
  <c r="J162" i="1" a="1"/>
  <c r="J143" i="1" a="1"/>
  <c r="J129" i="1" a="1"/>
  <c r="J119" i="1" a="1"/>
  <c r="M294" i="1" a="1"/>
  <c r="M263" i="1" a="1"/>
  <c r="J239" i="1" a="1"/>
  <c r="L227" i="1" a="1"/>
  <c r="H217" i="1" a="1"/>
  <c r="L198" i="1" a="1"/>
  <c r="J183" i="1" a="1"/>
  <c r="I173" i="1" a="1"/>
  <c r="H157" i="1" a="1"/>
  <c r="J149" i="1" a="1"/>
  <c r="K142" i="1" a="1"/>
  <c r="H133" i="1" a="1"/>
  <c r="L124" i="1" a="1"/>
  <c r="L392" i="1" a="1"/>
  <c r="H285" i="1" a="1"/>
  <c r="K274" i="1" a="1"/>
  <c r="J255" i="1" a="1"/>
  <c r="I230" i="1" a="1"/>
  <c r="I214" i="1" a="1"/>
  <c r="J181" i="1" a="1"/>
  <c r="K168" i="1" a="1"/>
  <c r="H163" i="1" a="1"/>
  <c r="K151" i="1" a="1"/>
  <c r="K136" i="1" a="1"/>
  <c r="K121" i="1" a="1"/>
  <c r="H297" i="1" a="1"/>
  <c r="I268" i="1" a="1"/>
  <c r="I256" i="1" a="1"/>
  <c r="J227" i="1" a="1"/>
  <c r="H210" i="1" a="1"/>
  <c r="M183" i="1" a="1"/>
  <c r="I178" i="1" a="1"/>
  <c r="K167" i="1" a="1"/>
  <c r="H162" i="1" a="1"/>
  <c r="I145" i="1" a="1"/>
  <c r="L129" i="1" a="1"/>
  <c r="J121" i="1" a="1"/>
  <c r="I300" i="1" a="1"/>
  <c r="M217" i="1" a="1"/>
  <c r="M554" i="1" a="1"/>
  <c r="J532" i="1" a="1"/>
  <c r="L487" i="1" a="1"/>
  <c r="J476" i="1" a="1"/>
  <c r="M495" i="1" a="1"/>
  <c r="I455" i="1" a="1"/>
  <c r="H459" i="1" a="1"/>
  <c r="I457" i="1" a="1"/>
  <c r="M456" i="1" a="1"/>
  <c r="L382" i="1" a="1"/>
  <c r="H381" i="1" a="1"/>
  <c r="K368" i="1" a="1"/>
  <c r="J409" i="1" a="1"/>
  <c r="M363" i="1" a="1"/>
  <c r="K392" i="1" a="1"/>
  <c r="L379" i="1" a="1"/>
  <c r="J404" i="1" a="1"/>
  <c r="I359" i="1" a="1"/>
  <c r="H334" i="1" a="1"/>
  <c r="I379" i="1" a="1"/>
  <c r="J332" i="1" a="1"/>
  <c r="K360" i="1" a="1"/>
  <c r="L333" i="1" a="1"/>
  <c r="I343" i="1" a="1"/>
  <c r="K322" i="1" a="1"/>
  <c r="H343" i="1" a="1"/>
  <c r="J319" i="1" a="1"/>
  <c r="J333" i="1" a="1"/>
  <c r="M391" i="1" a="1"/>
  <c r="H306" i="1" a="1"/>
  <c r="I291" i="1" a="1"/>
  <c r="L309" i="1" a="1"/>
  <c r="L352" i="1" a="1"/>
  <c r="J306" i="1" a="1"/>
  <c r="H290" i="1" a="1"/>
  <c r="H311" i="1" a="1"/>
  <c r="I306" i="1" a="1"/>
  <c r="I274" i="1" a="1"/>
  <c r="M264" i="1" a="1"/>
  <c r="H246" i="1" a="1"/>
  <c r="L205" i="1" a="1"/>
  <c r="K314" i="1" a="1"/>
  <c r="K275" i="1" a="1"/>
  <c r="K250" i="1" a="1"/>
  <c r="H224" i="1" a="1"/>
  <c r="M200" i="1" a="1"/>
  <c r="H317" i="1" a="1"/>
  <c r="H280" i="1" a="1"/>
  <c r="J257" i="1" a="1"/>
  <c r="L249" i="1" a="1"/>
  <c r="M244" i="1" a="1"/>
  <c r="L212" i="1" a="1"/>
  <c r="M207" i="1" a="1"/>
  <c r="J202" i="1" a="1"/>
  <c r="J188" i="1" a="1"/>
  <c r="J344" i="1" a="1"/>
  <c r="J350" i="1" a="1"/>
  <c r="L304" i="1" a="1"/>
  <c r="K280" i="1" a="1"/>
  <c r="J256" i="1" a="1"/>
  <c r="M247" i="1" a="1"/>
  <c r="J242" i="1" a="1"/>
  <c r="M210" i="1" a="1"/>
  <c r="J205" i="1" a="1"/>
  <c r="L192" i="1" a="1"/>
  <c r="H186" i="1" a="1"/>
  <c r="I282" i="1" a="1"/>
  <c r="J258" i="1" a="1"/>
  <c r="H233" i="1" a="1"/>
  <c r="I221" i="1" a="1"/>
  <c r="J208" i="1" a="1"/>
  <c r="I185" i="1" a="1"/>
  <c r="J173" i="1" a="1"/>
  <c r="I157" i="1" a="1"/>
  <c r="L148" i="1" a="1"/>
  <c r="H142" i="1" a="1"/>
  <c r="I133" i="1" a="1"/>
  <c r="M124" i="1" a="1"/>
  <c r="I275" i="1" a="1"/>
  <c r="L261" i="1" a="1"/>
  <c r="K244" i="1" a="1"/>
  <c r="L206" i="1" a="1"/>
  <c r="L188" i="1" a="1"/>
  <c r="H177" i="1" a="1"/>
  <c r="I167" i="1" a="1"/>
  <c r="K161" i="1" a="1"/>
  <c r="M141" i="1" a="1"/>
  <c r="J126" i="1" a="1"/>
  <c r="K118" i="1" a="1"/>
  <c r="J287" i="1" a="1"/>
  <c r="K261" i="1" a="1"/>
  <c r="H238" i="1" a="1"/>
  <c r="K226" i="1" a="1"/>
  <c r="L215" i="1" a="1"/>
  <c r="J197" i="1" a="1"/>
  <c r="L180" i="1" a="1"/>
  <c r="M170" i="1" a="1"/>
  <c r="M156" i="1" a="1"/>
  <c r="K148" i="1" a="1"/>
  <c r="J140" i="1" a="1"/>
  <c r="M132" i="1" a="1"/>
  <c r="H124" i="1" a="1"/>
  <c r="M319" i="1" a="1"/>
  <c r="K284" i="1" a="1"/>
  <c r="H272" i="1" a="1"/>
  <c r="M253" i="1" a="1"/>
  <c r="K227" i="1" a="1"/>
  <c r="M199" i="1" a="1"/>
  <c r="M179" i="1" a="1"/>
  <c r="L167" i="1" a="1"/>
  <c r="M162" i="1" a="1"/>
  <c r="J145" i="1" a="1"/>
  <c r="J131" i="1" a="1"/>
  <c r="L120" i="1" a="1"/>
  <c r="M288" i="1" a="1"/>
  <c r="H267" i="1" a="1"/>
  <c r="L253" i="1" a="1"/>
  <c r="K224" i="1" a="1"/>
  <c r="K207" i="1" a="1"/>
  <c r="L182" i="1" a="1"/>
  <c r="J177" i="1" a="1"/>
  <c r="L166" i="1" a="1"/>
  <c r="M161" i="1" a="1"/>
  <c r="L143" i="1" a="1"/>
  <c r="H129" i="1" a="1"/>
  <c r="K120" i="1" a="1"/>
  <c r="H269" i="1" a="1"/>
  <c r="J216" i="1" a="1"/>
  <c r="M561" i="1" a="1"/>
  <c r="K527" i="1" a="1"/>
  <c r="L513" i="1" a="1"/>
  <c r="L519" i="1" a="1"/>
  <c r="M473" i="1" a="1"/>
  <c r="I445" i="1" a="1"/>
  <c r="K442" i="1" a="1"/>
  <c r="M450" i="1" a="1"/>
  <c r="I452" i="1" a="1"/>
  <c r="J426" i="1" a="1"/>
  <c r="I373" i="1" a="1"/>
  <c r="L364" i="1" a="1"/>
  <c r="I406" i="1" a="1"/>
  <c r="M429" i="1" a="1"/>
  <c r="L391" i="1" a="1"/>
  <c r="K373" i="1" a="1"/>
  <c r="K401" i="1" a="1"/>
  <c r="M356" i="1" a="1"/>
  <c r="J326" i="1" a="1"/>
  <c r="L373" i="1" a="1"/>
  <c r="M330" i="1" a="1"/>
  <c r="L353" i="1" a="1"/>
  <c r="K331" i="1" a="1"/>
  <c r="J342" i="1" a="1"/>
  <c r="K370" i="1" a="1"/>
  <c r="I342" i="1" a="1"/>
  <c r="K415" i="1" a="1"/>
  <c r="H319" i="1" a="1"/>
  <c r="I368" i="1" a="1"/>
  <c r="K304" i="1" a="1"/>
  <c r="M287" i="1" a="1"/>
  <c r="M308" i="1" a="1"/>
  <c r="I350" i="1" a="1"/>
  <c r="M301" i="1" a="1"/>
  <c r="I289" i="1" a="1"/>
  <c r="M310" i="1" a="1"/>
  <c r="K296" i="1" a="1"/>
  <c r="K272" i="1" a="1"/>
  <c r="I264" i="1" a="1"/>
  <c r="L242" i="1" a="1"/>
  <c r="M204" i="1" a="1"/>
  <c r="J310" i="1" a="1"/>
  <c r="J272" i="1" a="1"/>
  <c r="I241" i="1" a="1"/>
  <c r="M223" i="1" a="1"/>
  <c r="H197" i="1" a="1"/>
  <c r="I314" i="1" a="1"/>
  <c r="L277" i="1" a="1"/>
  <c r="K256" i="1" a="1"/>
  <c r="H249" i="1" a="1"/>
  <c r="I244" i="1" a="1"/>
  <c r="H212" i="1" a="1"/>
  <c r="I207" i="1" a="1"/>
  <c r="K194" i="1" a="1"/>
  <c r="M186" i="1" a="1"/>
  <c r="H321" i="1" a="1"/>
  <c r="K333" i="1" a="1"/>
  <c r="J297" i="1" a="1"/>
  <c r="K277" i="1" a="1"/>
  <c r="K255" i="1" a="1"/>
  <c r="I247" i="1" a="1"/>
  <c r="M240" i="1" a="1"/>
  <c r="I210" i="1" a="1"/>
  <c r="K204" i="1" a="1"/>
  <c r="H192" i="1" a="1"/>
  <c r="K184" i="1" a="1"/>
  <c r="M281" i="1" a="1"/>
  <c r="H257" i="1" a="1"/>
  <c r="L230" i="1" a="1"/>
  <c r="I220" i="1" a="1"/>
  <c r="J204" i="1" a="1"/>
  <c r="J184" i="1" a="1"/>
  <c r="J170" i="1" a="1"/>
  <c r="J156" i="1" a="1"/>
  <c r="H148" i="1" a="1"/>
  <c r="K140" i="1" a="1"/>
  <c r="J132" i="1" a="1"/>
  <c r="I124" i="1" a="1"/>
  <c r="H271" i="1" a="1"/>
  <c r="K260" i="1" a="1"/>
  <c r="H243" i="1" a="1"/>
  <c r="L202" i="1" a="1"/>
  <c r="K187" i="1" a="1"/>
  <c r="K175" i="1" a="1"/>
  <c r="J166" i="1" a="1"/>
  <c r="J159" i="1" a="1"/>
  <c r="I141" i="1" a="1"/>
  <c r="K125" i="1" a="1"/>
  <c r="L117" i="1" a="1"/>
  <c r="I285" i="1" a="1"/>
  <c r="I260" i="1" a="1"/>
  <c r="L236" i="1" a="1"/>
  <c r="H225" i="1" a="1"/>
  <c r="K214" i="1" a="1"/>
  <c r="H196" i="1" a="1"/>
  <c r="H180" i="1" a="1"/>
  <c r="I170" i="1" a="1"/>
  <c r="I156" i="1" a="1"/>
  <c r="L147" i="1" a="1"/>
  <c r="K139" i="1" a="1"/>
  <c r="I132" i="1" a="1"/>
  <c r="M123" i="1" a="1"/>
  <c r="L315" i="1" a="1"/>
  <c r="L283" i="1" a="1"/>
  <c r="M271" i="1" a="1"/>
  <c r="L251" i="1" a="1"/>
  <c r="I226" i="1" a="1"/>
  <c r="J198" i="1" a="1"/>
  <c r="I179" i="1" a="1"/>
  <c r="H167" i="1" a="1"/>
  <c r="I162" i="1" a="1"/>
  <c r="M143" i="1" a="1"/>
  <c r="M129" i="1" a="1"/>
  <c r="H120" i="1" a="1"/>
  <c r="M282" i="1" a="1"/>
  <c r="L265" i="1" a="1"/>
  <c r="K251" i="1" a="1"/>
  <c r="J223" i="1" a="1"/>
  <c r="H206" i="1" a="1"/>
  <c r="H182" i="1" a="1"/>
  <c r="M175" i="1" a="1"/>
  <c r="H166" i="1" a="1"/>
  <c r="I161" i="1" a="1"/>
  <c r="H143" i="1" a="1"/>
  <c r="L126" i="1" a="1"/>
  <c r="L119" i="1" a="1"/>
  <c r="L238" i="1" a="1"/>
  <c r="I540" i="1" a="1"/>
  <c r="M438" i="1" a="1"/>
  <c r="I412" i="1" a="1"/>
  <c r="H403" i="1" a="1"/>
  <c r="M353" i="1" a="1"/>
  <c r="H353" i="1" a="1"/>
  <c r="L332" i="1" a="1"/>
  <c r="K301" i="1" a="1"/>
  <c r="I301" i="1" a="1"/>
  <c r="H315" i="1" a="1"/>
  <c r="M193" i="1" a="1"/>
  <c r="J237" i="1" a="1"/>
  <c r="K185" i="1" a="1"/>
  <c r="H255" i="1" a="1"/>
  <c r="M211" i="1" a="1"/>
  <c r="M192" i="1" a="1"/>
  <c r="I322" i="1" a="1"/>
  <c r="L254" i="1" a="1"/>
  <c r="K231" i="1" a="1"/>
  <c r="I191" i="1" a="1"/>
  <c r="K254" i="1" a="1"/>
  <c r="I216" i="1" a="1"/>
  <c r="M160" i="1" a="1"/>
  <c r="L139" i="1" a="1"/>
  <c r="K115" i="1" a="1"/>
  <c r="K239" i="1" a="1"/>
  <c r="K172" i="1" a="1"/>
  <c r="L151" i="1" a="1"/>
  <c r="L114" i="1" a="1"/>
  <c r="J235" i="1" a="1"/>
  <c r="I205" i="1" a="1"/>
  <c r="L160" i="1" a="1"/>
  <c r="J137" i="1" a="1"/>
  <c r="I116" i="1" a="1"/>
  <c r="H266" i="1" a="1"/>
  <c r="M195" i="1" a="1"/>
  <c r="J165" i="1" a="1"/>
  <c r="M126" i="1" a="1"/>
  <c r="K263" i="1" a="1"/>
  <c r="K216" i="1" a="1"/>
  <c r="L179" i="1" a="1"/>
  <c r="J164" i="1" a="1"/>
  <c r="J136" i="1" a="1"/>
  <c r="I118" i="1" a="1"/>
  <c r="K199" i="1" a="1"/>
  <c r="J157" i="1" a="1"/>
  <c r="H122" i="1" a="1"/>
  <c r="J111" i="1" a="1"/>
  <c r="I79" i="1" a="1"/>
  <c r="K73" i="1" a="1"/>
  <c r="H68" i="1" a="1"/>
  <c r="I60" i="1" a="1"/>
  <c r="J53" i="1" a="1"/>
  <c r="J46" i="1" a="1"/>
  <c r="K273" i="1" a="1"/>
  <c r="I232" i="1" a="1"/>
  <c r="I187" i="1" a="1"/>
  <c r="K159" i="1" a="1"/>
  <c r="H135" i="1" a="1"/>
  <c r="K116" i="1" a="1"/>
  <c r="I105" i="1" a="1"/>
  <c r="K99" i="1" a="1"/>
  <c r="J93" i="1" a="1"/>
  <c r="L87" i="1" a="1"/>
  <c r="M82" i="1" a="1"/>
  <c r="H54" i="1" a="1"/>
  <c r="M40" i="1" a="1"/>
  <c r="I265" i="1" a="1"/>
  <c r="J228" i="1" a="1"/>
  <c r="K182" i="1" a="1"/>
  <c r="H150" i="1" a="1"/>
  <c r="J130" i="1" a="1"/>
  <c r="H112" i="1" a="1"/>
  <c r="K80" i="1" a="1"/>
  <c r="H75" i="1" a="1"/>
  <c r="I70" i="1" a="1"/>
  <c r="K61" i="1" a="1"/>
  <c r="I56" i="1" a="1"/>
  <c r="K48" i="1" a="1"/>
  <c r="J39" i="1" a="1"/>
  <c r="J264" i="1" a="1"/>
  <c r="M224" i="1" a="1"/>
  <c r="L165" i="1" a="1"/>
  <c r="H116" i="1" a="1"/>
  <c r="M104" i="1" a="1"/>
  <c r="J99" i="1" a="1"/>
  <c r="J92" i="1" a="1"/>
  <c r="L86" i="1" a="1"/>
  <c r="K64" i="1" a="1"/>
  <c r="I246" i="1" a="1"/>
  <c r="K196" i="1" a="1"/>
  <c r="K160" i="1" a="1"/>
  <c r="J142" i="1" a="1"/>
  <c r="K112" i="1" a="1"/>
  <c r="J274" i="1" a="1"/>
  <c r="M220" i="1" a="1"/>
  <c r="J220" i="1" a="1"/>
  <c r="H146" i="1" a="1"/>
  <c r="L96" i="1" a="1"/>
  <c r="J86" i="1" a="1"/>
  <c r="M72" i="1" a="1"/>
  <c r="L56" i="1" a="1"/>
  <c r="K38" i="1" a="1"/>
  <c r="M137" i="1" a="1"/>
  <c r="M77" i="1" a="1"/>
  <c r="L55" i="1" a="1"/>
  <c r="J41" i="1" a="1"/>
  <c r="K237" i="1" a="1"/>
  <c r="J120" i="1" a="1"/>
  <c r="M99" i="1" a="1"/>
  <c r="I88" i="1" a="1"/>
  <c r="J75" i="1" a="1"/>
  <c r="H59" i="1" a="1"/>
  <c r="K37" i="1" a="1"/>
  <c r="I29" i="1" a="1"/>
  <c r="I19" i="1" a="1"/>
  <c r="I142" i="1" a="1"/>
  <c r="L81" i="1" a="1"/>
  <c r="H52" i="1" a="1"/>
  <c r="J40" i="1" a="1"/>
  <c r="K270" i="1" a="1"/>
  <c r="L152" i="1" a="1"/>
  <c r="K104" i="1" a="1"/>
  <c r="K89" i="1" a="1"/>
  <c r="J64" i="1" a="1"/>
  <c r="J44" i="1" a="1"/>
  <c r="J31" i="1" a="1"/>
  <c r="M216" i="1" a="1"/>
  <c r="H125" i="1" a="1"/>
  <c r="H97" i="1" a="1"/>
  <c r="L66" i="1" a="1"/>
  <c r="K43" i="1" a="1"/>
  <c r="M28" i="1" a="1"/>
  <c r="I18" i="1" a="1"/>
  <c r="H236" i="1" a="1"/>
  <c r="L145" i="1" a="1"/>
  <c r="M96" i="1" a="1"/>
  <c r="M88" i="1" a="1"/>
  <c r="L62" i="1" a="1"/>
  <c r="L46" i="1" a="1"/>
  <c r="L21" i="1" a="1"/>
  <c r="I10" i="1" a="1"/>
  <c r="I37" i="1" a="1"/>
  <c r="K18" i="1" a="1"/>
  <c r="K5" i="1" a="1"/>
  <c r="K23" i="1" a="1"/>
  <c r="I13" i="1" a="1"/>
  <c r="K70" i="1" a="1"/>
  <c r="L31" i="1" a="1"/>
  <c r="L17" i="1" a="1"/>
  <c r="J5" i="1" a="1"/>
  <c r="L28" i="1" a="1"/>
  <c r="I12" i="1" a="1"/>
  <c r="K78" i="1" a="1"/>
  <c r="J22" i="1" a="1"/>
  <c r="J7" i="1" a="1"/>
  <c r="H18" i="1" a="1"/>
  <c r="M55" i="1" a="1"/>
  <c r="K15" i="1" a="1"/>
  <c r="M25" i="1" a="1"/>
  <c r="J19" i="1" a="1"/>
  <c r="J390" i="1" a="1"/>
  <c r="H119" i="1" a="1"/>
  <c r="L105" i="1" a="1"/>
  <c r="I236" i="1" a="1"/>
  <c r="K219" i="1" a="1"/>
  <c r="J49" i="1" a="1"/>
  <c r="J58" i="1" a="1"/>
  <c r="I41" i="1" a="1"/>
  <c r="M18" i="1" a="1"/>
  <c r="J6" i="1" a="1"/>
  <c r="M12" i="1" a="1"/>
  <c r="L20" i="1" a="1"/>
  <c r="J535" i="1" a="1"/>
  <c r="J420" i="1" a="1"/>
  <c r="K406" i="1" a="1"/>
  <c r="M402" i="1" a="1"/>
  <c r="H350" i="1" a="1"/>
  <c r="I352" i="1" a="1"/>
  <c r="H332" i="1" a="1"/>
  <c r="J298" i="1" a="1"/>
  <c r="K299" i="1" a="1"/>
  <c r="L312" i="1" a="1"/>
  <c r="J192" i="1" a="1"/>
  <c r="K236" i="1" a="1"/>
  <c r="H301" i="1" a="1"/>
  <c r="M254" i="1" a="1"/>
  <c r="I211" i="1" a="1"/>
  <c r="I186" i="1" a="1"/>
  <c r="M311" i="1" a="1"/>
  <c r="H254" i="1" a="1"/>
  <c r="J209" i="1" a="1"/>
  <c r="J190" i="1" a="1"/>
  <c r="M250" i="1" a="1"/>
  <c r="M201" i="1" a="1"/>
  <c r="I160" i="1" a="1"/>
  <c r="H139" i="1" a="1"/>
  <c r="H270" i="1" a="1"/>
  <c r="J238" i="1" a="1"/>
  <c r="L171" i="1" a="1"/>
  <c r="M138" i="1" a="1"/>
  <c r="H114" i="1" a="1"/>
  <c r="H234" i="1" a="1"/>
  <c r="M194" i="1" a="1"/>
  <c r="H160" i="1" a="1"/>
  <c r="M135" i="1" a="1"/>
  <c r="K300" i="1" a="1"/>
  <c r="M265" i="1" a="1"/>
  <c r="K189" i="1" a="1"/>
  <c r="J161" i="1" a="1"/>
  <c r="I126" i="1" a="1"/>
  <c r="I262" i="1" a="1"/>
  <c r="K211" i="1" a="1"/>
  <c r="M178" i="1" a="1"/>
  <c r="L162" i="1" a="1"/>
  <c r="I131" i="1" a="1"/>
  <c r="J114" i="1" a="1"/>
  <c r="H198" i="1" a="1"/>
  <c r="J154" i="1" a="1"/>
  <c r="M121" i="1" a="1"/>
  <c r="K110" i="1" a="1"/>
  <c r="J78" i="1" a="1"/>
  <c r="L72" i="1" a="1"/>
  <c r="M67" i="1" a="1"/>
  <c r="K59" i="1" a="1"/>
  <c r="K52" i="1" a="1"/>
  <c r="J43" i="1" a="1"/>
  <c r="J265" i="1" a="1"/>
  <c r="M228" i="1" a="1"/>
  <c r="J180" i="1" a="1"/>
  <c r="L156" i="1" a="1"/>
  <c r="L134" i="1" a="1"/>
  <c r="L109" i="1" a="1"/>
  <c r="J104" i="1" a="1"/>
  <c r="L98" i="1" a="1"/>
  <c r="K92" i="1" a="1"/>
  <c r="H87" i="1" a="1"/>
  <c r="I82" i="1" a="1"/>
  <c r="L51" i="1" a="1"/>
  <c r="I40" i="1" a="1"/>
  <c r="I263" i="1" a="1"/>
  <c r="H227" i="1" a="1"/>
  <c r="I171" i="1" a="1"/>
  <c r="L149" i="1" a="1"/>
  <c r="I128" i="1" a="1"/>
  <c r="M111" i="1" a="1"/>
  <c r="L79" i="1" a="1"/>
  <c r="M74" i="1" a="1"/>
  <c r="J69" i="1" a="1"/>
  <c r="L60" i="1" a="1"/>
  <c r="J55" i="1" a="1"/>
  <c r="L47" i="1" a="1"/>
  <c r="K337" i="1" a="1"/>
  <c r="H263" i="1" a="1"/>
  <c r="M218" i="1" a="1"/>
  <c r="M155" i="1" a="1"/>
  <c r="L115" i="1" a="1"/>
  <c r="I104" i="1" a="1"/>
  <c r="K98" i="1" a="1"/>
  <c r="K91" i="1" a="1"/>
  <c r="H86" i="1" a="1"/>
  <c r="L63" i="1" a="1"/>
  <c r="J229" i="1" a="1"/>
  <c r="I190" i="1" a="1"/>
  <c r="J158" i="1" a="1"/>
  <c r="H134" i="1" a="1"/>
  <c r="L111" i="1" a="1"/>
  <c r="J271" i="1" a="1"/>
  <c r="M214" i="1" a="1"/>
  <c r="I198" i="1" a="1"/>
  <c r="J127" i="1" a="1"/>
  <c r="J95" i="1" a="1"/>
  <c r="L84" i="1" a="1"/>
  <c r="K71" i="1" a="1"/>
  <c r="I54" i="1" a="1"/>
  <c r="L37" i="1" a="1"/>
  <c r="I136" i="1" a="1"/>
  <c r="H74" i="1" a="1"/>
  <c r="I52" i="1" a="1"/>
  <c r="K40" i="1" a="1"/>
  <c r="H230" i="1" a="1"/>
  <c r="I117" i="1" a="1"/>
  <c r="M98" i="1" a="1"/>
  <c r="I87" i="1" a="1"/>
  <c r="J72" i="1" a="1"/>
  <c r="I58" i="1" a="1"/>
  <c r="L33" i="1" a="1"/>
  <c r="K24" i="1" a="1"/>
  <c r="M209" i="1" a="1"/>
  <c r="K133" i="1" a="1"/>
  <c r="L77" i="1" a="1"/>
  <c r="J51" i="1" a="1"/>
  <c r="K39" i="1" a="1"/>
  <c r="H241" i="1" a="1"/>
  <c r="I151" i="1" a="1"/>
  <c r="J102" i="1" a="1"/>
  <c r="H88" i="1" a="1"/>
  <c r="J63" i="1" a="1"/>
  <c r="L42" i="1" a="1"/>
  <c r="K30" i="1" a="1"/>
  <c r="K162" i="1" a="1"/>
  <c r="L122" i="1" a="1"/>
  <c r="I81" i="1" a="1"/>
  <c r="I65" i="1" a="1"/>
  <c r="I39" i="1" a="1"/>
  <c r="I28" i="1" a="1"/>
  <c r="J17" i="1" a="1"/>
  <c r="H181" i="1" a="1"/>
  <c r="L135" i="1" a="1"/>
  <c r="M95" i="1" a="1"/>
  <c r="M87" i="1" a="1"/>
  <c r="J61" i="1" a="1"/>
  <c r="J139" i="1" a="1"/>
  <c r="H19" i="1" a="1"/>
  <c r="L8" i="1" a="1"/>
  <c r="L34" i="1" a="1"/>
  <c r="M17" i="1" a="1"/>
  <c r="K47" i="1" a="1"/>
  <c r="H22" i="1" a="1"/>
  <c r="J12" i="1" a="1"/>
  <c r="M45" i="1" a="1"/>
  <c r="I27" i="1" a="1"/>
  <c r="M13" i="1" a="1"/>
  <c r="I42" i="1" a="1"/>
  <c r="I25" i="1" a="1"/>
  <c r="J11" i="1" a="1"/>
  <c r="H69" i="1" a="1"/>
  <c r="M21" i="1" a="1"/>
  <c r="K6" i="1" a="1"/>
  <c r="K13" i="1" a="1"/>
  <c r="H50" i="1" a="1"/>
  <c r="H14" i="1" a="1"/>
  <c r="I33" i="1" a="1"/>
  <c r="L13" i="1" a="1"/>
  <c r="L53" i="1" a="1"/>
  <c r="M83" i="1" a="1"/>
  <c r="H26" i="1" a="1"/>
  <c r="H34" i="1" a="1"/>
  <c r="K74" i="1" a="1"/>
  <c r="M8" i="1" a="1"/>
  <c r="H557" i="1" a="1"/>
  <c r="H363" i="1" a="1"/>
  <c r="I270" i="1" a="1"/>
  <c r="H305" i="1" a="1"/>
  <c r="I180" i="1" a="1"/>
  <c r="H213" i="1" a="1"/>
  <c r="I222" i="1" a="1"/>
  <c r="L273" i="1" a="1"/>
  <c r="H215" i="1" a="1"/>
  <c r="M112" i="1" a="1"/>
  <c r="J56" i="1" a="1"/>
  <c r="L195" i="1" a="1"/>
  <c r="L123" i="1" a="1"/>
  <c r="M94" i="1" a="1"/>
  <c r="L41" i="1" a="1"/>
  <c r="M140" i="1" a="1"/>
  <c r="K76" i="1" a="1"/>
  <c r="I43" i="1" a="1"/>
  <c r="M100" i="1" a="1"/>
  <c r="K146" i="1" a="1"/>
  <c r="K100" i="1" a="1"/>
  <c r="I59" i="1" a="1"/>
  <c r="H140" i="1" a="1"/>
  <c r="H30" i="1" a="1"/>
  <c r="J57" i="1" a="1"/>
  <c r="I109" i="1" a="1"/>
  <c r="I72" i="1" a="1"/>
  <c r="H104" i="1" a="1"/>
  <c r="I14" i="1" a="1"/>
  <c r="I49" i="1" a="1"/>
  <c r="K66" i="1" a="1"/>
  <c r="L169" i="1" a="1"/>
  <c r="I31" i="1" a="1"/>
  <c r="M5" i="1" a="1"/>
  <c r="M11" i="1" a="1"/>
  <c r="M552" i="1" a="1"/>
  <c r="K389" i="1" a="1"/>
  <c r="M331" i="1" a="1"/>
  <c r="J195" i="1" a="1"/>
  <c r="M327" i="1" a="1"/>
  <c r="I217" i="1" a="1"/>
  <c r="K181" i="1" a="1"/>
  <c r="I209" i="1" a="1"/>
  <c r="L269" i="1" a="1"/>
  <c r="I181" i="1" a="1"/>
  <c r="M205" i="1" a="1"/>
  <c r="M79" i="1" a="1"/>
  <c r="I47" i="1" a="1"/>
  <c r="I164" i="1" a="1"/>
  <c r="J100" i="1" a="1"/>
  <c r="M266" i="1" a="1"/>
  <c r="M136" i="1" a="1"/>
  <c r="J65" i="1" a="1"/>
  <c r="L170" i="1" a="1"/>
  <c r="K87" i="1" a="1"/>
  <c r="I201" i="1" a="1"/>
  <c r="L289" i="1" a="1"/>
  <c r="H99" i="1" a="1"/>
  <c r="H78" i="1" a="1"/>
  <c r="H100" i="1" a="1"/>
  <c r="M29" i="1" a="1"/>
  <c r="J348" i="1" a="1"/>
  <c r="K50" i="1" a="1"/>
  <c r="L103" i="1" a="1"/>
  <c r="J153" i="1" a="1"/>
  <c r="I64" i="1" a="1"/>
  <c r="I44" i="1" a="1"/>
  <c r="J14" i="1" a="1"/>
  <c r="K29" i="1" a="1"/>
  <c r="K135" i="1" a="1"/>
  <c r="J530" i="1" a="1"/>
  <c r="J436" i="1" a="1"/>
  <c r="J410" i="1" a="1"/>
  <c r="M390" i="1" a="1"/>
  <c r="J321" i="1" a="1"/>
  <c r="M424" i="1" a="1"/>
  <c r="K407" i="1" a="1"/>
  <c r="I287" i="1" a="1"/>
  <c r="L361" i="1" a="1"/>
  <c r="H262" i="1" a="1"/>
  <c r="K298" i="1" a="1"/>
  <c r="H235" i="1" a="1"/>
  <c r="M300" i="1" a="1"/>
  <c r="M248" i="1" a="1"/>
  <c r="J210" i="1" a="1"/>
  <c r="L184" i="1" a="1"/>
  <c r="H295" i="1" a="1"/>
  <c r="K252" i="1" a="1"/>
  <c r="K208" i="1" a="1"/>
  <c r="L183" i="1" a="1"/>
  <c r="M239" i="1" a="1"/>
  <c r="H199" i="1" a="1"/>
  <c r="K155" i="1" a="1"/>
  <c r="K137" i="1" a="1"/>
  <c r="M268" i="1" a="1"/>
  <c r="K201" i="1" a="1"/>
  <c r="H171" i="1" a="1"/>
  <c r="I138" i="1" a="1"/>
  <c r="J281" i="1" a="1"/>
  <c r="M232" i="1" a="1"/>
  <c r="M190" i="1" a="1"/>
  <c r="J155" i="1" a="1"/>
  <c r="I135" i="1" a="1"/>
  <c r="L297" i="1" a="1"/>
  <c r="J250" i="1" a="1"/>
  <c r="I183" i="1" a="1"/>
  <c r="M159" i="1" a="1"/>
  <c r="M119" i="1" a="1"/>
  <c r="H261" i="1" a="1"/>
  <c r="K203" i="1" a="1"/>
  <c r="I175" i="1" a="1"/>
  <c r="L159" i="1" a="1"/>
  <c r="H126" i="1" a="1"/>
  <c r="I237" i="1" a="1"/>
  <c r="J185" i="1" a="1"/>
  <c r="K150" i="1" a="1"/>
  <c r="K119" i="1" a="1"/>
  <c r="K107" i="1" a="1"/>
  <c r="K77" i="1" a="1"/>
  <c r="H72" i="1" a="1"/>
  <c r="I67" i="1" a="1"/>
  <c r="L58" i="1" a="1"/>
  <c r="J50" i="1" a="1"/>
  <c r="K42" i="1" a="1"/>
  <c r="J261" i="1" a="1"/>
  <c r="M222" i="1" a="1"/>
  <c r="H178" i="1" a="1"/>
  <c r="I154" i="1" a="1"/>
  <c r="K132" i="1" a="1"/>
  <c r="H109" i="1" a="1"/>
  <c r="K103" i="1" a="1"/>
  <c r="H98" i="1" a="1"/>
  <c r="L91" i="1" a="1"/>
  <c r="M86" i="1" a="1"/>
  <c r="L64" i="1" a="1"/>
  <c r="H51" i="1" a="1"/>
  <c r="L38" i="1" a="1"/>
  <c r="I253" i="1" a="1"/>
  <c r="H222" i="1" a="1"/>
  <c r="M168" i="1" a="1"/>
  <c r="J147" i="1" a="1"/>
  <c r="L125" i="1" a="1"/>
  <c r="I111" i="1" a="1"/>
  <c r="H79" i="1" a="1"/>
  <c r="I74" i="1" a="1"/>
  <c r="K68" i="1" a="1"/>
  <c r="H60" i="1" a="1"/>
  <c r="M53" i="1" a="1"/>
  <c r="H47" i="1" a="1"/>
  <c r="J313" i="1" a="1"/>
  <c r="J252" i="1" a="1"/>
  <c r="L213" i="1" a="1"/>
  <c r="M151" i="1" a="1"/>
  <c r="K109" i="1" a="1"/>
  <c r="J103" i="1" a="1"/>
  <c r="J96" i="1" a="1"/>
  <c r="L90" i="1" a="1"/>
  <c r="M85" i="1" a="1"/>
  <c r="H63" i="1" a="1"/>
  <c r="M225" i="1" a="1"/>
  <c r="H189" i="1" a="1"/>
  <c r="H156" i="1" a="1"/>
  <c r="L131" i="1" a="1"/>
  <c r="H111" i="1" a="1"/>
  <c r="M260" i="1" a="1"/>
  <c r="I345" i="1" a="1"/>
  <c r="M185" i="1" a="1"/>
  <c r="H110" i="1" a="1"/>
  <c r="J94" i="1" a="1"/>
  <c r="J83" i="1" a="1"/>
  <c r="M68" i="1" a="1"/>
  <c r="M51" i="1" a="1"/>
  <c r="H37" i="1" a="1"/>
  <c r="H131" i="1" a="1"/>
  <c r="M73" i="1" a="1"/>
  <c r="K51" i="1" a="1"/>
  <c r="L39" i="1" a="1"/>
  <c r="J225" i="1" a="1"/>
  <c r="J109" i="1" a="1"/>
  <c r="I96" i="1" a="1"/>
  <c r="L85" i="1" a="1"/>
  <c r="J71" i="1" a="1"/>
  <c r="K56" i="1" a="1"/>
  <c r="H33" i="1" a="1"/>
  <c r="L23" i="1" a="1"/>
  <c r="K179" i="1" a="1"/>
  <c r="M128" i="1" a="1"/>
  <c r="L73" i="1" a="1"/>
  <c r="L49" i="1" a="1"/>
  <c r="L36" i="1" a="1"/>
  <c r="M221" i="1" a="1"/>
  <c r="J148" i="1" a="1"/>
  <c r="J101" i="1" a="1"/>
  <c r="K85" i="1" a="1"/>
  <c r="M61" i="1" a="1"/>
  <c r="H40" i="1" a="1"/>
  <c r="L29" i="1" a="1"/>
  <c r="M154" i="1" a="1"/>
  <c r="H115" i="1" a="1"/>
  <c r="L78" i="1" a="1"/>
  <c r="L59" i="1" a="1"/>
  <c r="M38" i="1" a="1"/>
  <c r="J27" i="1" a="1"/>
  <c r="K16" i="1" a="1"/>
  <c r="H172" i="1" a="1"/>
  <c r="I113" i="1" a="1"/>
  <c r="K94" i="1" a="1"/>
  <c r="K86" i="1" a="1"/>
  <c r="J60" i="1" a="1"/>
  <c r="K53" i="1" a="1"/>
  <c r="I15" i="1" a="1"/>
  <c r="H8" i="1" a="1"/>
  <c r="M31" i="1" a="1"/>
  <c r="H17" i="1" a="1"/>
  <c r="L40" i="1" a="1"/>
  <c r="K21" i="1" a="1"/>
  <c r="K11" i="1" a="1"/>
  <c r="M41" i="1" a="1"/>
  <c r="L26" i="1" a="1"/>
  <c r="M9" i="1" a="1"/>
  <c r="M27" i="1" a="1"/>
  <c r="L24" i="1" a="1"/>
  <c r="K10" i="1" a="1"/>
  <c r="M37" i="1" a="1"/>
  <c r="L18" i="1" a="1"/>
  <c r="L5" i="1" a="1"/>
  <c r="H12" i="1" a="1"/>
  <c r="K28" i="1" a="1"/>
  <c r="I8" i="1" a="1"/>
  <c r="J29" i="1" a="1"/>
  <c r="L9" i="1" a="1"/>
  <c r="H35" i="1" a="1"/>
  <c r="M91" i="1" a="1"/>
  <c r="M7" i="1" a="1"/>
  <c r="K8" i="1" a="1"/>
  <c r="I16" i="1" a="1"/>
  <c r="K22" i="1" a="1"/>
  <c r="L12" i="1" a="1"/>
  <c r="J516" i="1" a="1"/>
  <c r="J329" i="1" a="1"/>
  <c r="I212" i="1" a="1"/>
  <c r="L193" i="1" a="1"/>
  <c r="L218" i="1" a="1"/>
  <c r="M153" i="1" a="1"/>
  <c r="I123" i="1" a="1"/>
  <c r="H141" i="1" a="1"/>
  <c r="M165" i="1" a="1"/>
  <c r="L132" i="1" a="1"/>
  <c r="I75" i="1" a="1"/>
  <c r="M47" i="1" a="1"/>
  <c r="H169" i="1" a="1"/>
  <c r="H106" i="1" a="1"/>
  <c r="J89" i="1" a="1"/>
  <c r="I276" i="1" a="1"/>
  <c r="K156" i="1" a="1"/>
  <c r="H71" i="1" a="1"/>
  <c r="H173" i="1" a="1"/>
  <c r="J88" i="1" a="1"/>
  <c r="J213" i="1" a="1"/>
  <c r="L260" i="1" a="1"/>
  <c r="L45" i="1" a="1"/>
  <c r="M44" i="1" a="1"/>
  <c r="I91" i="1" a="1"/>
  <c r="M42" i="1" a="1"/>
  <c r="L161" i="1" a="1"/>
  <c r="I197" i="1" a="1"/>
  <c r="M52" i="1" a="1"/>
  <c r="L70" i="1" a="1"/>
  <c r="J20" i="1" a="1"/>
  <c r="K82" i="1" a="1"/>
  <c r="K25" i="1" a="1"/>
  <c r="M15" i="1" a="1"/>
  <c r="M6" i="1" a="1"/>
  <c r="J24" i="1" a="1"/>
  <c r="I21" i="1" a="1"/>
  <c r="H503" i="1" a="1"/>
  <c r="M324" i="1" a="1"/>
  <c r="M290" i="1" a="1"/>
  <c r="L255" i="1" a="1"/>
  <c r="J262" i="1" a="1"/>
  <c r="K169" i="1" a="1"/>
  <c r="L240" i="1" a="1"/>
  <c r="M246" i="1" a="1"/>
  <c r="M116" i="1" a="1"/>
  <c r="J219" i="1" a="1"/>
  <c r="M118" i="1" a="1"/>
  <c r="I112" i="1" a="1"/>
  <c r="J74" i="1" a="1"/>
  <c r="L276" i="1" a="1"/>
  <c r="H137" i="1" a="1"/>
  <c r="M105" i="1" a="1"/>
  <c r="H83" i="1" a="1"/>
  <c r="M229" i="1" a="1"/>
  <c r="L112" i="1" a="1"/>
  <c r="M56" i="1" a="1"/>
  <c r="L229" i="1" a="1"/>
  <c r="I93" i="1" a="1"/>
  <c r="J163" i="1" a="1"/>
  <c r="L225" i="1" a="1"/>
  <c r="J87" i="1" a="1"/>
  <c r="K57" i="1" a="1"/>
  <c r="L89" i="1" a="1"/>
  <c r="J38" i="1" a="1"/>
  <c r="M54" i="1" a="1"/>
  <c r="H92" i="1" a="1"/>
  <c r="K129" i="1" a="1"/>
  <c r="M275" i="1" a="1"/>
  <c r="J48" i="1" a="1"/>
  <c r="H24" i="1" a="1"/>
  <c r="I6" i="1" a="1"/>
  <c r="K9" i="1" a="1"/>
  <c r="J518" i="1" a="1"/>
  <c r="M423" i="1" a="1"/>
  <c r="K409" i="1" a="1"/>
  <c r="H387" i="1" a="1"/>
  <c r="K433" i="1" a="1"/>
  <c r="H373" i="1" a="1"/>
  <c r="J365" i="1" a="1"/>
  <c r="M366" i="1" a="1"/>
  <c r="J359" i="1" a="1"/>
  <c r="H256" i="1" a="1"/>
  <c r="L287" i="1" a="1"/>
  <c r="J222" i="1" a="1"/>
  <c r="I298" i="1" a="1"/>
  <c r="I248" i="1" a="1"/>
  <c r="J206" i="1" a="1"/>
  <c r="H184" i="1" a="1"/>
  <c r="J289" i="1" a="1"/>
  <c r="J246" i="1" a="1"/>
  <c r="L207" i="1" a="1"/>
  <c r="H183" i="1" a="1"/>
  <c r="I229" i="1" a="1"/>
  <c r="M198" i="1" a="1"/>
  <c r="L154" i="1" a="1"/>
  <c r="M130" i="1" a="1"/>
  <c r="L267" i="1" a="1"/>
  <c r="J200" i="1" a="1"/>
  <c r="K165" i="1" a="1"/>
  <c r="L136" i="1" a="1"/>
  <c r="I272" i="1" a="1"/>
  <c r="L223" i="1" a="1"/>
  <c r="L189" i="1" a="1"/>
  <c r="K154" i="1" a="1"/>
  <c r="L130" i="1" a="1"/>
  <c r="K294" i="1" a="1"/>
  <c r="K241" i="1" a="1"/>
  <c r="J178" i="1" a="1"/>
  <c r="I159" i="1" a="1"/>
  <c r="I119" i="1" a="1"/>
  <c r="L247" i="1" a="1"/>
  <c r="H202" i="1" a="1"/>
  <c r="M172" i="1" a="1"/>
  <c r="H159" i="1" a="1"/>
  <c r="M125" i="1" a="1"/>
  <c r="L233" i="1" a="1"/>
  <c r="K180" i="1" a="1"/>
  <c r="I139" i="1" a="1"/>
  <c r="L116" i="1" a="1"/>
  <c r="J97" i="1" a="1"/>
  <c r="L76" i="1" a="1"/>
  <c r="M71" i="1" a="1"/>
  <c r="J66" i="1" a="1"/>
  <c r="H58" i="1" a="1"/>
  <c r="K49" i="1" a="1"/>
  <c r="M351" i="1" a="1"/>
  <c r="J253" i="1" a="1"/>
  <c r="L217" i="1" a="1"/>
  <c r="M177" i="1" a="1"/>
  <c r="I152" i="1" a="1"/>
  <c r="K130" i="1" a="1"/>
  <c r="M108" i="1" a="1"/>
  <c r="L102" i="1" a="1"/>
  <c r="K96" i="1" a="1"/>
  <c r="H91" i="1" a="1"/>
  <c r="I86" i="1" a="1"/>
  <c r="H64" i="1" a="1"/>
  <c r="K45" i="1" a="1"/>
  <c r="H38" i="1" a="1"/>
  <c r="I251" i="1" a="1"/>
  <c r="J217" i="1" a="1"/>
  <c r="K166" i="1" a="1"/>
  <c r="H145" i="1" a="1"/>
  <c r="K123" i="1" a="1"/>
  <c r="J110" i="1" a="1"/>
  <c r="M78" i="1" a="1"/>
  <c r="J73" i="1" a="1"/>
  <c r="L67" i="1" a="1"/>
  <c r="J59" i="1" a="1"/>
  <c r="I53" i="1" a="1"/>
  <c r="M46" i="1" a="1"/>
  <c r="L308" i="1" a="1"/>
  <c r="H251" i="1" a="1"/>
  <c r="L196" i="1" a="1"/>
  <c r="L146" i="1" a="1"/>
  <c r="L108" i="1" a="1"/>
  <c r="K102" i="1" a="1"/>
  <c r="K95" i="1" a="1"/>
  <c r="H90" i="1" a="1"/>
  <c r="I85" i="1" a="1"/>
  <c r="M62" i="1" a="1"/>
  <c r="J224" i="1" a="1"/>
  <c r="I177" i="1" a="1"/>
  <c r="L155" i="1" a="1"/>
  <c r="K127" i="1" a="1"/>
  <c r="M110" i="1" a="1"/>
  <c r="K258" i="1" a="1"/>
  <c r="K283" i="1" a="1"/>
  <c r="L178" i="1" a="1"/>
  <c r="L107" i="1" a="1"/>
  <c r="L92" i="1" a="1"/>
  <c r="J82" i="1" a="1"/>
  <c r="K67" i="1" a="1"/>
  <c r="H49" i="1" a="1"/>
  <c r="L237" i="1" a="1"/>
  <c r="J112" i="1" a="1"/>
  <c r="H70" i="1" a="1"/>
  <c r="M49" i="1" a="1"/>
  <c r="M36" i="1" a="1"/>
  <c r="M164" i="1" a="1"/>
  <c r="J105" i="1" a="1"/>
  <c r="I95" i="1" a="1"/>
  <c r="I84" i="1" a="1"/>
  <c r="J68" i="1" a="1"/>
  <c r="H53" i="1" a="1"/>
  <c r="J32" i="1" a="1"/>
  <c r="H23" i="1" a="1"/>
  <c r="L176" i="1" a="1"/>
  <c r="K124" i="1" a="1"/>
  <c r="L69" i="1" a="1"/>
  <c r="M48" i="1" a="1"/>
  <c r="H36" i="1" a="1"/>
  <c r="H219" i="1" a="1"/>
  <c r="J133" i="1" a="1"/>
  <c r="L99" i="1" a="1"/>
  <c r="H84" i="1" a="1"/>
  <c r="K60" i="1" a="1"/>
  <c r="I38" i="1" a="1"/>
  <c r="H29" i="1" a="1"/>
  <c r="I148" i="1" a="1"/>
  <c r="L110" i="1" a="1"/>
  <c r="I77" i="1" a="1"/>
  <c r="M58" i="1" a="1"/>
  <c r="K36" i="1" a="1"/>
  <c r="K26" i="1" a="1"/>
  <c r="L15" i="1" a="1"/>
  <c r="M169" i="1" a="1"/>
  <c r="I103" i="1" a="1"/>
  <c r="H93" i="1" a="1"/>
  <c r="H85" i="1" a="1"/>
  <c r="H55" i="1" a="1"/>
  <c r="M39" i="1" a="1"/>
  <c r="J13" i="1" a="1"/>
  <c r="H81" i="1" a="1"/>
  <c r="I30" i="1" a="1"/>
  <c r="K14" i="1" a="1"/>
  <c r="H39" i="1" a="1"/>
  <c r="L19" i="1" a="1"/>
  <c r="L10" i="1" a="1"/>
  <c r="J36" i="1" a="1"/>
  <c r="J25" i="1" a="1"/>
  <c r="I9" i="1" a="1"/>
  <c r="J108" i="1" a="1"/>
  <c r="L22" i="1" a="1"/>
  <c r="J8" i="1" a="1"/>
  <c r="J30" i="1" a="1"/>
  <c r="I17" i="1" a="1"/>
  <c r="H5" i="1" a="1"/>
  <c r="I11" i="1" a="1"/>
  <c r="J26" i="1" a="1"/>
  <c r="K7" i="1" a="1"/>
  <c r="M16" i="1" a="1"/>
  <c r="H165" i="1" a="1"/>
  <c r="L52" i="1" a="1"/>
  <c r="H73" i="1" a="1"/>
  <c r="J16" i="1" a="1"/>
  <c r="J33" i="1" a="1"/>
  <c r="J15" i="1" a="1"/>
  <c r="J405" i="1" a="1"/>
  <c r="H342" i="1" a="1"/>
  <c r="L264" i="1" a="1"/>
  <c r="K264" i="1" a="1"/>
  <c r="M202" i="1" a="1"/>
  <c r="I147" i="1" a="1"/>
  <c r="J182" i="1" a="1"/>
  <c r="H121" i="1" a="1"/>
  <c r="M146" i="1" a="1"/>
  <c r="M166" i="1" a="1"/>
  <c r="K141" i="1" a="1"/>
  <c r="H80" i="1" a="1"/>
  <c r="J295" i="1" a="1"/>
  <c r="K143" i="1" a="1"/>
  <c r="L83" i="1" a="1"/>
  <c r="K195" i="1" a="1"/>
  <c r="I97" i="1" a="1"/>
  <c r="I50" i="1" a="1"/>
  <c r="K234" i="1" a="1"/>
  <c r="M93" i="1" a="1"/>
  <c r="K170" i="1" a="1"/>
  <c r="I107" i="1" a="1"/>
  <c r="I155" i="1" a="1"/>
  <c r="M76" i="1" a="1"/>
  <c r="H155" i="1" a="1"/>
  <c r="K34" i="1" a="1"/>
  <c r="J79" i="1" a="1"/>
  <c r="M103" i="1" a="1"/>
  <c r="K93" i="1" a="1"/>
  <c r="J138" i="1" a="1"/>
  <c r="M34" i="1" a="1"/>
  <c r="I99" i="1" a="1"/>
  <c r="H11" i="1" a="1"/>
  <c r="M24" i="1" a="1"/>
  <c r="H20" i="1" a="1"/>
  <c r="L14" i="1" a="1"/>
  <c r="H16" i="1" a="1"/>
  <c r="I427" i="1" a="1"/>
  <c r="K343" i="1" a="1"/>
  <c r="K265" i="1" a="1"/>
  <c r="H193" i="1" a="1"/>
  <c r="J275" i="1" a="1"/>
  <c r="J116" i="1" a="1"/>
  <c r="H117" i="1" a="1"/>
  <c r="J169" i="1" a="1"/>
  <c r="I166" i="1" a="1"/>
  <c r="I165" i="1" a="1"/>
  <c r="J167" i="1" a="1"/>
  <c r="L68" i="1" a="1"/>
  <c r="K233" i="1" a="1"/>
  <c r="L118" i="1" a="1"/>
  <c r="L54" i="1" a="1"/>
  <c r="I194" i="1" a="1"/>
  <c r="M70" i="1" a="1"/>
  <c r="L266" i="1" a="1"/>
  <c r="I100" i="1" a="1"/>
  <c r="I278" i="1" a="1"/>
  <c r="J113" i="1" a="1"/>
  <c r="H149" i="1" a="1"/>
  <c r="I140" i="1" a="1"/>
  <c r="H279" i="1" a="1"/>
  <c r="H62" i="1" a="1"/>
  <c r="M152" i="1" a="1"/>
  <c r="K176" i="1" a="1"/>
  <c r="I32" i="1" a="1"/>
  <c r="I69" i="1" a="1"/>
  <c r="I98" i="1" a="1"/>
  <c r="M10" i="1" a="1"/>
  <c r="H77" i="1" a="1"/>
  <c r="H27" i="1" a="1"/>
  <c r="I23" i="1" a="1"/>
  <c r="H515" i="1" a="1"/>
  <c r="K434" i="1" a="1"/>
  <c r="J363" i="1" a="1"/>
  <c r="K367" i="1" a="1"/>
  <c r="J355" i="1" a="1"/>
  <c r="L340" i="1" a="1"/>
  <c r="J318" i="1" a="1"/>
  <c r="H303" i="1" a="1"/>
  <c r="J309" i="1" a="1"/>
  <c r="H242" i="1" a="1"/>
  <c r="K286" i="1" a="1"/>
  <c r="I219" i="1" a="1"/>
  <c r="H277" i="1" a="1"/>
  <c r="J247" i="1" a="1"/>
  <c r="K205" i="1" a="1"/>
  <c r="K316" i="1" a="1"/>
  <c r="H287" i="1" a="1"/>
  <c r="K245" i="1" a="1"/>
  <c r="L203" i="1" a="1"/>
  <c r="I316" i="1" a="1"/>
  <c r="I228" i="1" a="1"/>
  <c r="K183" i="1" a="1"/>
  <c r="H154" i="1" a="1"/>
  <c r="I130" i="1" a="1"/>
  <c r="I259" i="1" a="1"/>
  <c r="K197" i="1" a="1"/>
  <c r="L164" i="1" a="1"/>
  <c r="K122" i="1" a="1"/>
  <c r="M269" i="1" a="1"/>
  <c r="K222" i="1" a="1"/>
  <c r="M176" i="1" a="1"/>
  <c r="J152" i="1" a="1"/>
  <c r="H130" i="1" a="1"/>
  <c r="I281" i="1" a="1"/>
  <c r="M237" i="1" a="1"/>
  <c r="K177" i="1" a="1"/>
  <c r="I143" i="1" a="1"/>
  <c r="J118" i="1" a="1"/>
  <c r="L243" i="1" a="1"/>
  <c r="L191" i="1" a="1"/>
  <c r="I172" i="1" a="1"/>
  <c r="K153" i="1" a="1"/>
  <c r="I125" i="1" a="1"/>
  <c r="J231" i="1" a="1"/>
  <c r="H176" i="1" a="1"/>
  <c r="I137" i="1" a="1"/>
  <c r="L113" i="1" a="1"/>
  <c r="K81" i="1" a="1"/>
  <c r="H76" i="1" a="1"/>
  <c r="I71" i="1" a="1"/>
  <c r="K65" i="1" a="1"/>
  <c r="M57" i="1" a="1"/>
  <c r="L48" i="1" a="1"/>
  <c r="K306" i="1" a="1"/>
  <c r="I250" i="1" a="1"/>
  <c r="L200" i="1" a="1"/>
  <c r="L175" i="1" a="1"/>
  <c r="M149" i="1" a="1"/>
  <c r="J128" i="1" a="1"/>
  <c r="I108" i="1" a="1"/>
  <c r="H102" i="1" a="1"/>
  <c r="L95" i="1" a="1"/>
  <c r="M90" i="1" a="1"/>
  <c r="J85" i="1" a="1"/>
  <c r="M63" i="1" a="1"/>
  <c r="L44" i="1" a="1"/>
  <c r="L384" i="1" a="1"/>
  <c r="H250" i="1" a="1"/>
  <c r="M213" i="1" a="1"/>
  <c r="H161" i="1" a="1"/>
  <c r="M142" i="1" a="1"/>
  <c r="M115" i="1" a="1"/>
  <c r="J107" i="1" a="1"/>
  <c r="I78" i="1" a="1"/>
  <c r="K72" i="1" a="1"/>
  <c r="H67" i="1" a="1"/>
  <c r="K58" i="1" a="1"/>
  <c r="J52" i="1" a="1"/>
  <c r="I46" i="1" a="1"/>
  <c r="K292" i="1" a="1"/>
  <c r="J245" i="1" a="1"/>
  <c r="I195" i="1" a="1"/>
  <c r="L140" i="1" a="1"/>
  <c r="H108" i="1" a="1"/>
  <c r="L101" i="1" a="1"/>
  <c r="L94" i="1" a="1"/>
  <c r="M89" i="1" a="1"/>
  <c r="J84" i="1" a="1"/>
  <c r="I62" i="1" a="1"/>
  <c r="H223" i="1" a="1"/>
  <c r="H175" i="1" a="1"/>
  <c r="I149" i="1" a="1"/>
  <c r="H123" i="1" a="1"/>
  <c r="I110" i="1" a="1"/>
  <c r="L257" i="1" a="1"/>
  <c r="I271" i="1" a="1"/>
  <c r="K174" i="1" a="1"/>
  <c r="K105" i="1" a="1"/>
  <c r="J91" i="1" a="1"/>
  <c r="M80" i="1" a="1"/>
  <c r="K62" i="1" a="1"/>
  <c r="I48" i="1" a="1"/>
  <c r="L185" i="1" a="1"/>
  <c r="M109" i="1" a="1"/>
  <c r="M69" i="1" a="1"/>
  <c r="J47" i="1" a="1"/>
  <c r="I36" i="1" a="1"/>
  <c r="J160" i="1" a="1"/>
  <c r="L104" i="1" a="1"/>
  <c r="L93" i="1" a="1"/>
  <c r="I83" i="1" a="1"/>
  <c r="J67" i="1" a="1"/>
  <c r="L50" i="1" a="1"/>
  <c r="K31" i="1" a="1"/>
  <c r="M22" i="1" a="1"/>
  <c r="M171" i="1" a="1"/>
  <c r="M114" i="1" a="1"/>
  <c r="L65" i="1" a="1"/>
  <c r="H46" i="1" a="1"/>
  <c r="M35" i="1" a="1"/>
  <c r="H214" i="1" a="1"/>
  <c r="I115" i="1" a="1"/>
  <c r="J98" i="1" a="1"/>
  <c r="I80" i="1" a="1"/>
  <c r="I55" i="1" a="1"/>
  <c r="J37" i="1" a="1"/>
  <c r="H283" i="1" a="1"/>
  <c r="J144" i="1" a="1"/>
  <c r="K108" i="1" a="1"/>
  <c r="L74" i="1" a="1"/>
  <c r="H56" i="1" a="1"/>
  <c r="L35" i="1" a="1"/>
  <c r="L25" i="1" a="1"/>
  <c r="H15" i="1" a="1"/>
  <c r="I168" i="1" a="1"/>
  <c r="I102" i="1" a="1"/>
  <c r="M92" i="1" a="1"/>
  <c r="M84" i="1" a="1"/>
  <c r="J54" i="1" a="1"/>
  <c r="L32" i="1" a="1"/>
  <c r="K12" i="1" a="1"/>
  <c r="I269" i="1" a="1"/>
  <c r="H28" i="1" a="1"/>
  <c r="J9" i="1" a="1"/>
  <c r="K32" i="1" a="1"/>
  <c r="J18" i="1" a="1"/>
  <c r="H10" i="1" a="1"/>
  <c r="K35" i="1" a="1"/>
  <c r="J23" i="1" a="1"/>
  <c r="L7" i="1" a="1"/>
  <c r="K41" i="1" a="1"/>
  <c r="K17" i="1" a="1"/>
  <c r="I106" i="1" a="1"/>
  <c r="J28" i="1" a="1"/>
  <c r="L16" i="1" a="1"/>
  <c r="M30" i="1" a="1"/>
  <c r="J10" i="1" a="1"/>
  <c r="H21" i="1" a="1"/>
  <c r="I5" i="1" a="1"/>
  <c r="M226" i="1" a="1"/>
  <c r="M14" i="1" a="1"/>
  <c r="K27" i="1" a="1"/>
  <c r="M26" i="1" a="1"/>
  <c r="H7" i="1" a="1"/>
  <c r="L27" i="1" a="1"/>
  <c r="H31" i="1" a="1"/>
  <c r="I442" i="1" a="1"/>
  <c r="L293" i="1" a="1"/>
  <c r="M196" i="1" a="1"/>
  <c r="K242" i="1" a="1"/>
  <c r="I240" i="1" a="1"/>
  <c r="M279" i="1" a="1"/>
  <c r="J123" i="1" a="1"/>
  <c r="L250" i="1" a="1"/>
  <c r="L174" i="1" a="1"/>
  <c r="M278" i="1" a="1"/>
  <c r="M181" i="1" a="1"/>
  <c r="I169" i="1" a="1"/>
  <c r="K69" i="1" a="1"/>
  <c r="K238" i="1" a="1"/>
  <c r="I101" i="1" a="1"/>
  <c r="I233" i="1" a="1"/>
  <c r="K113" i="1" a="1"/>
  <c r="I66" i="1" a="1"/>
  <c r="H276" i="1" a="1"/>
  <c r="H132" i="1" a="1"/>
  <c r="I292" i="1" a="1"/>
  <c r="M117" i="1" a="1"/>
  <c r="M230" i="1" a="1"/>
  <c r="L88" i="1" a="1"/>
  <c r="M65" i="1" a="1"/>
  <c r="K101" i="1" a="1"/>
  <c r="K63" i="1" a="1"/>
  <c r="J21" i="1" a="1"/>
  <c r="J34" i="1" a="1"/>
  <c r="M32" i="1" a="1"/>
  <c r="I51" i="1" a="1"/>
  <c r="K157" i="1" a="1"/>
  <c r="I26" i="1" a="1"/>
  <c r="I7" i="1" a="1"/>
  <c r="M33" i="1" a="1"/>
  <c r="H65" i="1" a="1"/>
  <c r="L6" i="1" a="1"/>
  <c r="L376" i="1" a="1"/>
  <c r="L358" i="1" a="1"/>
  <c r="H194" i="1" a="1"/>
  <c r="J240" i="1" a="1"/>
  <c r="M191" i="1" a="1"/>
  <c r="J146" i="1" a="1"/>
  <c r="I153" i="1" a="1"/>
  <c r="I146" i="1" a="1"/>
  <c r="I129" i="1" a="1"/>
  <c r="K138" i="1" a="1"/>
  <c r="J124" i="1" a="1"/>
  <c r="K55" i="1" a="1"/>
  <c r="J193" i="1" a="1"/>
  <c r="I94" i="1" a="1"/>
  <c r="H41" i="1" a="1"/>
  <c r="H152" i="1" a="1"/>
  <c r="L75" i="1" a="1"/>
  <c r="J42" i="1" a="1"/>
  <c r="H105" i="1" a="1"/>
  <c r="H82" i="1" a="1"/>
  <c r="I242" i="1" a="1"/>
  <c r="H43" i="1" a="1"/>
  <c r="H42" i="1" a="1"/>
  <c r="J76" i="1" a="1"/>
  <c r="K97" i="1" a="1"/>
  <c r="M106" i="1" a="1"/>
  <c r="L221" i="1" a="1"/>
  <c r="H45" i="1" a="1"/>
  <c r="H89" i="1" a="1"/>
  <c r="I20" i="1" a="1"/>
  <c r="K19" i="1" a="1"/>
  <c r="M23" i="1" a="1"/>
  <c r="H6" i="1" a="1"/>
  <c r="K501" i="1" a="1"/>
  <c r="L423" i="1" a="1"/>
  <c r="I424" i="1" a="1"/>
  <c r="H366" i="1" a="1"/>
  <c r="K354" i="1" a="1"/>
  <c r="I332" i="1" a="1"/>
  <c r="H313" i="1" a="1"/>
  <c r="M284" i="1" a="1"/>
  <c r="J337" i="1" a="1"/>
  <c r="L232" i="1" a="1"/>
  <c r="K271" i="1" a="1"/>
  <c r="J218" i="1" a="1"/>
  <c r="K268" i="1" a="1"/>
  <c r="J243" i="1" a="1"/>
  <c r="L204" i="1" a="1"/>
  <c r="H312" i="1" a="1"/>
  <c r="J268" i="1" a="1"/>
  <c r="L244" i="1" a="1"/>
  <c r="H203" i="1" a="1"/>
  <c r="J280" i="1" a="1"/>
  <c r="L226" i="1" a="1"/>
  <c r="M180" i="1" a="1"/>
  <c r="M147" i="1" a="1"/>
  <c r="L128" i="1" a="1"/>
  <c r="H258" i="1" a="1"/>
  <c r="K186" i="1" a="1"/>
  <c r="H164" i="1" a="1"/>
  <c r="L121" i="1" a="1"/>
  <c r="M251" i="1" a="1"/>
  <c r="H221" i="1" a="1"/>
  <c r="I176" i="1" a="1"/>
  <c r="H147" i="1" a="1"/>
  <c r="K128" i="1" a="1"/>
  <c r="I279" i="1" a="1"/>
  <c r="K223" i="1" a="1"/>
  <c r="J175" i="1" a="1"/>
  <c r="L141" i="1" a="1"/>
  <c r="J278" i="1" a="1"/>
  <c r="J241" i="1" a="1"/>
  <c r="H188" i="1" a="1"/>
  <c r="J168" i="1" a="1"/>
  <c r="M145" i="1" a="1"/>
  <c r="I122" i="1" a="1"/>
  <c r="J221" i="1" a="1"/>
  <c r="L173" i="1" a="1"/>
  <c r="M134" i="1" a="1"/>
  <c r="H113" i="1" a="1"/>
  <c r="L80" i="1" a="1"/>
  <c r="M75" i="1" a="1"/>
  <c r="J70" i="1" a="1"/>
  <c r="L61" i="1" a="1"/>
  <c r="I57" i="1" a="1"/>
  <c r="H48" i="1" a="1"/>
  <c r="J304" i="1" a="1"/>
  <c r="J249" i="1" a="1"/>
  <c r="I199" i="1" a="1"/>
  <c r="K173" i="1" a="1"/>
  <c r="K147" i="1" a="1"/>
  <c r="K126" i="1" a="1"/>
  <c r="L106" i="1" a="1"/>
  <c r="M101" i="1" a="1"/>
  <c r="H95" i="1" a="1"/>
  <c r="I90" i="1" a="1"/>
  <c r="K84" i="1" a="1"/>
  <c r="I63" i="1" a="1"/>
  <c r="H44" i="1" a="1"/>
  <c r="H284" i="1" a="1"/>
  <c r="L234" i="1" a="1"/>
  <c r="K200" i="1" a="1"/>
  <c r="M158" i="1" a="1"/>
  <c r="J141" i="1" a="1"/>
  <c r="I114" i="1" a="1"/>
  <c r="M97" i="1" a="1"/>
  <c r="J77" i="1" a="1"/>
  <c r="L71" i="1" a="1"/>
  <c r="M66" i="1" a="1"/>
  <c r="L57" i="1" a="1"/>
  <c r="M50" i="1" a="1"/>
  <c r="M43" i="1" a="1"/>
  <c r="L282" i="1" a="1"/>
  <c r="I239" i="1" a="1"/>
  <c r="L181" i="1" a="1"/>
  <c r="I134" i="1" a="1"/>
  <c r="K106" i="1" a="1"/>
  <c r="H101" i="1" a="1"/>
  <c r="H94" i="1" a="1"/>
  <c r="I89" i="1" a="1"/>
  <c r="K83" i="1" a="1"/>
  <c r="I294" i="1" a="1"/>
  <c r="H218" i="1" a="1"/>
  <c r="L172" i="1" a="1"/>
  <c r="M148" i="1" a="1"/>
  <c r="H118" i="1" a="1"/>
  <c r="M107" i="1" a="1"/>
  <c r="I235" i="1" a="1"/>
  <c r="J267" i="1" a="1"/>
  <c r="I158" i="1" a="1"/>
  <c r="H103" i="1" a="1"/>
  <c r="J90" i="1" a="1"/>
  <c r="K79" i="1" a="1"/>
  <c r="I61" i="1" a="1"/>
  <c r="K46" i="1" a="1"/>
  <c r="J174" i="1" a="1"/>
  <c r="L97" i="1" a="1"/>
  <c r="H66" i="1" a="1"/>
  <c r="J45" i="1" a="1"/>
  <c r="J35" i="1" a="1"/>
  <c r="L150" i="1" a="1"/>
  <c r="M102" i="1" a="1"/>
  <c r="I92" i="1" a="1"/>
  <c r="J80" i="1" a="1"/>
  <c r="M64" i="1" a="1"/>
  <c r="K44" i="1" a="1"/>
  <c r="L30" i="1" a="1"/>
  <c r="I22" i="1" a="1"/>
  <c r="H170" i="1" a="1"/>
  <c r="H107" i="1" a="1"/>
  <c r="M59" i="1" a="1"/>
  <c r="I45" i="1" a="1"/>
  <c r="I35" i="1" a="1"/>
  <c r="L199" i="1" a="1"/>
  <c r="K111" i="1" a="1"/>
  <c r="H96" i="1" a="1"/>
  <c r="I76" i="1" a="1"/>
  <c r="K54" i="1" a="1"/>
  <c r="K33" i="1" a="1"/>
  <c r="M272" i="1" a="1"/>
  <c r="M139" i="1" a="1"/>
  <c r="J106" i="1" a="1"/>
  <c r="I73" i="1" a="1"/>
  <c r="H25" i="1" a="1"/>
  <c r="L100" i="1" a="1"/>
  <c r="L11" i="1" a="1"/>
  <c r="M20" i="1" a="1"/>
  <c r="H9" i="1" a="1"/>
  <c r="M345" i="1" a="1"/>
  <c r="M256" i="1" a="1"/>
  <c r="K220" i="1" a="1"/>
  <c r="H61" i="1" a="1"/>
  <c r="J62" i="1" a="1"/>
  <c r="H57" i="1" a="1"/>
  <c r="L82" i="1" a="1"/>
  <c r="M81" i="1" a="1"/>
  <c r="L43" i="1" a="1"/>
  <c r="K90" i="1" a="1"/>
  <c r="H13" i="1" a="1"/>
  <c r="J232" i="1" a="1"/>
  <c r="L271" i="1" a="1"/>
  <c r="M60" i="1" a="1"/>
  <c r="K88" i="1" a="1"/>
  <c r="J81" i="1" a="1"/>
  <c r="I121" i="1" a="1"/>
  <c r="K144" i="1" a="1"/>
  <c r="K75" i="1" a="1"/>
  <c r="L137" i="1" a="1"/>
  <c r="M19" i="1" a="1"/>
  <c r="I68" i="1" a="1"/>
  <c r="I34" i="1" a="1"/>
  <c r="I24" i="1" a="1"/>
  <c r="H32" i="1" a="1"/>
  <c r="K20" i="1" a="1"/>
  <c r="L9" i="1" l="1"/>
  <c r="T9" i="1" s="1"/>
  <c r="L13" i="1"/>
  <c r="T13" i="1" s="1"/>
  <c r="J19" i="1"/>
  <c r="Q19" i="1" s="1"/>
  <c r="D16" i="2" s="1"/>
  <c r="L20" i="1"/>
  <c r="T20" i="1" s="1"/>
  <c r="M11" i="1"/>
  <c r="V11" i="1" s="1"/>
  <c r="L12" i="1"/>
  <c r="T12" i="1" s="1"/>
  <c r="M226" i="1"/>
  <c r="V226" i="1" s="1"/>
  <c r="M16" i="1"/>
  <c r="V16" i="1" s="1"/>
  <c r="J29" i="1"/>
  <c r="Q29" i="1" s="1"/>
  <c r="D26" i="2" s="1"/>
  <c r="I33" i="1"/>
  <c r="O33" i="1" s="1"/>
  <c r="M25" i="1"/>
  <c r="V25" i="1" s="1"/>
  <c r="H6" i="1"/>
  <c r="N6" i="1" s="1"/>
  <c r="B3" i="2" s="1"/>
  <c r="H16" i="1"/>
  <c r="N16" i="1" s="1"/>
  <c r="B13" i="2" s="1"/>
  <c r="H31" i="1"/>
  <c r="N31" i="1" s="1"/>
  <c r="B28" i="2" s="1"/>
  <c r="I5" i="1"/>
  <c r="O5" i="1" s="1"/>
  <c r="K7" i="1"/>
  <c r="R7" i="1" s="1"/>
  <c r="I8" i="1"/>
  <c r="O8" i="1" s="1"/>
  <c r="H14" i="1"/>
  <c r="N14" i="1" s="1"/>
  <c r="B11" i="2" s="1"/>
  <c r="K15" i="1"/>
  <c r="R15" i="1" s="1"/>
  <c r="I23" i="1"/>
  <c r="O23" i="1" s="1"/>
  <c r="L6" i="1"/>
  <c r="T6" i="1" s="1"/>
  <c r="H9" i="1"/>
  <c r="N9" i="1" s="1"/>
  <c r="B6" i="2" s="1"/>
  <c r="H21" i="1"/>
  <c r="N21" i="1" s="1"/>
  <c r="B18" i="2" s="1"/>
  <c r="J26" i="1"/>
  <c r="Q26" i="1" s="1"/>
  <c r="D23" i="2" s="1"/>
  <c r="K28" i="1"/>
  <c r="R28" i="1" s="1"/>
  <c r="H50" i="1"/>
  <c r="N50" i="1" s="1"/>
  <c r="B47" i="2" s="1"/>
  <c r="M55" i="1"/>
  <c r="V55" i="1" s="1"/>
  <c r="K135" i="1"/>
  <c r="R135" i="1" s="1"/>
  <c r="M5" i="1"/>
  <c r="V5" i="1" s="1"/>
  <c r="M8" i="1"/>
  <c r="V8" i="1" s="1"/>
  <c r="J10" i="1"/>
  <c r="Q10" i="1" s="1"/>
  <c r="D7" i="2" s="1"/>
  <c r="I11" i="1"/>
  <c r="O11" i="1" s="1"/>
  <c r="H12" i="1"/>
  <c r="N12" i="1" s="1"/>
  <c r="B9" i="2" s="1"/>
  <c r="K13" i="1"/>
  <c r="R13" i="1" s="1"/>
  <c r="H18" i="1"/>
  <c r="N18" i="1" s="1"/>
  <c r="B15" i="2" s="1"/>
  <c r="K20" i="1"/>
  <c r="R20" i="1" s="1"/>
  <c r="I21" i="1"/>
  <c r="O21" i="1" s="1"/>
  <c r="K22" i="1"/>
  <c r="R22" i="1" s="1"/>
  <c r="M30" i="1"/>
  <c r="V30" i="1" s="1"/>
  <c r="H5" i="1"/>
  <c r="N5" i="1" s="1"/>
  <c r="B2" i="2" s="1"/>
  <c r="L5" i="1"/>
  <c r="T5" i="1" s="1"/>
  <c r="K6" i="1"/>
  <c r="R6" i="1" s="1"/>
  <c r="J7" i="1"/>
  <c r="Q7" i="1" s="1"/>
  <c r="D4" i="2" s="1"/>
  <c r="F4" i="2" s="1"/>
  <c r="K9" i="1"/>
  <c r="R9" i="1" s="1"/>
  <c r="L14" i="1"/>
  <c r="T14" i="1" s="1"/>
  <c r="J15" i="1"/>
  <c r="Q15" i="1" s="1"/>
  <c r="D12" i="2" s="1"/>
  <c r="L16" i="1"/>
  <c r="T16" i="1" s="1"/>
  <c r="I17" i="1"/>
  <c r="O17" i="1" s="1"/>
  <c r="L18" i="1"/>
  <c r="T18" i="1" s="1"/>
  <c r="M21" i="1"/>
  <c r="V21" i="1" s="1"/>
  <c r="J22" i="1"/>
  <c r="Q22" i="1" s="1"/>
  <c r="D19" i="2" s="1"/>
  <c r="M23" i="1"/>
  <c r="V23" i="1" s="1"/>
  <c r="J24" i="1"/>
  <c r="Q24" i="1" s="1"/>
  <c r="D21" i="2" s="1"/>
  <c r="L27" i="1"/>
  <c r="T27" i="1" s="1"/>
  <c r="J28" i="1"/>
  <c r="Q28" i="1" s="1"/>
  <c r="D25" i="2" s="1"/>
  <c r="J30" i="1"/>
  <c r="Q30" i="1" s="1"/>
  <c r="D27" i="2" s="1"/>
  <c r="M37" i="1"/>
  <c r="V37" i="1" s="1"/>
  <c r="H69" i="1"/>
  <c r="N69" i="1" s="1"/>
  <c r="B66" i="2" s="1"/>
  <c r="K78" i="1"/>
  <c r="R78" i="1" s="1"/>
  <c r="H27" i="1"/>
  <c r="N27" i="1" s="1"/>
  <c r="B24" i="2" s="1"/>
  <c r="H65" i="1"/>
  <c r="N65" i="1" s="1"/>
  <c r="B62" i="2" s="1"/>
  <c r="K74" i="1"/>
  <c r="R74" i="1" s="1"/>
  <c r="I106" i="1"/>
  <c r="O106" i="1" s="1"/>
  <c r="J8" i="1"/>
  <c r="Q8" i="1" s="1"/>
  <c r="D5" i="2" s="1"/>
  <c r="F5" i="2" s="1"/>
  <c r="K10" i="1"/>
  <c r="R10" i="1" s="1"/>
  <c r="J11" i="1"/>
  <c r="Q11" i="1" s="1"/>
  <c r="D8" i="2" s="1"/>
  <c r="I12" i="1"/>
  <c r="O12" i="1" s="1"/>
  <c r="M12" i="1"/>
  <c r="V12" i="1" s="1"/>
  <c r="H13" i="1"/>
  <c r="N13" i="1" s="1"/>
  <c r="B10" i="2" s="1"/>
  <c r="I16" i="1"/>
  <c r="O16" i="1" s="1"/>
  <c r="K17" i="1"/>
  <c r="R17" i="1" s="1"/>
  <c r="L22" i="1"/>
  <c r="T22" i="1" s="1"/>
  <c r="L24" i="1"/>
  <c r="T24" i="1" s="1"/>
  <c r="I25" i="1"/>
  <c r="O25" i="1" s="1"/>
  <c r="L28" i="1"/>
  <c r="T28" i="1" s="1"/>
  <c r="K29" i="1"/>
  <c r="R29" i="1" s="1"/>
  <c r="I31" i="1"/>
  <c r="O31" i="1" s="1"/>
  <c r="J33" i="1"/>
  <c r="Q33" i="1" s="1"/>
  <c r="D30" i="2" s="1"/>
  <c r="K41" i="1"/>
  <c r="R41" i="1" s="1"/>
  <c r="J108" i="1"/>
  <c r="Q108" i="1" s="1"/>
  <c r="D105" i="2" s="1"/>
  <c r="M27" i="1"/>
  <c r="V27" i="1" s="1"/>
  <c r="I42" i="1"/>
  <c r="O42" i="1" s="1"/>
  <c r="J5" i="1"/>
  <c r="Q5" i="1" s="1"/>
  <c r="D2" i="2" s="1"/>
  <c r="I6" i="1"/>
  <c r="O6" i="1" s="1"/>
  <c r="M6" i="1"/>
  <c r="V6" i="1" s="1"/>
  <c r="H7" i="1"/>
  <c r="N7" i="1" s="1"/>
  <c r="B4" i="2" s="1"/>
  <c r="L7" i="1"/>
  <c r="T7" i="1" s="1"/>
  <c r="I9" i="1"/>
  <c r="O9" i="1" s="1"/>
  <c r="M9" i="1"/>
  <c r="V9" i="1" s="1"/>
  <c r="M13" i="1"/>
  <c r="V13" i="1" s="1"/>
  <c r="L17" i="1"/>
  <c r="T17" i="1" s="1"/>
  <c r="K19" i="1"/>
  <c r="R19" i="1" s="1"/>
  <c r="H20" i="1"/>
  <c r="N20" i="1" s="1"/>
  <c r="B17" i="2" s="1"/>
  <c r="M20" i="1"/>
  <c r="V20" i="1" s="1"/>
  <c r="J23" i="1"/>
  <c r="Q23" i="1" s="1"/>
  <c r="D20" i="2" s="1"/>
  <c r="J25" i="1"/>
  <c r="Q25" i="1" s="1"/>
  <c r="D22" i="2" s="1"/>
  <c r="L26" i="1"/>
  <c r="T26" i="1" s="1"/>
  <c r="I27" i="1"/>
  <c r="O27" i="1" s="1"/>
  <c r="L31" i="1"/>
  <c r="T31" i="1" s="1"/>
  <c r="H32" i="1"/>
  <c r="N32" i="1" s="1"/>
  <c r="B29" i="2" s="1"/>
  <c r="M33" i="1"/>
  <c r="V33" i="1" s="1"/>
  <c r="H34" i="1"/>
  <c r="N34" i="1" s="1"/>
  <c r="B31" i="2" s="1"/>
  <c r="K35" i="1"/>
  <c r="R35" i="1" s="1"/>
  <c r="J36" i="1"/>
  <c r="Q36" i="1" s="1"/>
  <c r="D33" i="2" s="1"/>
  <c r="M41" i="1"/>
  <c r="V41" i="1" s="1"/>
  <c r="M45" i="1"/>
  <c r="V45" i="1" s="1"/>
  <c r="K70" i="1"/>
  <c r="R70" i="1" s="1"/>
  <c r="H77" i="1"/>
  <c r="N77" i="1" s="1"/>
  <c r="B74" i="2" s="1"/>
  <c r="L169" i="1"/>
  <c r="T169" i="1" s="1"/>
  <c r="K8" i="1"/>
  <c r="R8" i="1" s="1"/>
  <c r="H10" i="1"/>
  <c r="N10" i="1" s="1"/>
  <c r="B7" i="2" s="1"/>
  <c r="L10" i="1"/>
  <c r="T10" i="1" s="1"/>
  <c r="K11" i="1"/>
  <c r="R11" i="1" s="1"/>
  <c r="J12" i="1"/>
  <c r="Q12" i="1" s="1"/>
  <c r="D9" i="2" s="1"/>
  <c r="I13" i="1"/>
  <c r="O13" i="1" s="1"/>
  <c r="J14" i="1"/>
  <c r="Q14" i="1" s="1"/>
  <c r="D11" i="2" s="1"/>
  <c r="M15" i="1"/>
  <c r="V15" i="1" s="1"/>
  <c r="J16" i="1"/>
  <c r="Q16" i="1" s="1"/>
  <c r="D13" i="2" s="1"/>
  <c r="J18" i="1"/>
  <c r="Q18" i="1" s="1"/>
  <c r="D15" i="2" s="1"/>
  <c r="L19" i="1"/>
  <c r="T19" i="1" s="1"/>
  <c r="K21" i="1"/>
  <c r="R21" i="1" s="1"/>
  <c r="H22" i="1"/>
  <c r="N22" i="1" s="1"/>
  <c r="B19" i="2" s="1"/>
  <c r="K23" i="1"/>
  <c r="R23" i="1" s="1"/>
  <c r="H24" i="1"/>
  <c r="N24" i="1" s="1"/>
  <c r="B21" i="2" s="1"/>
  <c r="M24" i="1"/>
  <c r="V24" i="1" s="1"/>
  <c r="M26" i="1"/>
  <c r="V26" i="1" s="1"/>
  <c r="K32" i="1"/>
  <c r="R32" i="1" s="1"/>
  <c r="H39" i="1"/>
  <c r="N39" i="1" s="1"/>
  <c r="B36" i="2" s="1"/>
  <c r="L40" i="1"/>
  <c r="T40" i="1" s="1"/>
  <c r="K47" i="1"/>
  <c r="R47" i="1" s="1"/>
  <c r="K5" i="1"/>
  <c r="R5" i="1" s="1"/>
  <c r="J6" i="1"/>
  <c r="Q6" i="1" s="1"/>
  <c r="D3" i="2" s="1"/>
  <c r="I7" i="1"/>
  <c r="O7" i="1" s="1"/>
  <c r="M7" i="1"/>
  <c r="V7" i="1" s="1"/>
  <c r="J9" i="1"/>
  <c r="Q9" i="1" s="1"/>
  <c r="D6" i="2" s="1"/>
  <c r="F6" i="2" s="1"/>
  <c r="K14" i="1"/>
  <c r="R14" i="1" s="1"/>
  <c r="H17" i="1"/>
  <c r="N17" i="1" s="1"/>
  <c r="B14" i="2" s="1"/>
  <c r="M17" i="1"/>
  <c r="V17" i="1" s="1"/>
  <c r="K18" i="1"/>
  <c r="R18" i="1" s="1"/>
  <c r="I20" i="1"/>
  <c r="O20" i="1" s="1"/>
  <c r="K25" i="1"/>
  <c r="R25" i="1" s="1"/>
  <c r="H26" i="1"/>
  <c r="N26" i="1" s="1"/>
  <c r="B23" i="2" s="1"/>
  <c r="H28" i="1"/>
  <c r="N28" i="1" s="1"/>
  <c r="B25" i="2" s="1"/>
  <c r="I30" i="1"/>
  <c r="O30" i="1" s="1"/>
  <c r="M31" i="1"/>
  <c r="V31" i="1" s="1"/>
  <c r="L34" i="1"/>
  <c r="T34" i="1" s="1"/>
  <c r="I37" i="1"/>
  <c r="O37" i="1" s="1"/>
  <c r="I44" i="1"/>
  <c r="O44" i="1" s="1"/>
  <c r="K66" i="1"/>
  <c r="R66" i="1" s="1"/>
  <c r="H73" i="1"/>
  <c r="N73" i="1" s="1"/>
  <c r="B70" i="2" s="1"/>
  <c r="I269" i="1"/>
  <c r="O269" i="1" s="1"/>
  <c r="H81" i="1"/>
  <c r="N81" i="1" s="1"/>
  <c r="B78" i="2" s="1"/>
  <c r="H8" i="1"/>
  <c r="N8" i="1" s="1"/>
  <c r="B5" i="2" s="1"/>
  <c r="L8" i="1"/>
  <c r="T8" i="1" s="1"/>
  <c r="I10" i="1"/>
  <c r="O10" i="1" s="1"/>
  <c r="M10" i="1"/>
  <c r="V10" i="1" s="1"/>
  <c r="H11" i="1"/>
  <c r="N11" i="1" s="1"/>
  <c r="B8" i="2" s="1"/>
  <c r="L11" i="1"/>
  <c r="T11" i="1" s="1"/>
  <c r="K12" i="1"/>
  <c r="R12" i="1" s="1"/>
  <c r="J13" i="1"/>
  <c r="Q13" i="1" s="1"/>
  <c r="D10" i="2" s="1"/>
  <c r="I15" i="1"/>
  <c r="O15" i="1" s="1"/>
  <c r="H19" i="1"/>
  <c r="N19" i="1" s="1"/>
  <c r="B16" i="2" s="1"/>
  <c r="L21" i="1"/>
  <c r="T21" i="1" s="1"/>
  <c r="I24" i="1"/>
  <c r="O24" i="1" s="1"/>
  <c r="I26" i="1"/>
  <c r="O26" i="1" s="1"/>
  <c r="K27" i="1"/>
  <c r="R27" i="1" s="1"/>
  <c r="L32" i="1"/>
  <c r="T32" i="1" s="1"/>
  <c r="M39" i="1"/>
  <c r="V39" i="1" s="1"/>
  <c r="K53" i="1"/>
  <c r="R53" i="1" s="1"/>
  <c r="J139" i="1"/>
  <c r="Q139" i="1" s="1"/>
  <c r="D136" i="2" s="1"/>
  <c r="L46" i="1"/>
  <c r="T46" i="1" s="1"/>
  <c r="J48" i="1"/>
  <c r="Q48" i="1" s="1"/>
  <c r="D45" i="2" s="1"/>
  <c r="I49" i="1"/>
  <c r="O49" i="1" s="1"/>
  <c r="L52" i="1"/>
  <c r="T52" i="1" s="1"/>
  <c r="J54" i="1"/>
  <c r="Q54" i="1" s="1"/>
  <c r="D51" i="2" s="1"/>
  <c r="H55" i="1"/>
  <c r="N55" i="1" s="1"/>
  <c r="B52" i="2" s="1"/>
  <c r="J60" i="1"/>
  <c r="Q60" i="1" s="1"/>
  <c r="D57" i="2" s="1"/>
  <c r="J61" i="1"/>
  <c r="Q61" i="1" s="1"/>
  <c r="D58" i="2" s="1"/>
  <c r="L62" i="1"/>
  <c r="T62" i="1" s="1"/>
  <c r="I64" i="1"/>
  <c r="O64" i="1" s="1"/>
  <c r="K82" i="1"/>
  <c r="R82" i="1" s="1"/>
  <c r="M83" i="1"/>
  <c r="V83" i="1" s="1"/>
  <c r="M84" i="1"/>
  <c r="V84" i="1" s="1"/>
  <c r="H85" i="1"/>
  <c r="N85" i="1" s="1"/>
  <c r="B82" i="2" s="1"/>
  <c r="K86" i="1"/>
  <c r="R86" i="1" s="1"/>
  <c r="M87" i="1"/>
  <c r="V87" i="1" s="1"/>
  <c r="M88" i="1"/>
  <c r="V88" i="1" s="1"/>
  <c r="H89" i="1"/>
  <c r="N89" i="1" s="1"/>
  <c r="B86" i="2" s="1"/>
  <c r="K90" i="1"/>
  <c r="R90" i="1" s="1"/>
  <c r="M91" i="1"/>
  <c r="V91" i="1" s="1"/>
  <c r="M92" i="1"/>
  <c r="V92" i="1" s="1"/>
  <c r="H93" i="1"/>
  <c r="N93" i="1" s="1"/>
  <c r="B90" i="2" s="1"/>
  <c r="K94" i="1"/>
  <c r="R94" i="1" s="1"/>
  <c r="M95" i="1"/>
  <c r="V95" i="1" s="1"/>
  <c r="M96" i="1"/>
  <c r="V96" i="1" s="1"/>
  <c r="I98" i="1"/>
  <c r="O98" i="1" s="1"/>
  <c r="I99" i="1"/>
  <c r="O99" i="1" s="1"/>
  <c r="L100" i="1"/>
  <c r="T100" i="1" s="1"/>
  <c r="I102" i="1"/>
  <c r="O102" i="1" s="1"/>
  <c r="I103" i="1"/>
  <c r="O103" i="1" s="1"/>
  <c r="I113" i="1"/>
  <c r="O113" i="1" s="1"/>
  <c r="L135" i="1"/>
  <c r="T135" i="1" s="1"/>
  <c r="L145" i="1"/>
  <c r="T145" i="1" s="1"/>
  <c r="J153" i="1"/>
  <c r="Q153" i="1" s="1"/>
  <c r="D150" i="2" s="1"/>
  <c r="K157" i="1"/>
  <c r="R157" i="1" s="1"/>
  <c r="H165" i="1"/>
  <c r="N165" i="1" s="1"/>
  <c r="B162" i="2" s="1"/>
  <c r="I168" i="1"/>
  <c r="O168" i="1" s="1"/>
  <c r="M169" i="1"/>
  <c r="V169" i="1" s="1"/>
  <c r="H172" i="1"/>
  <c r="N172" i="1" s="1"/>
  <c r="B169" i="2" s="1"/>
  <c r="H181" i="1"/>
  <c r="N181" i="1" s="1"/>
  <c r="B178" i="2" s="1"/>
  <c r="H236" i="1"/>
  <c r="N236" i="1" s="1"/>
  <c r="B233" i="2" s="1"/>
  <c r="M275" i="1"/>
  <c r="V275" i="1" s="1"/>
  <c r="I14" i="1"/>
  <c r="O14" i="1" s="1"/>
  <c r="M14" i="1"/>
  <c r="V14" i="1" s="1"/>
  <c r="H15" i="1"/>
  <c r="N15" i="1" s="1"/>
  <c r="B12" i="2" s="1"/>
  <c r="L15" i="1"/>
  <c r="T15" i="1" s="1"/>
  <c r="K16" i="1"/>
  <c r="R16" i="1" s="1"/>
  <c r="J17" i="1"/>
  <c r="Q17" i="1" s="1"/>
  <c r="D14" i="2" s="1"/>
  <c r="I18" i="1"/>
  <c r="O18" i="1" s="1"/>
  <c r="M18" i="1"/>
  <c r="V18" i="1" s="1"/>
  <c r="J20" i="1"/>
  <c r="Q20" i="1" s="1"/>
  <c r="D17" i="2" s="1"/>
  <c r="H25" i="1"/>
  <c r="N25" i="1" s="1"/>
  <c r="B22" i="2" s="1"/>
  <c r="L25" i="1"/>
  <c r="T25" i="1" s="1"/>
  <c r="K26" i="1"/>
  <c r="R26" i="1" s="1"/>
  <c r="J27" i="1"/>
  <c r="Q27" i="1" s="1"/>
  <c r="D24" i="2" s="1"/>
  <c r="I28" i="1"/>
  <c r="O28" i="1" s="1"/>
  <c r="M28" i="1"/>
  <c r="V28" i="1" s="1"/>
  <c r="I34" i="1"/>
  <c r="O34" i="1" s="1"/>
  <c r="M34" i="1"/>
  <c r="V34" i="1" s="1"/>
  <c r="H35" i="1"/>
  <c r="N35" i="1" s="1"/>
  <c r="B32" i="2" s="1"/>
  <c r="L35" i="1"/>
  <c r="T35" i="1" s="1"/>
  <c r="K36" i="1"/>
  <c r="R36" i="1" s="1"/>
  <c r="M38" i="1"/>
  <c r="V38" i="1" s="1"/>
  <c r="I39" i="1"/>
  <c r="O39" i="1" s="1"/>
  <c r="K43" i="1"/>
  <c r="R43" i="1" s="1"/>
  <c r="H45" i="1"/>
  <c r="N45" i="1" s="1"/>
  <c r="B42" i="2" s="1"/>
  <c r="I51" i="1"/>
  <c r="O51" i="1" s="1"/>
  <c r="L53" i="1"/>
  <c r="T53" i="1" s="1"/>
  <c r="H56" i="1"/>
  <c r="N56" i="1" s="1"/>
  <c r="B53" i="2" s="1"/>
  <c r="M58" i="1"/>
  <c r="V58" i="1" s="1"/>
  <c r="L59" i="1"/>
  <c r="T59" i="1" s="1"/>
  <c r="I65" i="1"/>
  <c r="O65" i="1" s="1"/>
  <c r="L66" i="1"/>
  <c r="T66" i="1" s="1"/>
  <c r="I69" i="1"/>
  <c r="O69" i="1" s="1"/>
  <c r="L70" i="1"/>
  <c r="T70" i="1" s="1"/>
  <c r="I73" i="1"/>
  <c r="O73" i="1" s="1"/>
  <c r="L74" i="1"/>
  <c r="T74" i="1" s="1"/>
  <c r="I77" i="1"/>
  <c r="O77" i="1" s="1"/>
  <c r="L78" i="1"/>
  <c r="T78" i="1" s="1"/>
  <c r="I81" i="1"/>
  <c r="O81" i="1" s="1"/>
  <c r="H97" i="1"/>
  <c r="N97" i="1" s="1"/>
  <c r="B94" i="2" s="1"/>
  <c r="L103" i="1"/>
  <c r="T103" i="1" s="1"/>
  <c r="H104" i="1"/>
  <c r="N104" i="1" s="1"/>
  <c r="B101" i="2" s="1"/>
  <c r="J106" i="1"/>
  <c r="Q106" i="1" s="1"/>
  <c r="D103" i="2" s="1"/>
  <c r="K108" i="1"/>
  <c r="R108" i="1" s="1"/>
  <c r="L110" i="1"/>
  <c r="T110" i="1" s="1"/>
  <c r="H115" i="1"/>
  <c r="N115" i="1" s="1"/>
  <c r="B112" i="2" s="1"/>
  <c r="L122" i="1"/>
  <c r="T122" i="1" s="1"/>
  <c r="H125" i="1"/>
  <c r="N125" i="1" s="1"/>
  <c r="B122" i="2" s="1"/>
  <c r="K129" i="1"/>
  <c r="R129" i="1" s="1"/>
  <c r="J138" i="1"/>
  <c r="Q138" i="1" s="1"/>
  <c r="D135" i="2" s="1"/>
  <c r="M139" i="1"/>
  <c r="V139" i="1" s="1"/>
  <c r="J144" i="1"/>
  <c r="Q144" i="1" s="1"/>
  <c r="D141" i="2" s="1"/>
  <c r="I148" i="1"/>
  <c r="O148" i="1" s="1"/>
  <c r="M154" i="1"/>
  <c r="V154" i="1" s="1"/>
  <c r="K162" i="1"/>
  <c r="R162" i="1" s="1"/>
  <c r="M216" i="1"/>
  <c r="V216" i="1" s="1"/>
  <c r="L221" i="1"/>
  <c r="T221" i="1" s="1"/>
  <c r="I236" i="1"/>
  <c r="O236" i="1" s="1"/>
  <c r="M272" i="1"/>
  <c r="V272" i="1" s="1"/>
  <c r="H283" i="1"/>
  <c r="N283" i="1" s="1"/>
  <c r="B280" i="2" s="1"/>
  <c r="H29" i="1"/>
  <c r="N29" i="1" s="1"/>
  <c r="B26" i="2" s="1"/>
  <c r="L29" i="1"/>
  <c r="T29" i="1" s="1"/>
  <c r="K30" i="1"/>
  <c r="R30" i="1" s="1"/>
  <c r="J31" i="1"/>
  <c r="Q31" i="1" s="1"/>
  <c r="D28" i="2" s="1"/>
  <c r="I32" i="1"/>
  <c r="O32" i="1" s="1"/>
  <c r="M32" i="1"/>
  <c r="V32" i="1" s="1"/>
  <c r="K33" i="1"/>
  <c r="R33" i="1" s="1"/>
  <c r="J37" i="1"/>
  <c r="Q37" i="1" s="1"/>
  <c r="D34" i="2" s="1"/>
  <c r="I38" i="1"/>
  <c r="O38" i="1" s="1"/>
  <c r="H40" i="1"/>
  <c r="N40" i="1" s="1"/>
  <c r="B37" i="2" s="1"/>
  <c r="L42" i="1"/>
  <c r="T42" i="1" s="1"/>
  <c r="J44" i="1"/>
  <c r="Q44" i="1" s="1"/>
  <c r="D41" i="2" s="1"/>
  <c r="K50" i="1"/>
  <c r="R50" i="1" s="1"/>
  <c r="M52" i="1"/>
  <c r="V52" i="1" s="1"/>
  <c r="K54" i="1"/>
  <c r="R54" i="1" s="1"/>
  <c r="I55" i="1"/>
  <c r="O55" i="1" s="1"/>
  <c r="K60" i="1"/>
  <c r="R60" i="1" s="1"/>
  <c r="M61" i="1"/>
  <c r="V61" i="1" s="1"/>
  <c r="J63" i="1"/>
  <c r="Q63" i="1" s="1"/>
  <c r="D60" i="2" s="1"/>
  <c r="J64" i="1"/>
  <c r="Q64" i="1" s="1"/>
  <c r="D61" i="2" s="1"/>
  <c r="I68" i="1"/>
  <c r="O68" i="1" s="1"/>
  <c r="I72" i="1"/>
  <c r="O72" i="1" s="1"/>
  <c r="I76" i="1"/>
  <c r="O76" i="1" s="1"/>
  <c r="I80" i="1"/>
  <c r="O80" i="1" s="1"/>
  <c r="H84" i="1"/>
  <c r="N84" i="1" s="1"/>
  <c r="B81" i="2" s="1"/>
  <c r="K85" i="1"/>
  <c r="R85" i="1" s="1"/>
  <c r="H88" i="1"/>
  <c r="N88" i="1" s="1"/>
  <c r="B85" i="2" s="1"/>
  <c r="K89" i="1"/>
  <c r="R89" i="1" s="1"/>
  <c r="H92" i="1"/>
  <c r="N92" i="1" s="1"/>
  <c r="B89" i="2" s="1"/>
  <c r="K93" i="1"/>
  <c r="R93" i="1" s="1"/>
  <c r="H96" i="1"/>
  <c r="N96" i="1" s="1"/>
  <c r="B93" i="2" s="1"/>
  <c r="J98" i="1"/>
  <c r="Q98" i="1" s="1"/>
  <c r="D95" i="2" s="1"/>
  <c r="L99" i="1"/>
  <c r="T99" i="1" s="1"/>
  <c r="J101" i="1"/>
  <c r="Q101" i="1" s="1"/>
  <c r="D98" i="2" s="1"/>
  <c r="J102" i="1"/>
  <c r="Q102" i="1" s="1"/>
  <c r="D99" i="2" s="1"/>
  <c r="K104" i="1"/>
  <c r="R104" i="1" s="1"/>
  <c r="M106" i="1"/>
  <c r="V106" i="1" s="1"/>
  <c r="I109" i="1"/>
  <c r="O109" i="1" s="1"/>
  <c r="K111" i="1"/>
  <c r="R111" i="1" s="1"/>
  <c r="I115" i="1"/>
  <c r="O115" i="1" s="1"/>
  <c r="J133" i="1"/>
  <c r="Q133" i="1" s="1"/>
  <c r="D130" i="2" s="1"/>
  <c r="J148" i="1"/>
  <c r="Q148" i="1" s="1"/>
  <c r="D145" i="2" s="1"/>
  <c r="I151" i="1"/>
  <c r="O151" i="1" s="1"/>
  <c r="L152" i="1"/>
  <c r="T152" i="1" s="1"/>
  <c r="K176" i="1"/>
  <c r="R176" i="1" s="1"/>
  <c r="I197" i="1"/>
  <c r="O197" i="1" s="1"/>
  <c r="L199" i="1"/>
  <c r="T199" i="1" s="1"/>
  <c r="H214" i="1"/>
  <c r="N214" i="1" s="1"/>
  <c r="B211" i="2" s="1"/>
  <c r="H219" i="1"/>
  <c r="N219" i="1" s="1"/>
  <c r="B216" i="2" s="1"/>
  <c r="M221" i="1"/>
  <c r="V221" i="1" s="1"/>
  <c r="H241" i="1"/>
  <c r="N241" i="1" s="1"/>
  <c r="B238" i="2" s="1"/>
  <c r="K270" i="1"/>
  <c r="R270" i="1" s="1"/>
  <c r="J348" i="1"/>
  <c r="Q348" i="1" s="1"/>
  <c r="D345" i="2" s="1"/>
  <c r="J34" i="1"/>
  <c r="Q34" i="1" s="1"/>
  <c r="D31" i="2" s="1"/>
  <c r="I35" i="1"/>
  <c r="O35" i="1" s="1"/>
  <c r="M35" i="1"/>
  <c r="V35" i="1" s="1"/>
  <c r="H36" i="1"/>
  <c r="N36" i="1" s="1"/>
  <c r="B33" i="2" s="1"/>
  <c r="L36" i="1"/>
  <c r="T36" i="1" s="1"/>
  <c r="K39" i="1"/>
  <c r="R39" i="1" s="1"/>
  <c r="J40" i="1"/>
  <c r="Q40" i="1" s="1"/>
  <c r="D37" i="2" s="1"/>
  <c r="I41" i="1"/>
  <c r="O41" i="1" s="1"/>
  <c r="L43" i="1"/>
  <c r="T43" i="1" s="1"/>
  <c r="I45" i="1"/>
  <c r="O45" i="1" s="1"/>
  <c r="H46" i="1"/>
  <c r="N46" i="1" s="1"/>
  <c r="B43" i="2" s="1"/>
  <c r="M48" i="1"/>
  <c r="V48" i="1" s="1"/>
  <c r="L49" i="1"/>
  <c r="T49" i="1" s="1"/>
  <c r="J51" i="1"/>
  <c r="Q51" i="1" s="1"/>
  <c r="D48" i="2" s="1"/>
  <c r="H52" i="1"/>
  <c r="N52" i="1" s="1"/>
  <c r="B49" i="2" s="1"/>
  <c r="M54" i="1"/>
  <c r="V54" i="1" s="1"/>
  <c r="J57" i="1"/>
  <c r="Q57" i="1" s="1"/>
  <c r="D54" i="2" s="1"/>
  <c r="M59" i="1"/>
  <c r="V59" i="1" s="1"/>
  <c r="L65" i="1"/>
  <c r="T65" i="1" s="1"/>
  <c r="L69" i="1"/>
  <c r="T69" i="1" s="1"/>
  <c r="L73" i="1"/>
  <c r="T73" i="1" s="1"/>
  <c r="L77" i="1"/>
  <c r="T77" i="1" s="1"/>
  <c r="L81" i="1"/>
  <c r="T81" i="1" s="1"/>
  <c r="K97" i="1"/>
  <c r="R97" i="1" s="1"/>
  <c r="M103" i="1"/>
  <c r="V103" i="1" s="1"/>
  <c r="H107" i="1"/>
  <c r="N107" i="1" s="1"/>
  <c r="B104" i="2" s="1"/>
  <c r="M114" i="1"/>
  <c r="V114" i="1" s="1"/>
  <c r="K124" i="1"/>
  <c r="R124" i="1" s="1"/>
  <c r="M128" i="1"/>
  <c r="V128" i="1" s="1"/>
  <c r="K133" i="1"/>
  <c r="R133" i="1" s="1"/>
  <c r="I142" i="1"/>
  <c r="O142" i="1" s="1"/>
  <c r="M152" i="1"/>
  <c r="V152" i="1" s="1"/>
  <c r="L161" i="1"/>
  <c r="T161" i="1" s="1"/>
  <c r="H170" i="1"/>
  <c r="N170" i="1" s="1"/>
  <c r="B167" i="2" s="1"/>
  <c r="M171" i="1"/>
  <c r="V171" i="1" s="1"/>
  <c r="L176" i="1"/>
  <c r="T176" i="1" s="1"/>
  <c r="K179" i="1"/>
  <c r="R179" i="1" s="1"/>
  <c r="M209" i="1"/>
  <c r="V209" i="1" s="1"/>
  <c r="I19" i="1"/>
  <c r="O19" i="1" s="1"/>
  <c r="M19" i="1"/>
  <c r="V19" i="1" s="1"/>
  <c r="J21" i="1"/>
  <c r="Q21" i="1" s="1"/>
  <c r="D18" i="2" s="1"/>
  <c r="I22" i="1"/>
  <c r="O22" i="1" s="1"/>
  <c r="M22" i="1"/>
  <c r="V22" i="1" s="1"/>
  <c r="H23" i="1"/>
  <c r="N23" i="1" s="1"/>
  <c r="B20" i="2" s="1"/>
  <c r="L23" i="1"/>
  <c r="T23" i="1" s="1"/>
  <c r="K24" i="1"/>
  <c r="R24" i="1" s="1"/>
  <c r="I29" i="1"/>
  <c r="O29" i="1" s="1"/>
  <c r="M29" i="1"/>
  <c r="V29" i="1" s="1"/>
  <c r="H30" i="1"/>
  <c r="N30" i="1" s="1"/>
  <c r="B27" i="2" s="1"/>
  <c r="L30" i="1"/>
  <c r="T30" i="1" s="1"/>
  <c r="K31" i="1"/>
  <c r="R31" i="1" s="1"/>
  <c r="J32" i="1"/>
  <c r="Q32" i="1" s="1"/>
  <c r="D29" i="2" s="1"/>
  <c r="H33" i="1"/>
  <c r="N33" i="1" s="1"/>
  <c r="B30" i="2" s="1"/>
  <c r="L33" i="1"/>
  <c r="T33" i="1" s="1"/>
  <c r="K37" i="1"/>
  <c r="R37" i="1" s="1"/>
  <c r="J38" i="1"/>
  <c r="Q38" i="1" s="1"/>
  <c r="D35" i="2" s="1"/>
  <c r="M42" i="1"/>
  <c r="V42" i="1" s="1"/>
  <c r="K44" i="1"/>
  <c r="R44" i="1" s="1"/>
  <c r="L50" i="1"/>
  <c r="T50" i="1" s="1"/>
  <c r="H53" i="1"/>
  <c r="N53" i="1" s="1"/>
  <c r="B50" i="2" s="1"/>
  <c r="K56" i="1"/>
  <c r="R56" i="1" s="1"/>
  <c r="I58" i="1"/>
  <c r="O58" i="1" s="1"/>
  <c r="H59" i="1"/>
  <c r="N59" i="1" s="1"/>
  <c r="B56" i="2" s="1"/>
  <c r="H62" i="1"/>
  <c r="N62" i="1" s="1"/>
  <c r="B59" i="2" s="1"/>
  <c r="K63" i="1"/>
  <c r="R63" i="1" s="1"/>
  <c r="M64" i="1"/>
  <c r="V64" i="1" s="1"/>
  <c r="J67" i="1"/>
  <c r="Q67" i="1" s="1"/>
  <c r="D64" i="2" s="1"/>
  <c r="J68" i="1"/>
  <c r="Q68" i="1" s="1"/>
  <c r="D65" i="2" s="1"/>
  <c r="J71" i="1"/>
  <c r="Q71" i="1" s="1"/>
  <c r="D68" i="2" s="1"/>
  <c r="J72" i="1"/>
  <c r="Q72" i="1" s="1"/>
  <c r="D69" i="2" s="1"/>
  <c r="J75" i="1"/>
  <c r="Q75" i="1" s="1"/>
  <c r="D72" i="2" s="1"/>
  <c r="J76" i="1"/>
  <c r="Q76" i="1" s="1"/>
  <c r="D73" i="2" s="1"/>
  <c r="J79" i="1"/>
  <c r="Q79" i="1" s="1"/>
  <c r="D76" i="2" s="1"/>
  <c r="J80" i="1"/>
  <c r="Q80" i="1" s="1"/>
  <c r="D77" i="2" s="1"/>
  <c r="I83" i="1"/>
  <c r="O83" i="1" s="1"/>
  <c r="I84" i="1"/>
  <c r="O84" i="1" s="1"/>
  <c r="L85" i="1"/>
  <c r="T85" i="1" s="1"/>
  <c r="I87" i="1"/>
  <c r="O87" i="1" s="1"/>
  <c r="I88" i="1"/>
  <c r="O88" i="1" s="1"/>
  <c r="L89" i="1"/>
  <c r="T89" i="1" s="1"/>
  <c r="I91" i="1"/>
  <c r="O91" i="1" s="1"/>
  <c r="I92" i="1"/>
  <c r="O92" i="1" s="1"/>
  <c r="L93" i="1"/>
  <c r="T93" i="1" s="1"/>
  <c r="I95" i="1"/>
  <c r="O95" i="1" s="1"/>
  <c r="I96" i="1"/>
  <c r="O96" i="1" s="1"/>
  <c r="M98" i="1"/>
  <c r="V98" i="1" s="1"/>
  <c r="M99" i="1"/>
  <c r="V99" i="1" s="1"/>
  <c r="H100" i="1"/>
  <c r="N100" i="1" s="1"/>
  <c r="B97" i="2" s="1"/>
  <c r="K101" i="1"/>
  <c r="R101" i="1" s="1"/>
  <c r="M102" i="1"/>
  <c r="V102" i="1" s="1"/>
  <c r="L104" i="1"/>
  <c r="T104" i="1" s="1"/>
  <c r="J105" i="1"/>
  <c r="Q105" i="1" s="1"/>
  <c r="D102" i="2" s="1"/>
  <c r="J109" i="1"/>
  <c r="Q109" i="1" s="1"/>
  <c r="D106" i="2" s="1"/>
  <c r="I117" i="1"/>
  <c r="O117" i="1" s="1"/>
  <c r="J120" i="1"/>
  <c r="Q120" i="1" s="1"/>
  <c r="D117" i="2" s="1"/>
  <c r="L137" i="1"/>
  <c r="T137" i="1" s="1"/>
  <c r="H140" i="1"/>
  <c r="N140" i="1" s="1"/>
  <c r="B137" i="2" s="1"/>
  <c r="L150" i="1"/>
  <c r="T150" i="1" s="1"/>
  <c r="J160" i="1"/>
  <c r="Q160" i="1" s="1"/>
  <c r="D157" i="2" s="1"/>
  <c r="M164" i="1"/>
  <c r="V164" i="1" s="1"/>
  <c r="J225" i="1"/>
  <c r="Q225" i="1" s="1"/>
  <c r="D222" i="2" s="1"/>
  <c r="H230" i="1"/>
  <c r="N230" i="1" s="1"/>
  <c r="B227" i="2" s="1"/>
  <c r="K237" i="1"/>
  <c r="R237" i="1" s="1"/>
  <c r="H279" i="1"/>
  <c r="N279" i="1" s="1"/>
  <c r="B276" i="2" s="1"/>
  <c r="K34" i="1"/>
  <c r="R34" i="1" s="1"/>
  <c r="J35" i="1"/>
  <c r="Q35" i="1" s="1"/>
  <c r="D32" i="2" s="1"/>
  <c r="I36" i="1"/>
  <c r="O36" i="1" s="1"/>
  <c r="M36" i="1"/>
  <c r="V36" i="1" s="1"/>
  <c r="L39" i="1"/>
  <c r="T39" i="1" s="1"/>
  <c r="K40" i="1"/>
  <c r="R40" i="1" s="1"/>
  <c r="J41" i="1"/>
  <c r="Q41" i="1" s="1"/>
  <c r="D38" i="2" s="1"/>
  <c r="H42" i="1"/>
  <c r="N42" i="1" s="1"/>
  <c r="B39" i="2" s="1"/>
  <c r="M44" i="1"/>
  <c r="V44" i="1" s="1"/>
  <c r="J45" i="1"/>
  <c r="Q45" i="1" s="1"/>
  <c r="D42" i="2" s="1"/>
  <c r="J47" i="1"/>
  <c r="Q47" i="1" s="1"/>
  <c r="D44" i="2" s="1"/>
  <c r="M49" i="1"/>
  <c r="V49" i="1" s="1"/>
  <c r="K51" i="1"/>
  <c r="R51" i="1" s="1"/>
  <c r="I52" i="1"/>
  <c r="O52" i="1" s="1"/>
  <c r="L55" i="1"/>
  <c r="T55" i="1" s="1"/>
  <c r="K57" i="1"/>
  <c r="R57" i="1" s="1"/>
  <c r="M65" i="1"/>
  <c r="V65" i="1" s="1"/>
  <c r="H66" i="1"/>
  <c r="N66" i="1" s="1"/>
  <c r="B63" i="2" s="1"/>
  <c r="M69" i="1"/>
  <c r="V69" i="1" s="1"/>
  <c r="H70" i="1"/>
  <c r="N70" i="1" s="1"/>
  <c r="B67" i="2" s="1"/>
  <c r="M73" i="1"/>
  <c r="V73" i="1" s="1"/>
  <c r="H74" i="1"/>
  <c r="N74" i="1" s="1"/>
  <c r="B71" i="2" s="1"/>
  <c r="M77" i="1"/>
  <c r="V77" i="1" s="1"/>
  <c r="H78" i="1"/>
  <c r="N78" i="1" s="1"/>
  <c r="B75" i="2" s="1"/>
  <c r="M81" i="1"/>
  <c r="V81" i="1" s="1"/>
  <c r="L97" i="1"/>
  <c r="T97" i="1" s="1"/>
  <c r="M109" i="1"/>
  <c r="V109" i="1" s="1"/>
  <c r="J112" i="1"/>
  <c r="Q112" i="1" s="1"/>
  <c r="D109" i="2" s="1"/>
  <c r="H131" i="1"/>
  <c r="N131" i="1" s="1"/>
  <c r="B128" i="2" s="1"/>
  <c r="I136" i="1"/>
  <c r="O136" i="1" s="1"/>
  <c r="M137" i="1"/>
  <c r="V137" i="1" s="1"/>
  <c r="I140" i="1"/>
  <c r="O140" i="1" s="1"/>
  <c r="H155" i="1"/>
  <c r="N155" i="1" s="1"/>
  <c r="B152" i="2" s="1"/>
  <c r="J174" i="1"/>
  <c r="Q174" i="1" s="1"/>
  <c r="D171" i="2" s="1"/>
  <c r="L185" i="1"/>
  <c r="T185" i="1" s="1"/>
  <c r="L237" i="1"/>
  <c r="T237" i="1" s="1"/>
  <c r="H37" i="1"/>
  <c r="N37" i="1" s="1"/>
  <c r="B34" i="2" s="1"/>
  <c r="L37" i="1"/>
  <c r="T37" i="1" s="1"/>
  <c r="K38" i="1"/>
  <c r="R38" i="1" s="1"/>
  <c r="H43" i="1"/>
  <c r="N43" i="1" s="1"/>
  <c r="B40" i="2" s="1"/>
  <c r="L45" i="1"/>
  <c r="T45" i="1" s="1"/>
  <c r="K46" i="1"/>
  <c r="R46" i="1" s="1"/>
  <c r="I48" i="1"/>
  <c r="O48" i="1" s="1"/>
  <c r="H49" i="1"/>
  <c r="N49" i="1" s="1"/>
  <c r="B46" i="2" s="1"/>
  <c r="M51" i="1"/>
  <c r="V51" i="1" s="1"/>
  <c r="I54" i="1"/>
  <c r="O54" i="1" s="1"/>
  <c r="L56" i="1"/>
  <c r="T56" i="1" s="1"/>
  <c r="J58" i="1"/>
  <c r="Q58" i="1" s="1"/>
  <c r="D55" i="2" s="1"/>
  <c r="I59" i="1"/>
  <c r="O59" i="1" s="1"/>
  <c r="I61" i="1"/>
  <c r="O61" i="1" s="1"/>
  <c r="K62" i="1"/>
  <c r="R62" i="1" s="1"/>
  <c r="K67" i="1"/>
  <c r="R67" i="1" s="1"/>
  <c r="M68" i="1"/>
  <c r="V68" i="1" s="1"/>
  <c r="K71" i="1"/>
  <c r="R71" i="1" s="1"/>
  <c r="M72" i="1"/>
  <c r="V72" i="1" s="1"/>
  <c r="K75" i="1"/>
  <c r="R75" i="1" s="1"/>
  <c r="M76" i="1"/>
  <c r="V76" i="1" s="1"/>
  <c r="K79" i="1"/>
  <c r="R79" i="1" s="1"/>
  <c r="M80" i="1"/>
  <c r="V80" i="1" s="1"/>
  <c r="J82" i="1"/>
  <c r="Q82" i="1" s="1"/>
  <c r="D79" i="2" s="1"/>
  <c r="J83" i="1"/>
  <c r="Q83" i="1" s="1"/>
  <c r="D80" i="2" s="1"/>
  <c r="L84" i="1"/>
  <c r="T84" i="1" s="1"/>
  <c r="J86" i="1"/>
  <c r="Q86" i="1" s="1"/>
  <c r="D83" i="2" s="1"/>
  <c r="J87" i="1"/>
  <c r="Q87" i="1" s="1"/>
  <c r="D84" i="2" s="1"/>
  <c r="L88" i="1"/>
  <c r="T88" i="1" s="1"/>
  <c r="J90" i="1"/>
  <c r="Q90" i="1" s="1"/>
  <c r="D87" i="2" s="1"/>
  <c r="J91" i="1"/>
  <c r="Q91" i="1" s="1"/>
  <c r="D88" i="2" s="1"/>
  <c r="L92" i="1"/>
  <c r="T92" i="1" s="1"/>
  <c r="J94" i="1"/>
  <c r="Q94" i="1" s="1"/>
  <c r="D91" i="2" s="1"/>
  <c r="J95" i="1"/>
  <c r="Q95" i="1" s="1"/>
  <c r="D92" i="2" s="1"/>
  <c r="L96" i="1"/>
  <c r="T96" i="1" s="1"/>
  <c r="H99" i="1"/>
  <c r="N99" i="1" s="1"/>
  <c r="B96" i="2" s="1"/>
  <c r="K100" i="1"/>
  <c r="R100" i="1" s="1"/>
  <c r="H103" i="1"/>
  <c r="N103" i="1" s="1"/>
  <c r="B100" i="2" s="1"/>
  <c r="K105" i="1"/>
  <c r="R105" i="1" s="1"/>
  <c r="L107" i="1"/>
  <c r="T107" i="1" s="1"/>
  <c r="H110" i="1"/>
  <c r="N110" i="1" s="1"/>
  <c r="B107" i="2" s="1"/>
  <c r="J127" i="1"/>
  <c r="Q127" i="1" s="1"/>
  <c r="D124" i="2" s="1"/>
  <c r="H146" i="1"/>
  <c r="N146" i="1" s="1"/>
  <c r="B143" i="2" s="1"/>
  <c r="H149" i="1"/>
  <c r="N149" i="1" s="1"/>
  <c r="B146" i="2" s="1"/>
  <c r="I155" i="1"/>
  <c r="O155" i="1" s="1"/>
  <c r="I158" i="1"/>
  <c r="O158" i="1" s="1"/>
  <c r="K174" i="1"/>
  <c r="R174" i="1" s="1"/>
  <c r="L178" i="1"/>
  <c r="T178" i="1" s="1"/>
  <c r="M185" i="1"/>
  <c r="V185" i="1" s="1"/>
  <c r="I198" i="1"/>
  <c r="O198" i="1" s="1"/>
  <c r="J220" i="1"/>
  <c r="Q220" i="1" s="1"/>
  <c r="D217" i="2" s="1"/>
  <c r="I242" i="1"/>
  <c r="O242" i="1" s="1"/>
  <c r="L260" i="1"/>
  <c r="T260" i="1" s="1"/>
  <c r="J267" i="1"/>
  <c r="Q267" i="1" s="1"/>
  <c r="D264" i="2" s="1"/>
  <c r="I271" i="1"/>
  <c r="O271" i="1" s="1"/>
  <c r="K283" i="1"/>
  <c r="R283" i="1" s="1"/>
  <c r="I345" i="1"/>
  <c r="O345" i="1" s="1"/>
  <c r="M214" i="1"/>
  <c r="V214" i="1" s="1"/>
  <c r="M220" i="1"/>
  <c r="V220" i="1" s="1"/>
  <c r="L225" i="1"/>
  <c r="T225" i="1" s="1"/>
  <c r="M230" i="1"/>
  <c r="V230" i="1" s="1"/>
  <c r="I235" i="1"/>
  <c r="O235" i="1" s="1"/>
  <c r="L257" i="1"/>
  <c r="T257" i="1" s="1"/>
  <c r="K258" i="1"/>
  <c r="R258" i="1" s="1"/>
  <c r="M260" i="1"/>
  <c r="V260" i="1" s="1"/>
  <c r="J271" i="1"/>
  <c r="Q271" i="1" s="1"/>
  <c r="D268" i="2" s="1"/>
  <c r="J274" i="1"/>
  <c r="Q274" i="1" s="1"/>
  <c r="D271" i="2" s="1"/>
  <c r="L289" i="1"/>
  <c r="T289" i="1" s="1"/>
  <c r="I107" i="1"/>
  <c r="O107" i="1" s="1"/>
  <c r="M107" i="1"/>
  <c r="V107" i="1" s="1"/>
  <c r="I110" i="1"/>
  <c r="O110" i="1" s="1"/>
  <c r="M110" i="1"/>
  <c r="V110" i="1" s="1"/>
  <c r="H111" i="1"/>
  <c r="N111" i="1" s="1"/>
  <c r="B108" i="2" s="1"/>
  <c r="L111" i="1"/>
  <c r="T111" i="1" s="1"/>
  <c r="K112" i="1"/>
  <c r="R112" i="1" s="1"/>
  <c r="J113" i="1"/>
  <c r="Q113" i="1" s="1"/>
  <c r="D110" i="2" s="1"/>
  <c r="M117" i="1"/>
  <c r="V117" i="1" s="1"/>
  <c r="H118" i="1"/>
  <c r="N118" i="1" s="1"/>
  <c r="B115" i="2" s="1"/>
  <c r="H123" i="1"/>
  <c r="N123" i="1" s="1"/>
  <c r="B120" i="2" s="1"/>
  <c r="K127" i="1"/>
  <c r="R127" i="1" s="1"/>
  <c r="L131" i="1"/>
  <c r="T131" i="1" s="1"/>
  <c r="H134" i="1"/>
  <c r="N134" i="1" s="1"/>
  <c r="B131" i="2" s="1"/>
  <c r="J142" i="1"/>
  <c r="Q142" i="1" s="1"/>
  <c r="D139" i="2" s="1"/>
  <c r="K144" i="1"/>
  <c r="R144" i="1" s="1"/>
  <c r="K146" i="1"/>
  <c r="R146" i="1" s="1"/>
  <c r="M148" i="1"/>
  <c r="V148" i="1" s="1"/>
  <c r="I149" i="1"/>
  <c r="O149" i="1" s="1"/>
  <c r="L155" i="1"/>
  <c r="T155" i="1" s="1"/>
  <c r="H156" i="1"/>
  <c r="N156" i="1" s="1"/>
  <c r="B153" i="2" s="1"/>
  <c r="J158" i="1"/>
  <c r="Q158" i="1" s="1"/>
  <c r="D155" i="2" s="1"/>
  <c r="K160" i="1"/>
  <c r="R160" i="1" s="1"/>
  <c r="J163" i="1"/>
  <c r="Q163" i="1" s="1"/>
  <c r="D160" i="2" s="1"/>
  <c r="K170" i="1"/>
  <c r="R170" i="1" s="1"/>
  <c r="L172" i="1"/>
  <c r="T172" i="1" s="1"/>
  <c r="H175" i="1"/>
  <c r="N175" i="1" s="1"/>
  <c r="B172" i="2" s="1"/>
  <c r="I177" i="1"/>
  <c r="O177" i="1" s="1"/>
  <c r="H189" i="1"/>
  <c r="N189" i="1" s="1"/>
  <c r="B186" i="2" s="1"/>
  <c r="I190" i="1"/>
  <c r="O190" i="1" s="1"/>
  <c r="K196" i="1"/>
  <c r="R196" i="1" s="1"/>
  <c r="I201" i="1"/>
  <c r="O201" i="1" s="1"/>
  <c r="J213" i="1"/>
  <c r="Q213" i="1" s="1"/>
  <c r="D210" i="2" s="1"/>
  <c r="H218" i="1"/>
  <c r="N218" i="1" s="1"/>
  <c r="B215" i="2" s="1"/>
  <c r="H223" i="1"/>
  <c r="N223" i="1" s="1"/>
  <c r="B220" i="2" s="1"/>
  <c r="J224" i="1"/>
  <c r="Q224" i="1" s="1"/>
  <c r="D221" i="2" s="1"/>
  <c r="M225" i="1"/>
  <c r="V225" i="1" s="1"/>
  <c r="J229" i="1"/>
  <c r="Q229" i="1" s="1"/>
  <c r="D226" i="2" s="1"/>
  <c r="I246" i="1"/>
  <c r="O246" i="1" s="1"/>
  <c r="I278" i="1"/>
  <c r="O278" i="1" s="1"/>
  <c r="I292" i="1"/>
  <c r="O292" i="1" s="1"/>
  <c r="I294" i="1"/>
  <c r="O294" i="1" s="1"/>
  <c r="I62" i="1"/>
  <c r="O62" i="1" s="1"/>
  <c r="M62" i="1"/>
  <c r="V62" i="1" s="1"/>
  <c r="H63" i="1"/>
  <c r="N63" i="1" s="1"/>
  <c r="B60" i="2" s="1"/>
  <c r="L63" i="1"/>
  <c r="T63" i="1" s="1"/>
  <c r="K64" i="1"/>
  <c r="R64" i="1" s="1"/>
  <c r="H82" i="1"/>
  <c r="N82" i="1" s="1"/>
  <c r="B79" i="2" s="1"/>
  <c r="L82" i="1"/>
  <c r="T82" i="1" s="1"/>
  <c r="K83" i="1"/>
  <c r="R83" i="1" s="1"/>
  <c r="J84" i="1"/>
  <c r="Q84" i="1" s="1"/>
  <c r="D81" i="2" s="1"/>
  <c r="I85" i="1"/>
  <c r="O85" i="1" s="1"/>
  <c r="M85" i="1"/>
  <c r="V85" i="1" s="1"/>
  <c r="H86" i="1"/>
  <c r="N86" i="1" s="1"/>
  <c r="B83" i="2" s="1"/>
  <c r="L86" i="1"/>
  <c r="T86" i="1" s="1"/>
  <c r="K87" i="1"/>
  <c r="R87" i="1" s="1"/>
  <c r="J88" i="1"/>
  <c r="Q88" i="1" s="1"/>
  <c r="D85" i="2" s="1"/>
  <c r="I89" i="1"/>
  <c r="O89" i="1" s="1"/>
  <c r="M89" i="1"/>
  <c r="V89" i="1" s="1"/>
  <c r="H90" i="1"/>
  <c r="N90" i="1" s="1"/>
  <c r="B87" i="2" s="1"/>
  <c r="L90" i="1"/>
  <c r="T90" i="1" s="1"/>
  <c r="K91" i="1"/>
  <c r="R91" i="1" s="1"/>
  <c r="J92" i="1"/>
  <c r="Q92" i="1" s="1"/>
  <c r="D89" i="2" s="1"/>
  <c r="I93" i="1"/>
  <c r="O93" i="1" s="1"/>
  <c r="M93" i="1"/>
  <c r="V93" i="1" s="1"/>
  <c r="H94" i="1"/>
  <c r="N94" i="1" s="1"/>
  <c r="B91" i="2" s="1"/>
  <c r="L94" i="1"/>
  <c r="T94" i="1" s="1"/>
  <c r="K95" i="1"/>
  <c r="R95" i="1" s="1"/>
  <c r="J96" i="1"/>
  <c r="Q96" i="1" s="1"/>
  <c r="D93" i="2" s="1"/>
  <c r="K98" i="1"/>
  <c r="R98" i="1" s="1"/>
  <c r="J99" i="1"/>
  <c r="Q99" i="1" s="1"/>
  <c r="D96" i="2" s="1"/>
  <c r="I100" i="1"/>
  <c r="O100" i="1" s="1"/>
  <c r="M100" i="1"/>
  <c r="V100" i="1" s="1"/>
  <c r="H101" i="1"/>
  <c r="N101" i="1" s="1"/>
  <c r="B98" i="2" s="1"/>
  <c r="L101" i="1"/>
  <c r="T101" i="1" s="1"/>
  <c r="K102" i="1"/>
  <c r="R102" i="1" s="1"/>
  <c r="J103" i="1"/>
  <c r="Q103" i="1" s="1"/>
  <c r="D100" i="2" s="1"/>
  <c r="I104" i="1"/>
  <c r="O104" i="1" s="1"/>
  <c r="M104" i="1"/>
  <c r="V104" i="1" s="1"/>
  <c r="H105" i="1"/>
  <c r="N105" i="1" s="1"/>
  <c r="B102" i="2" s="1"/>
  <c r="L105" i="1"/>
  <c r="T105" i="1" s="1"/>
  <c r="K106" i="1"/>
  <c r="R106" i="1" s="1"/>
  <c r="H108" i="1"/>
  <c r="N108" i="1" s="1"/>
  <c r="B105" i="2" s="1"/>
  <c r="L108" i="1"/>
  <c r="T108" i="1" s="1"/>
  <c r="K109" i="1"/>
  <c r="R109" i="1" s="1"/>
  <c r="L115" i="1"/>
  <c r="T115" i="1" s="1"/>
  <c r="H116" i="1"/>
  <c r="N116" i="1" s="1"/>
  <c r="B113" i="2" s="1"/>
  <c r="I121" i="1"/>
  <c r="O121" i="1" s="1"/>
  <c r="H132" i="1"/>
  <c r="N132" i="1" s="1"/>
  <c r="B129" i="2" s="1"/>
  <c r="I134" i="1"/>
  <c r="O134" i="1" s="1"/>
  <c r="L140" i="1"/>
  <c r="T140" i="1" s="1"/>
  <c r="L146" i="1"/>
  <c r="T146" i="1" s="1"/>
  <c r="M151" i="1"/>
  <c r="V151" i="1" s="1"/>
  <c r="M155" i="1"/>
  <c r="V155" i="1" s="1"/>
  <c r="L165" i="1"/>
  <c r="T165" i="1" s="1"/>
  <c r="L170" i="1"/>
  <c r="T170" i="1" s="1"/>
  <c r="H173" i="1"/>
  <c r="N173" i="1" s="1"/>
  <c r="B170" i="2" s="1"/>
  <c r="L181" i="1"/>
  <c r="T181" i="1" s="1"/>
  <c r="I195" i="1"/>
  <c r="O195" i="1" s="1"/>
  <c r="L196" i="1"/>
  <c r="T196" i="1" s="1"/>
  <c r="L213" i="1"/>
  <c r="T213" i="1" s="1"/>
  <c r="M218" i="1"/>
  <c r="V218" i="1" s="1"/>
  <c r="M224" i="1"/>
  <c r="V224" i="1" s="1"/>
  <c r="L229" i="1"/>
  <c r="T229" i="1" s="1"/>
  <c r="K234" i="1"/>
  <c r="R234" i="1" s="1"/>
  <c r="I239" i="1"/>
  <c r="O239" i="1" s="1"/>
  <c r="J245" i="1"/>
  <c r="Q245" i="1" s="1"/>
  <c r="D242" i="2" s="1"/>
  <c r="H251" i="1"/>
  <c r="N251" i="1" s="1"/>
  <c r="B248" i="2" s="1"/>
  <c r="J252" i="1"/>
  <c r="Q252" i="1" s="1"/>
  <c r="D249" i="2" s="1"/>
  <c r="H263" i="1"/>
  <c r="N263" i="1" s="1"/>
  <c r="B260" i="2" s="1"/>
  <c r="J264" i="1"/>
  <c r="Q264" i="1" s="1"/>
  <c r="D261" i="2" s="1"/>
  <c r="L266" i="1"/>
  <c r="T266" i="1" s="1"/>
  <c r="H276" i="1"/>
  <c r="N276" i="1" s="1"/>
  <c r="B273" i="2" s="1"/>
  <c r="L282" i="1"/>
  <c r="T282" i="1" s="1"/>
  <c r="K292" i="1"/>
  <c r="R292" i="1" s="1"/>
  <c r="L308" i="1"/>
  <c r="T308" i="1" s="1"/>
  <c r="J313" i="1"/>
  <c r="Q313" i="1" s="1"/>
  <c r="D310" i="2" s="1"/>
  <c r="K337" i="1"/>
  <c r="R337" i="1" s="1"/>
  <c r="J39" i="1"/>
  <c r="Q39" i="1" s="1"/>
  <c r="D36" i="2" s="1"/>
  <c r="J42" i="1"/>
  <c r="Q42" i="1" s="1"/>
  <c r="D39" i="2" s="1"/>
  <c r="I43" i="1"/>
  <c r="O43" i="1" s="1"/>
  <c r="M43" i="1"/>
  <c r="V43" i="1" s="1"/>
  <c r="I46" i="1"/>
  <c r="O46" i="1" s="1"/>
  <c r="M46" i="1"/>
  <c r="V46" i="1" s="1"/>
  <c r="H47" i="1"/>
  <c r="N47" i="1" s="1"/>
  <c r="B44" i="2" s="1"/>
  <c r="L47" i="1"/>
  <c r="T47" i="1" s="1"/>
  <c r="K48" i="1"/>
  <c r="R48" i="1" s="1"/>
  <c r="J49" i="1"/>
  <c r="Q49" i="1" s="1"/>
  <c r="D46" i="2" s="1"/>
  <c r="I50" i="1"/>
  <c r="O50" i="1" s="1"/>
  <c r="M50" i="1"/>
  <c r="V50" i="1" s="1"/>
  <c r="J52" i="1"/>
  <c r="Q52" i="1" s="1"/>
  <c r="D49" i="2" s="1"/>
  <c r="I53" i="1"/>
  <c r="O53" i="1" s="1"/>
  <c r="M53" i="1"/>
  <c r="V53" i="1" s="1"/>
  <c r="J55" i="1"/>
  <c r="Q55" i="1" s="1"/>
  <c r="D52" i="2" s="1"/>
  <c r="I56" i="1"/>
  <c r="O56" i="1" s="1"/>
  <c r="M56" i="1"/>
  <c r="V56" i="1" s="1"/>
  <c r="H57" i="1"/>
  <c r="N57" i="1" s="1"/>
  <c r="B54" i="2" s="1"/>
  <c r="L57" i="1"/>
  <c r="T57" i="1" s="1"/>
  <c r="K58" i="1"/>
  <c r="R58" i="1" s="1"/>
  <c r="J59" i="1"/>
  <c r="Q59" i="1" s="1"/>
  <c r="D56" i="2" s="1"/>
  <c r="H60" i="1"/>
  <c r="N60" i="1" s="1"/>
  <c r="B57" i="2" s="1"/>
  <c r="L60" i="1"/>
  <c r="T60" i="1" s="1"/>
  <c r="K61" i="1"/>
  <c r="R61" i="1" s="1"/>
  <c r="J65" i="1"/>
  <c r="Q65" i="1" s="1"/>
  <c r="D62" i="2" s="1"/>
  <c r="I66" i="1"/>
  <c r="O66" i="1" s="1"/>
  <c r="M66" i="1"/>
  <c r="V66" i="1" s="1"/>
  <c r="H67" i="1"/>
  <c r="N67" i="1" s="1"/>
  <c r="B64" i="2" s="1"/>
  <c r="L67" i="1"/>
  <c r="T67" i="1" s="1"/>
  <c r="K68" i="1"/>
  <c r="R68" i="1" s="1"/>
  <c r="J69" i="1"/>
  <c r="Q69" i="1" s="1"/>
  <c r="D66" i="2" s="1"/>
  <c r="I70" i="1"/>
  <c r="O70" i="1" s="1"/>
  <c r="M70" i="1"/>
  <c r="V70" i="1" s="1"/>
  <c r="H71" i="1"/>
  <c r="N71" i="1" s="1"/>
  <c r="B68" i="2" s="1"/>
  <c r="L71" i="1"/>
  <c r="T71" i="1" s="1"/>
  <c r="K72" i="1"/>
  <c r="R72" i="1" s="1"/>
  <c r="J73" i="1"/>
  <c r="Q73" i="1" s="1"/>
  <c r="D70" i="2" s="1"/>
  <c r="I74" i="1"/>
  <c r="O74" i="1" s="1"/>
  <c r="M74" i="1"/>
  <c r="V74" i="1" s="1"/>
  <c r="H75" i="1"/>
  <c r="N75" i="1" s="1"/>
  <c r="B72" i="2" s="1"/>
  <c r="L75" i="1"/>
  <c r="T75" i="1" s="1"/>
  <c r="K76" i="1"/>
  <c r="R76" i="1" s="1"/>
  <c r="J77" i="1"/>
  <c r="Q77" i="1" s="1"/>
  <c r="D74" i="2" s="1"/>
  <c r="I78" i="1"/>
  <c r="O78" i="1" s="1"/>
  <c r="M78" i="1"/>
  <c r="V78" i="1" s="1"/>
  <c r="H79" i="1"/>
  <c r="N79" i="1" s="1"/>
  <c r="B76" i="2" s="1"/>
  <c r="L79" i="1"/>
  <c r="T79" i="1" s="1"/>
  <c r="K80" i="1"/>
  <c r="R80" i="1" s="1"/>
  <c r="J81" i="1"/>
  <c r="Q81" i="1" s="1"/>
  <c r="D78" i="2" s="1"/>
  <c r="I97" i="1"/>
  <c r="O97" i="1" s="1"/>
  <c r="M97" i="1"/>
  <c r="V97" i="1" s="1"/>
  <c r="J107" i="1"/>
  <c r="Q107" i="1" s="1"/>
  <c r="D104" i="2" s="1"/>
  <c r="J110" i="1"/>
  <c r="Q110" i="1" s="1"/>
  <c r="D107" i="2" s="1"/>
  <c r="I111" i="1"/>
  <c r="O111" i="1" s="1"/>
  <c r="M111" i="1"/>
  <c r="V111" i="1" s="1"/>
  <c r="H112" i="1"/>
  <c r="N112" i="1" s="1"/>
  <c r="B109" i="2" s="1"/>
  <c r="L112" i="1"/>
  <c r="T112" i="1" s="1"/>
  <c r="K113" i="1"/>
  <c r="R113" i="1" s="1"/>
  <c r="I114" i="1"/>
  <c r="O114" i="1" s="1"/>
  <c r="M115" i="1"/>
  <c r="V115" i="1" s="1"/>
  <c r="K123" i="1"/>
  <c r="R123" i="1" s="1"/>
  <c r="L125" i="1"/>
  <c r="T125" i="1" s="1"/>
  <c r="I128" i="1"/>
  <c r="O128" i="1" s="1"/>
  <c r="J130" i="1"/>
  <c r="Q130" i="1" s="1"/>
  <c r="D127" i="2" s="1"/>
  <c r="M136" i="1"/>
  <c r="V136" i="1" s="1"/>
  <c r="M140" i="1"/>
  <c r="V140" i="1" s="1"/>
  <c r="J141" i="1"/>
  <c r="Q141" i="1" s="1"/>
  <c r="D138" i="2" s="1"/>
  <c r="M142" i="1"/>
  <c r="V142" i="1" s="1"/>
  <c r="H145" i="1"/>
  <c r="N145" i="1" s="1"/>
  <c r="B142" i="2" s="1"/>
  <c r="J147" i="1"/>
  <c r="Q147" i="1" s="1"/>
  <c r="D144" i="2" s="1"/>
  <c r="L149" i="1"/>
  <c r="T149" i="1" s="1"/>
  <c r="H150" i="1"/>
  <c r="N150" i="1" s="1"/>
  <c r="B147" i="2" s="1"/>
  <c r="H152" i="1"/>
  <c r="N152" i="1" s="1"/>
  <c r="B149" i="2" s="1"/>
  <c r="K156" i="1"/>
  <c r="R156" i="1" s="1"/>
  <c r="M158" i="1"/>
  <c r="V158" i="1" s="1"/>
  <c r="H161" i="1"/>
  <c r="N161" i="1" s="1"/>
  <c r="B158" i="2" s="1"/>
  <c r="K166" i="1"/>
  <c r="R166" i="1" s="1"/>
  <c r="M168" i="1"/>
  <c r="V168" i="1" s="1"/>
  <c r="I171" i="1"/>
  <c r="O171" i="1" s="1"/>
  <c r="K182" i="1"/>
  <c r="R182" i="1" s="1"/>
  <c r="I194" i="1"/>
  <c r="O194" i="1" s="1"/>
  <c r="K195" i="1"/>
  <c r="R195" i="1" s="1"/>
  <c r="K200" i="1"/>
  <c r="R200" i="1" s="1"/>
  <c r="M213" i="1"/>
  <c r="V213" i="1" s="1"/>
  <c r="J217" i="1"/>
  <c r="Q217" i="1" s="1"/>
  <c r="D214" i="2" s="1"/>
  <c r="H222" i="1"/>
  <c r="N222" i="1" s="1"/>
  <c r="B219" i="2" s="1"/>
  <c r="H227" i="1"/>
  <c r="N227" i="1" s="1"/>
  <c r="B224" i="2" s="1"/>
  <c r="J228" i="1"/>
  <c r="Q228" i="1" s="1"/>
  <c r="D225" i="2" s="1"/>
  <c r="M229" i="1"/>
  <c r="V229" i="1" s="1"/>
  <c r="I233" i="1"/>
  <c r="O233" i="1" s="1"/>
  <c r="L234" i="1"/>
  <c r="T234" i="1" s="1"/>
  <c r="H250" i="1"/>
  <c r="N250" i="1" s="1"/>
  <c r="B247" i="2" s="1"/>
  <c r="I251" i="1"/>
  <c r="O251" i="1" s="1"/>
  <c r="I253" i="1"/>
  <c r="O253" i="1" s="1"/>
  <c r="I263" i="1"/>
  <c r="O263" i="1" s="1"/>
  <c r="I265" i="1"/>
  <c r="O265" i="1" s="1"/>
  <c r="M266" i="1"/>
  <c r="V266" i="1" s="1"/>
  <c r="I276" i="1"/>
  <c r="O276" i="1" s="1"/>
  <c r="H284" i="1"/>
  <c r="N284" i="1" s="1"/>
  <c r="B281" i="2" s="1"/>
  <c r="L384" i="1"/>
  <c r="T384" i="1" s="1"/>
  <c r="H38" i="1"/>
  <c r="N38" i="1" s="1"/>
  <c r="B35" i="2" s="1"/>
  <c r="L38" i="1"/>
  <c r="T38" i="1" s="1"/>
  <c r="I40" i="1"/>
  <c r="O40" i="1" s="1"/>
  <c r="M40" i="1"/>
  <c r="V40" i="1" s="1"/>
  <c r="H41" i="1"/>
  <c r="N41" i="1" s="1"/>
  <c r="B38" i="2" s="1"/>
  <c r="L41" i="1"/>
  <c r="T41" i="1" s="1"/>
  <c r="H44" i="1"/>
  <c r="N44" i="1" s="1"/>
  <c r="B41" i="2" s="1"/>
  <c r="L44" i="1"/>
  <c r="T44" i="1" s="1"/>
  <c r="K45" i="1"/>
  <c r="R45" i="1" s="1"/>
  <c r="H51" i="1"/>
  <c r="N51" i="1" s="1"/>
  <c r="B48" i="2" s="1"/>
  <c r="L51" i="1"/>
  <c r="T51" i="1" s="1"/>
  <c r="H54" i="1"/>
  <c r="N54" i="1" s="1"/>
  <c r="B51" i="2" s="1"/>
  <c r="L54" i="1"/>
  <c r="T54" i="1" s="1"/>
  <c r="J62" i="1"/>
  <c r="Q62" i="1" s="1"/>
  <c r="D59" i="2" s="1"/>
  <c r="I63" i="1"/>
  <c r="O63" i="1" s="1"/>
  <c r="M63" i="1"/>
  <c r="V63" i="1" s="1"/>
  <c r="H64" i="1"/>
  <c r="N64" i="1" s="1"/>
  <c r="B61" i="2" s="1"/>
  <c r="L64" i="1"/>
  <c r="T64" i="1" s="1"/>
  <c r="I82" i="1"/>
  <c r="O82" i="1" s="1"/>
  <c r="M82" i="1"/>
  <c r="V82" i="1" s="1"/>
  <c r="H83" i="1"/>
  <c r="N83" i="1" s="1"/>
  <c r="B80" i="2" s="1"/>
  <c r="L83" i="1"/>
  <c r="T83" i="1" s="1"/>
  <c r="K84" i="1"/>
  <c r="R84" i="1" s="1"/>
  <c r="J85" i="1"/>
  <c r="Q85" i="1" s="1"/>
  <c r="D82" i="2" s="1"/>
  <c r="I86" i="1"/>
  <c r="O86" i="1" s="1"/>
  <c r="M86" i="1"/>
  <c r="V86" i="1" s="1"/>
  <c r="H87" i="1"/>
  <c r="N87" i="1" s="1"/>
  <c r="B84" i="2" s="1"/>
  <c r="L87" i="1"/>
  <c r="T87" i="1" s="1"/>
  <c r="K88" i="1"/>
  <c r="R88" i="1" s="1"/>
  <c r="J89" i="1"/>
  <c r="Q89" i="1" s="1"/>
  <c r="D86" i="2" s="1"/>
  <c r="I90" i="1"/>
  <c r="O90" i="1" s="1"/>
  <c r="M90" i="1"/>
  <c r="V90" i="1" s="1"/>
  <c r="H91" i="1"/>
  <c r="N91" i="1" s="1"/>
  <c r="B88" i="2" s="1"/>
  <c r="L91" i="1"/>
  <c r="T91" i="1" s="1"/>
  <c r="K92" i="1"/>
  <c r="R92" i="1" s="1"/>
  <c r="J93" i="1"/>
  <c r="Q93" i="1" s="1"/>
  <c r="D90" i="2" s="1"/>
  <c r="I94" i="1"/>
  <c r="O94" i="1" s="1"/>
  <c r="M94" i="1"/>
  <c r="V94" i="1" s="1"/>
  <c r="H95" i="1"/>
  <c r="N95" i="1" s="1"/>
  <c r="B92" i="2" s="1"/>
  <c r="L95" i="1"/>
  <c r="T95" i="1" s="1"/>
  <c r="K96" i="1"/>
  <c r="R96" i="1" s="1"/>
  <c r="H98" i="1"/>
  <c r="N98" i="1" s="1"/>
  <c r="B95" i="2" s="1"/>
  <c r="L98" i="1"/>
  <c r="T98" i="1" s="1"/>
  <c r="K99" i="1"/>
  <c r="R99" i="1" s="1"/>
  <c r="J100" i="1"/>
  <c r="Q100" i="1" s="1"/>
  <c r="D97" i="2" s="1"/>
  <c r="I101" i="1"/>
  <c r="O101" i="1" s="1"/>
  <c r="M101" i="1"/>
  <c r="V101" i="1" s="1"/>
  <c r="H102" i="1"/>
  <c r="N102" i="1" s="1"/>
  <c r="B99" i="2" s="1"/>
  <c r="L102" i="1"/>
  <c r="T102" i="1" s="1"/>
  <c r="K103" i="1"/>
  <c r="R103" i="1" s="1"/>
  <c r="J104" i="1"/>
  <c r="Q104" i="1" s="1"/>
  <c r="D101" i="2" s="1"/>
  <c r="I105" i="1"/>
  <c r="O105" i="1" s="1"/>
  <c r="M105" i="1"/>
  <c r="V105" i="1" s="1"/>
  <c r="H106" i="1"/>
  <c r="N106" i="1" s="1"/>
  <c r="B103" i="2" s="1"/>
  <c r="L106" i="1"/>
  <c r="T106" i="1" s="1"/>
  <c r="I108" i="1"/>
  <c r="O108" i="1" s="1"/>
  <c r="M108" i="1"/>
  <c r="V108" i="1" s="1"/>
  <c r="H109" i="1"/>
  <c r="N109" i="1" s="1"/>
  <c r="B106" i="2" s="1"/>
  <c r="L109" i="1"/>
  <c r="T109" i="1" s="1"/>
  <c r="K116" i="1"/>
  <c r="R116" i="1" s="1"/>
  <c r="L118" i="1"/>
  <c r="T118" i="1" s="1"/>
  <c r="L123" i="1"/>
  <c r="T123" i="1" s="1"/>
  <c r="K126" i="1"/>
  <c r="R126" i="1" s="1"/>
  <c r="J128" i="1"/>
  <c r="Q128" i="1" s="1"/>
  <c r="D125" i="2" s="1"/>
  <c r="K130" i="1"/>
  <c r="R130" i="1" s="1"/>
  <c r="K132" i="1"/>
  <c r="R132" i="1" s="1"/>
  <c r="L134" i="1"/>
  <c r="T134" i="1" s="1"/>
  <c r="H135" i="1"/>
  <c r="N135" i="1" s="1"/>
  <c r="B132" i="2" s="1"/>
  <c r="H137" i="1"/>
  <c r="N137" i="1" s="1"/>
  <c r="B134" i="2" s="1"/>
  <c r="K143" i="1"/>
  <c r="R143" i="1" s="1"/>
  <c r="K147" i="1"/>
  <c r="R147" i="1" s="1"/>
  <c r="M149" i="1"/>
  <c r="V149" i="1" s="1"/>
  <c r="I152" i="1"/>
  <c r="O152" i="1" s="1"/>
  <c r="I154" i="1"/>
  <c r="O154" i="1" s="1"/>
  <c r="L156" i="1"/>
  <c r="T156" i="1" s="1"/>
  <c r="K159" i="1"/>
  <c r="R159" i="1" s="1"/>
  <c r="I164" i="1"/>
  <c r="O164" i="1" s="1"/>
  <c r="H169" i="1"/>
  <c r="N169" i="1" s="1"/>
  <c r="B166" i="2" s="1"/>
  <c r="K173" i="1"/>
  <c r="R173" i="1" s="1"/>
  <c r="L175" i="1"/>
  <c r="T175" i="1" s="1"/>
  <c r="M177" i="1"/>
  <c r="V177" i="1" s="1"/>
  <c r="H178" i="1"/>
  <c r="N178" i="1" s="1"/>
  <c r="B175" i="2" s="1"/>
  <c r="J180" i="1"/>
  <c r="Q180" i="1" s="1"/>
  <c r="D177" i="2" s="1"/>
  <c r="I187" i="1"/>
  <c r="O187" i="1" s="1"/>
  <c r="J193" i="1"/>
  <c r="Q193" i="1" s="1"/>
  <c r="D190" i="2" s="1"/>
  <c r="L195" i="1"/>
  <c r="T195" i="1" s="1"/>
  <c r="I199" i="1"/>
  <c r="O199" i="1" s="1"/>
  <c r="L200" i="1"/>
  <c r="T200" i="1" s="1"/>
  <c r="L217" i="1"/>
  <c r="T217" i="1" s="1"/>
  <c r="M222" i="1"/>
  <c r="V222" i="1" s="1"/>
  <c r="M228" i="1"/>
  <c r="V228" i="1" s="1"/>
  <c r="I232" i="1"/>
  <c r="O232" i="1" s="1"/>
  <c r="K233" i="1"/>
  <c r="R233" i="1" s="1"/>
  <c r="K238" i="1"/>
  <c r="R238" i="1" s="1"/>
  <c r="J249" i="1"/>
  <c r="Q249" i="1" s="1"/>
  <c r="D246" i="2" s="1"/>
  <c r="I250" i="1"/>
  <c r="O250" i="1" s="1"/>
  <c r="J253" i="1"/>
  <c r="Q253" i="1" s="1"/>
  <c r="D250" i="2" s="1"/>
  <c r="J261" i="1"/>
  <c r="Q261" i="1" s="1"/>
  <c r="D258" i="2" s="1"/>
  <c r="J265" i="1"/>
  <c r="Q265" i="1" s="1"/>
  <c r="D262" i="2" s="1"/>
  <c r="K273" i="1"/>
  <c r="R273" i="1" s="1"/>
  <c r="L276" i="1"/>
  <c r="T276" i="1" s="1"/>
  <c r="J295" i="1"/>
  <c r="Q295" i="1" s="1"/>
  <c r="D292" i="2" s="1"/>
  <c r="J304" i="1"/>
  <c r="Q304" i="1" s="1"/>
  <c r="D301" i="2" s="1"/>
  <c r="K306" i="1"/>
  <c r="R306" i="1" s="1"/>
  <c r="M351" i="1"/>
  <c r="V351" i="1" s="1"/>
  <c r="K42" i="1"/>
  <c r="R42" i="1" s="1"/>
  <c r="J43" i="1"/>
  <c r="Q43" i="1" s="1"/>
  <c r="D40" i="2" s="1"/>
  <c r="J46" i="1"/>
  <c r="Q46" i="1" s="1"/>
  <c r="D43" i="2" s="1"/>
  <c r="I47" i="1"/>
  <c r="O47" i="1" s="1"/>
  <c r="M47" i="1"/>
  <c r="V47" i="1" s="1"/>
  <c r="H48" i="1"/>
  <c r="N48" i="1" s="1"/>
  <c r="B45" i="2" s="1"/>
  <c r="L48" i="1"/>
  <c r="T48" i="1" s="1"/>
  <c r="K49" i="1"/>
  <c r="R49" i="1" s="1"/>
  <c r="J50" i="1"/>
  <c r="Q50" i="1" s="1"/>
  <c r="D47" i="2" s="1"/>
  <c r="K52" i="1"/>
  <c r="R52" i="1" s="1"/>
  <c r="J53" i="1"/>
  <c r="Q53" i="1" s="1"/>
  <c r="D50" i="2" s="1"/>
  <c r="K55" i="1"/>
  <c r="R55" i="1" s="1"/>
  <c r="J56" i="1"/>
  <c r="Q56" i="1" s="1"/>
  <c r="D53" i="2" s="1"/>
  <c r="I57" i="1"/>
  <c r="O57" i="1" s="1"/>
  <c r="M57" i="1"/>
  <c r="V57" i="1" s="1"/>
  <c r="H58" i="1"/>
  <c r="N58" i="1" s="1"/>
  <c r="B55" i="2" s="1"/>
  <c r="L58" i="1"/>
  <c r="T58" i="1" s="1"/>
  <c r="K59" i="1"/>
  <c r="R59" i="1" s="1"/>
  <c r="I60" i="1"/>
  <c r="O60" i="1" s="1"/>
  <c r="M60" i="1"/>
  <c r="V60" i="1" s="1"/>
  <c r="H61" i="1"/>
  <c r="N61" i="1" s="1"/>
  <c r="B58" i="2" s="1"/>
  <c r="L61" i="1"/>
  <c r="T61" i="1" s="1"/>
  <c r="K65" i="1"/>
  <c r="R65" i="1" s="1"/>
  <c r="J66" i="1"/>
  <c r="Q66" i="1" s="1"/>
  <c r="D63" i="2" s="1"/>
  <c r="I67" i="1"/>
  <c r="O67" i="1" s="1"/>
  <c r="M67" i="1"/>
  <c r="V67" i="1" s="1"/>
  <c r="H68" i="1"/>
  <c r="N68" i="1" s="1"/>
  <c r="B65" i="2" s="1"/>
  <c r="L68" i="1"/>
  <c r="T68" i="1" s="1"/>
  <c r="K69" i="1"/>
  <c r="R69" i="1" s="1"/>
  <c r="J70" i="1"/>
  <c r="Q70" i="1" s="1"/>
  <c r="D67" i="2" s="1"/>
  <c r="I71" i="1"/>
  <c r="O71" i="1" s="1"/>
  <c r="M71" i="1"/>
  <c r="V71" i="1" s="1"/>
  <c r="H72" i="1"/>
  <c r="N72" i="1" s="1"/>
  <c r="B69" i="2" s="1"/>
  <c r="L72" i="1"/>
  <c r="T72" i="1" s="1"/>
  <c r="K73" i="1"/>
  <c r="R73" i="1" s="1"/>
  <c r="J74" i="1"/>
  <c r="Q74" i="1" s="1"/>
  <c r="D71" i="2" s="1"/>
  <c r="I75" i="1"/>
  <c r="O75" i="1" s="1"/>
  <c r="M75" i="1"/>
  <c r="V75" i="1" s="1"/>
  <c r="H76" i="1"/>
  <c r="N76" i="1" s="1"/>
  <c r="B73" i="2" s="1"/>
  <c r="L76" i="1"/>
  <c r="T76" i="1" s="1"/>
  <c r="K77" i="1"/>
  <c r="R77" i="1" s="1"/>
  <c r="J78" i="1"/>
  <c r="Q78" i="1" s="1"/>
  <c r="D75" i="2" s="1"/>
  <c r="I79" i="1"/>
  <c r="O79" i="1" s="1"/>
  <c r="M79" i="1"/>
  <c r="V79" i="1" s="1"/>
  <c r="H80" i="1"/>
  <c r="N80" i="1" s="1"/>
  <c r="B77" i="2" s="1"/>
  <c r="L80" i="1"/>
  <c r="T80" i="1" s="1"/>
  <c r="K81" i="1"/>
  <c r="R81" i="1" s="1"/>
  <c r="J97" i="1"/>
  <c r="Q97" i="1" s="1"/>
  <c r="D94" i="2" s="1"/>
  <c r="K107" i="1"/>
  <c r="R107" i="1" s="1"/>
  <c r="K110" i="1"/>
  <c r="R110" i="1" s="1"/>
  <c r="J111" i="1"/>
  <c r="Q111" i="1" s="1"/>
  <c r="D108" i="2" s="1"/>
  <c r="I112" i="1"/>
  <c r="O112" i="1" s="1"/>
  <c r="M112" i="1"/>
  <c r="V112" i="1" s="1"/>
  <c r="H113" i="1"/>
  <c r="N113" i="1" s="1"/>
  <c r="B110" i="2" s="1"/>
  <c r="L113" i="1"/>
  <c r="T113" i="1" s="1"/>
  <c r="L116" i="1"/>
  <c r="T116" i="1" s="1"/>
  <c r="K119" i="1"/>
  <c r="R119" i="1" s="1"/>
  <c r="M121" i="1"/>
  <c r="V121" i="1" s="1"/>
  <c r="H122" i="1"/>
  <c r="N122" i="1" s="1"/>
  <c r="B119" i="2" s="1"/>
  <c r="J124" i="1"/>
  <c r="Q124" i="1" s="1"/>
  <c r="D121" i="2" s="1"/>
  <c r="L132" i="1"/>
  <c r="T132" i="1" s="1"/>
  <c r="M134" i="1"/>
  <c r="V134" i="1" s="1"/>
  <c r="I137" i="1"/>
  <c r="O137" i="1" s="1"/>
  <c r="I139" i="1"/>
  <c r="O139" i="1" s="1"/>
  <c r="K150" i="1"/>
  <c r="R150" i="1" s="1"/>
  <c r="J154" i="1"/>
  <c r="Q154" i="1" s="1"/>
  <c r="D151" i="2" s="1"/>
  <c r="J157" i="1"/>
  <c r="Q157" i="1" s="1"/>
  <c r="D154" i="2" s="1"/>
  <c r="J167" i="1"/>
  <c r="Q167" i="1" s="1"/>
  <c r="D164" i="2" s="1"/>
  <c r="I169" i="1"/>
  <c r="O169" i="1" s="1"/>
  <c r="L173" i="1"/>
  <c r="T173" i="1" s="1"/>
  <c r="H176" i="1"/>
  <c r="N176" i="1" s="1"/>
  <c r="B173" i="2" s="1"/>
  <c r="K180" i="1"/>
  <c r="R180" i="1" s="1"/>
  <c r="J185" i="1"/>
  <c r="Q185" i="1" s="1"/>
  <c r="D182" i="2" s="1"/>
  <c r="H198" i="1"/>
  <c r="N198" i="1" s="1"/>
  <c r="B195" i="2" s="1"/>
  <c r="K199" i="1"/>
  <c r="R199" i="1" s="1"/>
  <c r="M205" i="1"/>
  <c r="V205" i="1" s="1"/>
  <c r="H215" i="1"/>
  <c r="N215" i="1" s="1"/>
  <c r="B212" i="2" s="1"/>
  <c r="J216" i="1"/>
  <c r="Q216" i="1" s="1"/>
  <c r="D213" i="2" s="1"/>
  <c r="M217" i="1"/>
  <c r="V217" i="1" s="1"/>
  <c r="J221" i="1"/>
  <c r="Q221" i="1" s="1"/>
  <c r="D218" i="2" s="1"/>
  <c r="H226" i="1"/>
  <c r="N226" i="1" s="1"/>
  <c r="B223" i="2" s="1"/>
  <c r="J231" i="1"/>
  <c r="Q231" i="1" s="1"/>
  <c r="D228" i="2" s="1"/>
  <c r="L233" i="1"/>
  <c r="T233" i="1" s="1"/>
  <c r="I237" i="1"/>
  <c r="O237" i="1" s="1"/>
  <c r="L238" i="1"/>
  <c r="T238" i="1" s="1"/>
  <c r="H269" i="1"/>
  <c r="N269" i="1" s="1"/>
  <c r="B266" i="2" s="1"/>
  <c r="I300" i="1"/>
  <c r="O300" i="1" s="1"/>
  <c r="J114" i="1"/>
  <c r="Q114" i="1" s="1"/>
  <c r="D111" i="2" s="1"/>
  <c r="J117" i="1"/>
  <c r="Q117" i="1" s="1"/>
  <c r="D114" i="2" s="1"/>
  <c r="I118" i="1"/>
  <c r="O118" i="1" s="1"/>
  <c r="M118" i="1"/>
  <c r="V118" i="1" s="1"/>
  <c r="H119" i="1"/>
  <c r="N119" i="1" s="1"/>
  <c r="B116" i="2" s="1"/>
  <c r="L119" i="1"/>
  <c r="T119" i="1" s="1"/>
  <c r="K120" i="1"/>
  <c r="R120" i="1" s="1"/>
  <c r="J121" i="1"/>
  <c r="Q121" i="1" s="1"/>
  <c r="D118" i="2" s="1"/>
  <c r="I122" i="1"/>
  <c r="O122" i="1" s="1"/>
  <c r="M122" i="1"/>
  <c r="V122" i="1" s="1"/>
  <c r="I125" i="1"/>
  <c r="O125" i="1" s="1"/>
  <c r="M125" i="1"/>
  <c r="V125" i="1" s="1"/>
  <c r="H126" i="1"/>
  <c r="N126" i="1" s="1"/>
  <c r="B123" i="2" s="1"/>
  <c r="L126" i="1"/>
  <c r="T126" i="1" s="1"/>
  <c r="H129" i="1"/>
  <c r="N129" i="1" s="1"/>
  <c r="B126" i="2" s="1"/>
  <c r="L129" i="1"/>
  <c r="T129" i="1" s="1"/>
  <c r="I131" i="1"/>
  <c r="O131" i="1" s="1"/>
  <c r="M131" i="1"/>
  <c r="V131" i="1" s="1"/>
  <c r="J136" i="1"/>
  <c r="Q136" i="1" s="1"/>
  <c r="D133" i="2" s="1"/>
  <c r="K138" i="1"/>
  <c r="R138" i="1" s="1"/>
  <c r="K141" i="1"/>
  <c r="R141" i="1" s="1"/>
  <c r="H143" i="1"/>
  <c r="N143" i="1" s="1"/>
  <c r="B140" i="2" s="1"/>
  <c r="L143" i="1"/>
  <c r="T143" i="1" s="1"/>
  <c r="I145" i="1"/>
  <c r="O145" i="1" s="1"/>
  <c r="M145" i="1"/>
  <c r="V145" i="1" s="1"/>
  <c r="J151" i="1"/>
  <c r="Q151" i="1" s="1"/>
  <c r="D148" i="2" s="1"/>
  <c r="K153" i="1"/>
  <c r="R153" i="1" s="1"/>
  <c r="H159" i="1"/>
  <c r="N159" i="1" s="1"/>
  <c r="B156" i="2" s="1"/>
  <c r="L159" i="1"/>
  <c r="T159" i="1" s="1"/>
  <c r="I161" i="1"/>
  <c r="O161" i="1" s="1"/>
  <c r="M161" i="1"/>
  <c r="V161" i="1" s="1"/>
  <c r="H162" i="1"/>
  <c r="N162" i="1" s="1"/>
  <c r="B159" i="2" s="1"/>
  <c r="L162" i="1"/>
  <c r="T162" i="1" s="1"/>
  <c r="K163" i="1"/>
  <c r="R163" i="1" s="1"/>
  <c r="J164" i="1"/>
  <c r="Q164" i="1" s="1"/>
  <c r="D161" i="2" s="1"/>
  <c r="I165" i="1"/>
  <c r="O165" i="1" s="1"/>
  <c r="M165" i="1"/>
  <c r="V165" i="1" s="1"/>
  <c r="H166" i="1"/>
  <c r="N166" i="1" s="1"/>
  <c r="B163" i="2" s="1"/>
  <c r="L166" i="1"/>
  <c r="T166" i="1" s="1"/>
  <c r="K167" i="1"/>
  <c r="R167" i="1" s="1"/>
  <c r="J168" i="1"/>
  <c r="Q168" i="1" s="1"/>
  <c r="D165" i="2" s="1"/>
  <c r="J171" i="1"/>
  <c r="Q171" i="1" s="1"/>
  <c r="D168" i="2" s="1"/>
  <c r="I172" i="1"/>
  <c r="O172" i="1" s="1"/>
  <c r="M172" i="1"/>
  <c r="V172" i="1" s="1"/>
  <c r="I175" i="1"/>
  <c r="O175" i="1" s="1"/>
  <c r="M175" i="1"/>
  <c r="V175" i="1" s="1"/>
  <c r="J177" i="1"/>
  <c r="Q177" i="1" s="1"/>
  <c r="D174" i="2" s="1"/>
  <c r="I178" i="1"/>
  <c r="O178" i="1" s="1"/>
  <c r="M178" i="1"/>
  <c r="V178" i="1" s="1"/>
  <c r="H179" i="1"/>
  <c r="N179" i="1" s="1"/>
  <c r="B176" i="2" s="1"/>
  <c r="L179" i="1"/>
  <c r="T179" i="1" s="1"/>
  <c r="I181" i="1"/>
  <c r="O181" i="1" s="1"/>
  <c r="M181" i="1"/>
  <c r="V181" i="1" s="1"/>
  <c r="H182" i="1"/>
  <c r="N182" i="1" s="1"/>
  <c r="B179" i="2" s="1"/>
  <c r="L182" i="1"/>
  <c r="T182" i="1" s="1"/>
  <c r="M183" i="1"/>
  <c r="V183" i="1" s="1"/>
  <c r="H188" i="1"/>
  <c r="N188" i="1" s="1"/>
  <c r="B185" i="2" s="1"/>
  <c r="J189" i="1"/>
  <c r="Q189" i="1" s="1"/>
  <c r="D186" i="2" s="1"/>
  <c r="L191" i="1"/>
  <c r="T191" i="1" s="1"/>
  <c r="H202" i="1"/>
  <c r="N202" i="1" s="1"/>
  <c r="B199" i="2" s="1"/>
  <c r="K203" i="1"/>
  <c r="R203" i="1" s="1"/>
  <c r="H206" i="1"/>
  <c r="N206" i="1" s="1"/>
  <c r="B203" i="2" s="1"/>
  <c r="K207" i="1"/>
  <c r="R207" i="1" s="1"/>
  <c r="H210" i="1"/>
  <c r="N210" i="1" s="1"/>
  <c r="B207" i="2" s="1"/>
  <c r="K211" i="1"/>
  <c r="R211" i="1" s="1"/>
  <c r="J215" i="1"/>
  <c r="Q215" i="1" s="1"/>
  <c r="D212" i="2" s="1"/>
  <c r="K216" i="1"/>
  <c r="R216" i="1" s="1"/>
  <c r="J219" i="1"/>
  <c r="Q219" i="1" s="1"/>
  <c r="D216" i="2" s="1"/>
  <c r="K220" i="1"/>
  <c r="R220" i="1" s="1"/>
  <c r="J223" i="1"/>
  <c r="Q223" i="1" s="1"/>
  <c r="D220" i="2" s="1"/>
  <c r="K224" i="1"/>
  <c r="R224" i="1" s="1"/>
  <c r="J227" i="1"/>
  <c r="Q227" i="1" s="1"/>
  <c r="D224" i="2" s="1"/>
  <c r="K228" i="1"/>
  <c r="R228" i="1" s="1"/>
  <c r="H240" i="1"/>
  <c r="N240" i="1" s="1"/>
  <c r="B237" i="2" s="1"/>
  <c r="J241" i="1"/>
  <c r="Q241" i="1" s="1"/>
  <c r="D238" i="2" s="1"/>
  <c r="L243" i="1"/>
  <c r="T243" i="1" s="1"/>
  <c r="L247" i="1"/>
  <c r="T247" i="1" s="1"/>
  <c r="K251" i="1"/>
  <c r="R251" i="1" s="1"/>
  <c r="L253" i="1"/>
  <c r="T253" i="1" s="1"/>
  <c r="I256" i="1"/>
  <c r="O256" i="1" s="1"/>
  <c r="L258" i="1"/>
  <c r="T258" i="1" s="1"/>
  <c r="M259" i="1"/>
  <c r="V259" i="1" s="1"/>
  <c r="H261" i="1"/>
  <c r="N261" i="1" s="1"/>
  <c r="B258" i="2" s="1"/>
  <c r="I262" i="1"/>
  <c r="O262" i="1" s="1"/>
  <c r="K263" i="1"/>
  <c r="R263" i="1" s="1"/>
  <c r="L265" i="1"/>
  <c r="T265" i="1" s="1"/>
  <c r="H267" i="1"/>
  <c r="N267" i="1" s="1"/>
  <c r="B264" i="2" s="1"/>
  <c r="I268" i="1"/>
  <c r="O268" i="1" s="1"/>
  <c r="K269" i="1"/>
  <c r="R269" i="1" s="1"/>
  <c r="L270" i="1"/>
  <c r="T270" i="1" s="1"/>
  <c r="L271" i="1"/>
  <c r="T271" i="1" s="1"/>
  <c r="L273" i="1"/>
  <c r="T273" i="1" s="1"/>
  <c r="J278" i="1"/>
  <c r="Q278" i="1" s="1"/>
  <c r="D275" i="2" s="1"/>
  <c r="M282" i="1"/>
  <c r="V282" i="1" s="1"/>
  <c r="M288" i="1"/>
  <c r="V288" i="1" s="1"/>
  <c r="H297" i="1"/>
  <c r="N297" i="1" s="1"/>
  <c r="B294" i="2" s="1"/>
  <c r="K114" i="1"/>
  <c r="R114" i="1" s="1"/>
  <c r="K117" i="1"/>
  <c r="R117" i="1" s="1"/>
  <c r="J118" i="1"/>
  <c r="Q118" i="1" s="1"/>
  <c r="D115" i="2" s="1"/>
  <c r="I119" i="1"/>
  <c r="O119" i="1" s="1"/>
  <c r="M119" i="1"/>
  <c r="V119" i="1" s="1"/>
  <c r="H120" i="1"/>
  <c r="N120" i="1" s="1"/>
  <c r="B117" i="2" s="1"/>
  <c r="L120" i="1"/>
  <c r="T120" i="1" s="1"/>
  <c r="K121" i="1"/>
  <c r="R121" i="1" s="1"/>
  <c r="J122" i="1"/>
  <c r="Q122" i="1" s="1"/>
  <c r="D119" i="2" s="1"/>
  <c r="J125" i="1"/>
  <c r="Q125" i="1" s="1"/>
  <c r="D122" i="2" s="1"/>
  <c r="I126" i="1"/>
  <c r="O126" i="1" s="1"/>
  <c r="M126" i="1"/>
  <c r="V126" i="1" s="1"/>
  <c r="I129" i="1"/>
  <c r="O129" i="1" s="1"/>
  <c r="M129" i="1"/>
  <c r="V129" i="1" s="1"/>
  <c r="J131" i="1"/>
  <c r="Q131" i="1" s="1"/>
  <c r="D128" i="2" s="1"/>
  <c r="K136" i="1"/>
  <c r="R136" i="1" s="1"/>
  <c r="H138" i="1"/>
  <c r="N138" i="1" s="1"/>
  <c r="B135" i="2" s="1"/>
  <c r="L138" i="1"/>
  <c r="T138" i="1" s="1"/>
  <c r="H141" i="1"/>
  <c r="N141" i="1" s="1"/>
  <c r="B138" i="2" s="1"/>
  <c r="L141" i="1"/>
  <c r="T141" i="1" s="1"/>
  <c r="I143" i="1"/>
  <c r="O143" i="1" s="1"/>
  <c r="M143" i="1"/>
  <c r="V143" i="1" s="1"/>
  <c r="J145" i="1"/>
  <c r="Q145" i="1" s="1"/>
  <c r="D142" i="2" s="1"/>
  <c r="K151" i="1"/>
  <c r="R151" i="1" s="1"/>
  <c r="H153" i="1"/>
  <c r="N153" i="1" s="1"/>
  <c r="B150" i="2" s="1"/>
  <c r="L153" i="1"/>
  <c r="T153" i="1" s="1"/>
  <c r="I159" i="1"/>
  <c r="O159" i="1" s="1"/>
  <c r="M159" i="1"/>
  <c r="V159" i="1" s="1"/>
  <c r="J161" i="1"/>
  <c r="Q161" i="1" s="1"/>
  <c r="D158" i="2" s="1"/>
  <c r="I162" i="1"/>
  <c r="O162" i="1" s="1"/>
  <c r="M162" i="1"/>
  <c r="V162" i="1" s="1"/>
  <c r="H163" i="1"/>
  <c r="N163" i="1" s="1"/>
  <c r="B160" i="2" s="1"/>
  <c r="L163" i="1"/>
  <c r="T163" i="1" s="1"/>
  <c r="K164" i="1"/>
  <c r="R164" i="1" s="1"/>
  <c r="J165" i="1"/>
  <c r="Q165" i="1" s="1"/>
  <c r="D162" i="2" s="1"/>
  <c r="I166" i="1"/>
  <c r="O166" i="1" s="1"/>
  <c r="M166" i="1"/>
  <c r="V166" i="1" s="1"/>
  <c r="H167" i="1"/>
  <c r="N167" i="1" s="1"/>
  <c r="B164" i="2" s="1"/>
  <c r="L167" i="1"/>
  <c r="T167" i="1" s="1"/>
  <c r="K168" i="1"/>
  <c r="R168" i="1" s="1"/>
  <c r="K171" i="1"/>
  <c r="R171" i="1" s="1"/>
  <c r="J172" i="1"/>
  <c r="Q172" i="1" s="1"/>
  <c r="D169" i="2" s="1"/>
  <c r="J175" i="1"/>
  <c r="Q175" i="1" s="1"/>
  <c r="D172" i="2" s="1"/>
  <c r="K177" i="1"/>
  <c r="R177" i="1" s="1"/>
  <c r="J178" i="1"/>
  <c r="Q178" i="1" s="1"/>
  <c r="D175" i="2" s="1"/>
  <c r="I179" i="1"/>
  <c r="O179" i="1" s="1"/>
  <c r="M179" i="1"/>
  <c r="V179" i="1" s="1"/>
  <c r="J181" i="1"/>
  <c r="Q181" i="1" s="1"/>
  <c r="D178" i="2" s="1"/>
  <c r="I182" i="1"/>
  <c r="O182" i="1" s="1"/>
  <c r="M182" i="1"/>
  <c r="V182" i="1" s="1"/>
  <c r="I183" i="1"/>
  <c r="O183" i="1" s="1"/>
  <c r="K189" i="1"/>
  <c r="R189" i="1" s="1"/>
  <c r="M195" i="1"/>
  <c r="V195" i="1" s="1"/>
  <c r="J198" i="1"/>
  <c r="Q198" i="1" s="1"/>
  <c r="D195" i="2" s="1"/>
  <c r="M199" i="1"/>
  <c r="V199" i="1" s="1"/>
  <c r="I214" i="1"/>
  <c r="O214" i="1" s="1"/>
  <c r="K215" i="1"/>
  <c r="R215" i="1" s="1"/>
  <c r="I218" i="1"/>
  <c r="O218" i="1" s="1"/>
  <c r="K219" i="1"/>
  <c r="R219" i="1" s="1"/>
  <c r="I222" i="1"/>
  <c r="O222" i="1" s="1"/>
  <c r="K223" i="1"/>
  <c r="R223" i="1" s="1"/>
  <c r="I226" i="1"/>
  <c r="O226" i="1" s="1"/>
  <c r="K227" i="1"/>
  <c r="R227" i="1" s="1"/>
  <c r="I230" i="1"/>
  <c r="O230" i="1" s="1"/>
  <c r="M233" i="1"/>
  <c r="V233" i="1" s="1"/>
  <c r="J236" i="1"/>
  <c r="Q236" i="1" s="1"/>
  <c r="D233" i="2" s="1"/>
  <c r="M237" i="1"/>
  <c r="V237" i="1" s="1"/>
  <c r="K241" i="1"/>
  <c r="R241" i="1" s="1"/>
  <c r="J250" i="1"/>
  <c r="L251" i="1"/>
  <c r="T251" i="1" s="1"/>
  <c r="M253" i="1"/>
  <c r="V253" i="1" s="1"/>
  <c r="J255" i="1"/>
  <c r="Q255" i="1" s="1"/>
  <c r="D252" i="2" s="1"/>
  <c r="H260" i="1"/>
  <c r="N260" i="1" s="1"/>
  <c r="B257" i="2" s="1"/>
  <c r="L263" i="1"/>
  <c r="T263" i="1" s="1"/>
  <c r="M265" i="1"/>
  <c r="V265" i="1" s="1"/>
  <c r="H266" i="1"/>
  <c r="N266" i="1" s="1"/>
  <c r="B263" i="2" s="1"/>
  <c r="L269" i="1"/>
  <c r="T269" i="1" s="1"/>
  <c r="M271" i="1"/>
  <c r="V271" i="1" s="1"/>
  <c r="H272" i="1"/>
  <c r="N272" i="1" s="1"/>
  <c r="B269" i="2" s="1"/>
  <c r="K274" i="1"/>
  <c r="R274" i="1" s="1"/>
  <c r="M276" i="1"/>
  <c r="V276" i="1" s="1"/>
  <c r="J277" i="1"/>
  <c r="Q277" i="1" s="1"/>
  <c r="D274" i="2" s="1"/>
  <c r="M278" i="1"/>
  <c r="V278" i="1" s="1"/>
  <c r="I279" i="1"/>
  <c r="O279" i="1" s="1"/>
  <c r="I281" i="1"/>
  <c r="O281" i="1" s="1"/>
  <c r="L283" i="1"/>
  <c r="T283" i="1" s="1"/>
  <c r="K284" i="1"/>
  <c r="R284" i="1" s="1"/>
  <c r="H285" i="1"/>
  <c r="N285" i="1" s="1"/>
  <c r="B282" i="2" s="1"/>
  <c r="H286" i="1"/>
  <c r="N286" i="1" s="1"/>
  <c r="B283" i="2" s="1"/>
  <c r="L291" i="1"/>
  <c r="T291" i="1" s="1"/>
  <c r="K294" i="1"/>
  <c r="R294" i="1" s="1"/>
  <c r="L297" i="1"/>
  <c r="T297" i="1" s="1"/>
  <c r="K300" i="1"/>
  <c r="R300" i="1" s="1"/>
  <c r="L315" i="1"/>
  <c r="T315" i="1" s="1"/>
  <c r="M319" i="1"/>
  <c r="V319" i="1" s="1"/>
  <c r="L392" i="1"/>
  <c r="T392" i="1" s="1"/>
  <c r="M113" i="1"/>
  <c r="V113" i="1" s="1"/>
  <c r="J115" i="1"/>
  <c r="Q115" i="1" s="1"/>
  <c r="D112" i="2" s="1"/>
  <c r="I116" i="1"/>
  <c r="O116" i="1" s="1"/>
  <c r="M116" i="1"/>
  <c r="V116" i="1" s="1"/>
  <c r="I123" i="1"/>
  <c r="O123" i="1" s="1"/>
  <c r="M123" i="1"/>
  <c r="V123" i="1" s="1"/>
  <c r="H124" i="1"/>
  <c r="N124" i="1" s="1"/>
  <c r="B121" i="2" s="1"/>
  <c r="L124" i="1"/>
  <c r="T124" i="1" s="1"/>
  <c r="H127" i="1"/>
  <c r="N127" i="1" s="1"/>
  <c r="B124" i="2" s="1"/>
  <c r="L127" i="1"/>
  <c r="T127" i="1" s="1"/>
  <c r="K128" i="1"/>
  <c r="R128" i="1" s="1"/>
  <c r="H130" i="1"/>
  <c r="N130" i="1" s="1"/>
  <c r="B127" i="2" s="1"/>
  <c r="L130" i="1"/>
  <c r="T130" i="1" s="1"/>
  <c r="I132" i="1"/>
  <c r="O132" i="1" s="1"/>
  <c r="M132" i="1"/>
  <c r="V132" i="1" s="1"/>
  <c r="H133" i="1"/>
  <c r="N133" i="1" s="1"/>
  <c r="B130" i="2" s="1"/>
  <c r="L133" i="1"/>
  <c r="T133" i="1" s="1"/>
  <c r="J134" i="1"/>
  <c r="Q134" i="1" s="1"/>
  <c r="D131" i="2" s="1"/>
  <c r="I135" i="1"/>
  <c r="O135" i="1" s="1"/>
  <c r="M135" i="1"/>
  <c r="V135" i="1" s="1"/>
  <c r="J137" i="1"/>
  <c r="Q137" i="1" s="1"/>
  <c r="D134" i="2" s="1"/>
  <c r="K139" i="1"/>
  <c r="R139" i="1" s="1"/>
  <c r="J140" i="1"/>
  <c r="Q140" i="1" s="1"/>
  <c r="D137" i="2" s="1"/>
  <c r="K142" i="1"/>
  <c r="R142" i="1" s="1"/>
  <c r="H144" i="1"/>
  <c r="N144" i="1" s="1"/>
  <c r="B141" i="2" s="1"/>
  <c r="L144" i="1"/>
  <c r="T144" i="1" s="1"/>
  <c r="I146" i="1"/>
  <c r="O146" i="1" s="1"/>
  <c r="M146" i="1"/>
  <c r="V146" i="1" s="1"/>
  <c r="H147" i="1"/>
  <c r="N147" i="1" s="1"/>
  <c r="B144" i="2" s="1"/>
  <c r="L147" i="1"/>
  <c r="T147" i="1" s="1"/>
  <c r="K148" i="1"/>
  <c r="R148" i="1" s="1"/>
  <c r="J149" i="1"/>
  <c r="Q149" i="1" s="1"/>
  <c r="D146" i="2" s="1"/>
  <c r="I150" i="1"/>
  <c r="O150" i="1" s="1"/>
  <c r="M150" i="1"/>
  <c r="V150" i="1" s="1"/>
  <c r="J152" i="1"/>
  <c r="Q152" i="1" s="1"/>
  <c r="D149" i="2" s="1"/>
  <c r="K154" i="1"/>
  <c r="R154" i="1" s="1"/>
  <c r="J155" i="1"/>
  <c r="Q155" i="1" s="1"/>
  <c r="D152" i="2" s="1"/>
  <c r="I156" i="1"/>
  <c r="O156" i="1" s="1"/>
  <c r="M156" i="1"/>
  <c r="V156" i="1" s="1"/>
  <c r="H157" i="1"/>
  <c r="N157" i="1" s="1"/>
  <c r="B154" i="2" s="1"/>
  <c r="L157" i="1"/>
  <c r="T157" i="1" s="1"/>
  <c r="K158" i="1"/>
  <c r="R158" i="1" s="1"/>
  <c r="H160" i="1"/>
  <c r="N160" i="1" s="1"/>
  <c r="B157" i="2" s="1"/>
  <c r="L160" i="1"/>
  <c r="T160" i="1" s="1"/>
  <c r="J169" i="1"/>
  <c r="Q169" i="1" s="1"/>
  <c r="D166" i="2" s="1"/>
  <c r="I170" i="1"/>
  <c r="O170" i="1" s="1"/>
  <c r="M170" i="1"/>
  <c r="V170" i="1" s="1"/>
  <c r="I173" i="1"/>
  <c r="O173" i="1" s="1"/>
  <c r="M173" i="1"/>
  <c r="V173" i="1" s="1"/>
  <c r="H174" i="1"/>
  <c r="N174" i="1" s="1"/>
  <c r="B171" i="2" s="1"/>
  <c r="L174" i="1"/>
  <c r="T174" i="1" s="1"/>
  <c r="I176" i="1"/>
  <c r="O176" i="1" s="1"/>
  <c r="M176" i="1"/>
  <c r="V176" i="1" s="1"/>
  <c r="H180" i="1"/>
  <c r="N180" i="1" s="1"/>
  <c r="B177" i="2" s="1"/>
  <c r="L180" i="1"/>
  <c r="T180" i="1" s="1"/>
  <c r="J183" i="1"/>
  <c r="Q183" i="1" s="1"/>
  <c r="D180" i="2" s="1"/>
  <c r="H185" i="1"/>
  <c r="N185" i="1" s="1"/>
  <c r="B182" i="2" s="1"/>
  <c r="J187" i="1"/>
  <c r="Q187" i="1" s="1"/>
  <c r="D184" i="2" s="1"/>
  <c r="L189" i="1"/>
  <c r="T189" i="1" s="1"/>
  <c r="M190" i="1"/>
  <c r="V190" i="1" s="1"/>
  <c r="M194" i="1"/>
  <c r="V194" i="1" s="1"/>
  <c r="H196" i="1"/>
  <c r="N196" i="1" s="1"/>
  <c r="B193" i="2" s="1"/>
  <c r="J197" i="1"/>
  <c r="Q197" i="1" s="1"/>
  <c r="D194" i="2" s="1"/>
  <c r="L198" i="1"/>
  <c r="T198" i="1" s="1"/>
  <c r="H200" i="1"/>
  <c r="N200" i="1" s="1"/>
  <c r="B197" i="2" s="1"/>
  <c r="J201" i="1"/>
  <c r="Q201" i="1" s="1"/>
  <c r="D198" i="2" s="1"/>
  <c r="I205" i="1"/>
  <c r="O205" i="1" s="1"/>
  <c r="I209" i="1"/>
  <c r="O209" i="1" s="1"/>
  <c r="H213" i="1"/>
  <c r="N213" i="1" s="1"/>
  <c r="B210" i="2" s="1"/>
  <c r="K214" i="1"/>
  <c r="R214" i="1" s="1"/>
  <c r="L215" i="1"/>
  <c r="T215" i="1" s="1"/>
  <c r="H217" i="1"/>
  <c r="N217" i="1" s="1"/>
  <c r="B214" i="2" s="1"/>
  <c r="K218" i="1"/>
  <c r="R218" i="1" s="1"/>
  <c r="L219" i="1"/>
  <c r="T219" i="1" s="1"/>
  <c r="H221" i="1"/>
  <c r="N221" i="1" s="1"/>
  <c r="B218" i="2" s="1"/>
  <c r="K222" i="1"/>
  <c r="R222" i="1" s="1"/>
  <c r="L223" i="1"/>
  <c r="T223" i="1" s="1"/>
  <c r="H225" i="1"/>
  <c r="N225" i="1" s="1"/>
  <c r="B222" i="2" s="1"/>
  <c r="K226" i="1"/>
  <c r="R226" i="1" s="1"/>
  <c r="L227" i="1"/>
  <c r="T227" i="1" s="1"/>
  <c r="H229" i="1"/>
  <c r="N229" i="1" s="1"/>
  <c r="B226" i="2" s="1"/>
  <c r="K230" i="1"/>
  <c r="R230" i="1" s="1"/>
  <c r="M232" i="1"/>
  <c r="V232" i="1" s="1"/>
  <c r="H234" i="1"/>
  <c r="N234" i="1" s="1"/>
  <c r="B231" i="2" s="1"/>
  <c r="J235" i="1"/>
  <c r="Q235" i="1" s="1"/>
  <c r="D232" i="2" s="1"/>
  <c r="L236" i="1"/>
  <c r="T236" i="1" s="1"/>
  <c r="H238" i="1"/>
  <c r="N238" i="1" s="1"/>
  <c r="B235" i="2" s="1"/>
  <c r="J239" i="1"/>
  <c r="Q239" i="1" s="1"/>
  <c r="D236" i="2" s="1"/>
  <c r="L241" i="1"/>
  <c r="T241" i="1" s="1"/>
  <c r="M242" i="1"/>
  <c r="V242" i="1" s="1"/>
  <c r="M246" i="1"/>
  <c r="V246" i="1" s="1"/>
  <c r="L250" i="1"/>
  <c r="T250" i="1" s="1"/>
  <c r="M251" i="1"/>
  <c r="V251" i="1" s="1"/>
  <c r="I260" i="1"/>
  <c r="O260" i="1" s="1"/>
  <c r="K261" i="1"/>
  <c r="R261" i="1" s="1"/>
  <c r="M263" i="1"/>
  <c r="V263" i="1" s="1"/>
  <c r="I266" i="1"/>
  <c r="O266" i="1" s="1"/>
  <c r="K267" i="1"/>
  <c r="R267" i="1" s="1"/>
  <c r="M269" i="1"/>
  <c r="V269" i="1" s="1"/>
  <c r="I272" i="1"/>
  <c r="O272" i="1" s="1"/>
  <c r="J281" i="1"/>
  <c r="Q281" i="1" s="1"/>
  <c r="D278" i="2" s="1"/>
  <c r="I285" i="1"/>
  <c r="O285" i="1" s="1"/>
  <c r="J287" i="1"/>
  <c r="Q287" i="1" s="1"/>
  <c r="D284" i="2" s="1"/>
  <c r="M294" i="1"/>
  <c r="V294" i="1" s="1"/>
  <c r="M296" i="1"/>
  <c r="V296" i="1" s="1"/>
  <c r="L357" i="1"/>
  <c r="T357" i="1" s="1"/>
  <c r="H114" i="1"/>
  <c r="N114" i="1" s="1"/>
  <c r="B111" i="2" s="1"/>
  <c r="L114" i="1"/>
  <c r="T114" i="1" s="1"/>
  <c r="H117" i="1"/>
  <c r="N117" i="1" s="1"/>
  <c r="B114" i="2" s="1"/>
  <c r="L117" i="1"/>
  <c r="T117" i="1" s="1"/>
  <c r="K118" i="1"/>
  <c r="R118" i="1" s="1"/>
  <c r="J119" i="1"/>
  <c r="Q119" i="1" s="1"/>
  <c r="D116" i="2" s="1"/>
  <c r="I120" i="1"/>
  <c r="O120" i="1" s="1"/>
  <c r="M120" i="1"/>
  <c r="V120" i="1" s="1"/>
  <c r="H121" i="1"/>
  <c r="N121" i="1" s="1"/>
  <c r="B118" i="2" s="1"/>
  <c r="L121" i="1"/>
  <c r="T121" i="1" s="1"/>
  <c r="K122" i="1"/>
  <c r="R122" i="1" s="1"/>
  <c r="K125" i="1"/>
  <c r="R125" i="1" s="1"/>
  <c r="J126" i="1"/>
  <c r="Q126" i="1" s="1"/>
  <c r="D123" i="2" s="1"/>
  <c r="J129" i="1"/>
  <c r="Q129" i="1" s="1"/>
  <c r="D126" i="2" s="1"/>
  <c r="K131" i="1"/>
  <c r="R131" i="1" s="1"/>
  <c r="H136" i="1"/>
  <c r="N136" i="1" s="1"/>
  <c r="B133" i="2" s="1"/>
  <c r="L136" i="1"/>
  <c r="T136" i="1" s="1"/>
  <c r="I138" i="1"/>
  <c r="O138" i="1" s="1"/>
  <c r="M138" i="1"/>
  <c r="V138" i="1" s="1"/>
  <c r="I141" i="1"/>
  <c r="O141" i="1" s="1"/>
  <c r="M141" i="1"/>
  <c r="V141" i="1" s="1"/>
  <c r="J143" i="1"/>
  <c r="Q143" i="1" s="1"/>
  <c r="D140" i="2" s="1"/>
  <c r="K145" i="1"/>
  <c r="R145" i="1" s="1"/>
  <c r="H151" i="1"/>
  <c r="N151" i="1" s="1"/>
  <c r="B148" i="2" s="1"/>
  <c r="L151" i="1"/>
  <c r="T151" i="1" s="1"/>
  <c r="I153" i="1"/>
  <c r="O153" i="1" s="1"/>
  <c r="M153" i="1"/>
  <c r="V153" i="1" s="1"/>
  <c r="J159" i="1"/>
  <c r="Q159" i="1" s="1"/>
  <c r="D156" i="2" s="1"/>
  <c r="K161" i="1"/>
  <c r="R161" i="1" s="1"/>
  <c r="J162" i="1"/>
  <c r="Q162" i="1" s="1"/>
  <c r="D159" i="2" s="1"/>
  <c r="I163" i="1"/>
  <c r="O163" i="1" s="1"/>
  <c r="M163" i="1"/>
  <c r="V163" i="1" s="1"/>
  <c r="H164" i="1"/>
  <c r="N164" i="1" s="1"/>
  <c r="B161" i="2" s="1"/>
  <c r="L164" i="1"/>
  <c r="T164" i="1" s="1"/>
  <c r="K165" i="1"/>
  <c r="R165" i="1" s="1"/>
  <c r="J166" i="1"/>
  <c r="Q166" i="1" s="1"/>
  <c r="D163" i="2" s="1"/>
  <c r="I167" i="1"/>
  <c r="O167" i="1" s="1"/>
  <c r="M167" i="1"/>
  <c r="V167" i="1" s="1"/>
  <c r="H168" i="1"/>
  <c r="N168" i="1" s="1"/>
  <c r="B165" i="2" s="1"/>
  <c r="L168" i="1"/>
  <c r="T168" i="1" s="1"/>
  <c r="H171" i="1"/>
  <c r="N171" i="1" s="1"/>
  <c r="B168" i="2" s="1"/>
  <c r="L171" i="1"/>
  <c r="T171" i="1" s="1"/>
  <c r="K172" i="1"/>
  <c r="R172" i="1" s="1"/>
  <c r="K175" i="1"/>
  <c r="R175" i="1" s="1"/>
  <c r="H177" i="1"/>
  <c r="N177" i="1" s="1"/>
  <c r="B174" i="2" s="1"/>
  <c r="L177" i="1"/>
  <c r="T177" i="1" s="1"/>
  <c r="K178" i="1"/>
  <c r="R178" i="1" s="1"/>
  <c r="J179" i="1"/>
  <c r="Q179" i="1" s="1"/>
  <c r="D176" i="2" s="1"/>
  <c r="K181" i="1"/>
  <c r="R181" i="1" s="1"/>
  <c r="J182" i="1"/>
  <c r="Q182" i="1" s="1"/>
  <c r="D179" i="2" s="1"/>
  <c r="K186" i="1"/>
  <c r="R186" i="1" s="1"/>
  <c r="K187" i="1"/>
  <c r="R187" i="1" s="1"/>
  <c r="L188" i="1"/>
  <c r="T188" i="1" s="1"/>
  <c r="H191" i="1"/>
  <c r="N191" i="1" s="1"/>
  <c r="B188" i="2" s="1"/>
  <c r="K192" i="1"/>
  <c r="R192" i="1" s="1"/>
  <c r="J196" i="1"/>
  <c r="Q196" i="1" s="1"/>
  <c r="D193" i="2" s="1"/>
  <c r="K197" i="1"/>
  <c r="R197" i="1" s="1"/>
  <c r="J200" i="1"/>
  <c r="Q200" i="1" s="1"/>
  <c r="D197" i="2" s="1"/>
  <c r="K201" i="1"/>
  <c r="R201" i="1" s="1"/>
  <c r="L202" i="1"/>
  <c r="T202" i="1" s="1"/>
  <c r="L206" i="1"/>
  <c r="T206" i="1" s="1"/>
  <c r="L210" i="1"/>
  <c r="T210" i="1" s="1"/>
  <c r="J234" i="1"/>
  <c r="Q234" i="1" s="1"/>
  <c r="D231" i="2" s="1"/>
  <c r="K235" i="1"/>
  <c r="R235" i="1" s="1"/>
  <c r="J238" i="1"/>
  <c r="Q238" i="1" s="1"/>
  <c r="D235" i="2" s="1"/>
  <c r="K239" i="1"/>
  <c r="R239" i="1" s="1"/>
  <c r="L240" i="1"/>
  <c r="T240" i="1" s="1"/>
  <c r="H243" i="1"/>
  <c r="N243" i="1" s="1"/>
  <c r="B240" i="2" s="1"/>
  <c r="K244" i="1"/>
  <c r="R244" i="1" s="1"/>
  <c r="H247" i="1"/>
  <c r="N247" i="1" s="1"/>
  <c r="B244" i="2" s="1"/>
  <c r="K248" i="1"/>
  <c r="R248" i="1" s="1"/>
  <c r="H253" i="1"/>
  <c r="N253" i="1" s="1"/>
  <c r="B250" i="2" s="1"/>
  <c r="M256" i="1"/>
  <c r="V256" i="1" s="1"/>
  <c r="H258" i="1"/>
  <c r="N258" i="1" s="1"/>
  <c r="B255" i="2" s="1"/>
  <c r="I259" i="1"/>
  <c r="O259" i="1" s="1"/>
  <c r="K260" i="1"/>
  <c r="R260" i="1" s="1"/>
  <c r="L261" i="1"/>
  <c r="T261" i="1" s="1"/>
  <c r="M262" i="1"/>
  <c r="V262" i="1" s="1"/>
  <c r="H265" i="1"/>
  <c r="N265" i="1" s="1"/>
  <c r="B262" i="2" s="1"/>
  <c r="K266" i="1"/>
  <c r="R266" i="1" s="1"/>
  <c r="L267" i="1"/>
  <c r="T267" i="1" s="1"/>
  <c r="M268" i="1"/>
  <c r="V268" i="1" s="1"/>
  <c r="H270" i="1"/>
  <c r="N270" i="1" s="1"/>
  <c r="B267" i="2" s="1"/>
  <c r="H271" i="1"/>
  <c r="N271" i="1" s="1"/>
  <c r="B268" i="2" s="1"/>
  <c r="I275" i="1"/>
  <c r="O275" i="1" s="1"/>
  <c r="L279" i="1"/>
  <c r="T279" i="1" s="1"/>
  <c r="H282" i="1"/>
  <c r="N282" i="1" s="1"/>
  <c r="B279" i="2" s="1"/>
  <c r="I302" i="1"/>
  <c r="O302" i="1" s="1"/>
  <c r="K115" i="1"/>
  <c r="R115" i="1" s="1"/>
  <c r="J116" i="1"/>
  <c r="Q116" i="1" s="1"/>
  <c r="D113" i="2" s="1"/>
  <c r="J123" i="1"/>
  <c r="Q123" i="1" s="1"/>
  <c r="D120" i="2" s="1"/>
  <c r="I124" i="1"/>
  <c r="O124" i="1" s="1"/>
  <c r="M124" i="1"/>
  <c r="V124" i="1" s="1"/>
  <c r="I127" i="1"/>
  <c r="O127" i="1" s="1"/>
  <c r="M127" i="1"/>
  <c r="V127" i="1" s="1"/>
  <c r="H128" i="1"/>
  <c r="N128" i="1" s="1"/>
  <c r="B125" i="2" s="1"/>
  <c r="L128" i="1"/>
  <c r="T128" i="1" s="1"/>
  <c r="I130" i="1"/>
  <c r="O130" i="1" s="1"/>
  <c r="M130" i="1"/>
  <c r="V130" i="1" s="1"/>
  <c r="J132" i="1"/>
  <c r="Q132" i="1" s="1"/>
  <c r="D129" i="2" s="1"/>
  <c r="I133" i="1"/>
  <c r="O133" i="1" s="1"/>
  <c r="M133" i="1"/>
  <c r="V133" i="1" s="1"/>
  <c r="K134" i="1"/>
  <c r="R134" i="1" s="1"/>
  <c r="J135" i="1"/>
  <c r="Q135" i="1" s="1"/>
  <c r="D132" i="2" s="1"/>
  <c r="K137" i="1"/>
  <c r="R137" i="1" s="1"/>
  <c r="H139" i="1"/>
  <c r="N139" i="1" s="1"/>
  <c r="B136" i="2" s="1"/>
  <c r="L139" i="1"/>
  <c r="T139" i="1" s="1"/>
  <c r="K140" i="1"/>
  <c r="R140" i="1" s="1"/>
  <c r="H142" i="1"/>
  <c r="N142" i="1" s="1"/>
  <c r="B139" i="2" s="1"/>
  <c r="L142" i="1"/>
  <c r="T142" i="1" s="1"/>
  <c r="I144" i="1"/>
  <c r="O144" i="1" s="1"/>
  <c r="M144" i="1"/>
  <c r="V144" i="1" s="1"/>
  <c r="J146" i="1"/>
  <c r="Q146" i="1" s="1"/>
  <c r="D143" i="2" s="1"/>
  <c r="I147" i="1"/>
  <c r="O147" i="1" s="1"/>
  <c r="M147" i="1"/>
  <c r="V147" i="1" s="1"/>
  <c r="H148" i="1"/>
  <c r="N148" i="1" s="1"/>
  <c r="B145" i="2" s="1"/>
  <c r="L148" i="1"/>
  <c r="T148" i="1" s="1"/>
  <c r="K149" i="1"/>
  <c r="R149" i="1" s="1"/>
  <c r="J150" i="1"/>
  <c r="Q150" i="1" s="1"/>
  <c r="D147" i="2" s="1"/>
  <c r="K152" i="1"/>
  <c r="R152" i="1" s="1"/>
  <c r="H154" i="1"/>
  <c r="N154" i="1" s="1"/>
  <c r="B151" i="2" s="1"/>
  <c r="L154" i="1"/>
  <c r="T154" i="1" s="1"/>
  <c r="K155" i="1"/>
  <c r="R155" i="1" s="1"/>
  <c r="J156" i="1"/>
  <c r="Q156" i="1" s="1"/>
  <c r="D153" i="2" s="1"/>
  <c r="I157" i="1"/>
  <c r="O157" i="1" s="1"/>
  <c r="M157" i="1"/>
  <c r="V157" i="1" s="1"/>
  <c r="H158" i="1"/>
  <c r="N158" i="1" s="1"/>
  <c r="B155" i="2" s="1"/>
  <c r="L158" i="1"/>
  <c r="T158" i="1" s="1"/>
  <c r="I160" i="1"/>
  <c r="O160" i="1" s="1"/>
  <c r="M160" i="1"/>
  <c r="V160" i="1" s="1"/>
  <c r="K169" i="1"/>
  <c r="R169" i="1" s="1"/>
  <c r="J170" i="1"/>
  <c r="Q170" i="1" s="1"/>
  <c r="D167" i="2" s="1"/>
  <c r="J173" i="1"/>
  <c r="Q173" i="1" s="1"/>
  <c r="D170" i="2" s="1"/>
  <c r="I174" i="1"/>
  <c r="O174" i="1" s="1"/>
  <c r="M174" i="1"/>
  <c r="V174" i="1" s="1"/>
  <c r="J176" i="1"/>
  <c r="Q176" i="1" s="1"/>
  <c r="D173" i="2" s="1"/>
  <c r="I180" i="1"/>
  <c r="O180" i="1" s="1"/>
  <c r="M180" i="1"/>
  <c r="V180" i="1" s="1"/>
  <c r="K183" i="1"/>
  <c r="R183" i="1" s="1"/>
  <c r="J184" i="1"/>
  <c r="Q184" i="1" s="1"/>
  <c r="D181" i="2" s="1"/>
  <c r="I185" i="1"/>
  <c r="O185" i="1" s="1"/>
  <c r="M187" i="1"/>
  <c r="V187" i="1" s="1"/>
  <c r="H195" i="1"/>
  <c r="N195" i="1" s="1"/>
  <c r="B192" i="2" s="1"/>
  <c r="M197" i="1"/>
  <c r="V197" i="1" s="1"/>
  <c r="M198" i="1"/>
  <c r="V198" i="1" s="1"/>
  <c r="H199" i="1"/>
  <c r="N199" i="1" s="1"/>
  <c r="B196" i="2" s="1"/>
  <c r="M201" i="1"/>
  <c r="V201" i="1" s="1"/>
  <c r="J204" i="1"/>
  <c r="Q204" i="1" s="1"/>
  <c r="D201" i="2" s="1"/>
  <c r="J208" i="1"/>
  <c r="Q208" i="1" s="1"/>
  <c r="D205" i="2" s="1"/>
  <c r="J212" i="1"/>
  <c r="Q212" i="1" s="1"/>
  <c r="D209" i="2" s="1"/>
  <c r="I213" i="1"/>
  <c r="O213" i="1" s="1"/>
  <c r="L214" i="1"/>
  <c r="T214" i="1" s="1"/>
  <c r="I216" i="1"/>
  <c r="O216" i="1" s="1"/>
  <c r="I217" i="1"/>
  <c r="O217" i="1" s="1"/>
  <c r="L218" i="1"/>
  <c r="T218" i="1" s="1"/>
  <c r="I220" i="1"/>
  <c r="O220" i="1" s="1"/>
  <c r="I221" i="1"/>
  <c r="O221" i="1" s="1"/>
  <c r="L222" i="1"/>
  <c r="T222" i="1" s="1"/>
  <c r="I224" i="1"/>
  <c r="O224" i="1" s="1"/>
  <c r="I225" i="1"/>
  <c r="O225" i="1" s="1"/>
  <c r="L226" i="1"/>
  <c r="T226" i="1" s="1"/>
  <c r="I228" i="1"/>
  <c r="O228" i="1" s="1"/>
  <c r="I229" i="1"/>
  <c r="O229" i="1" s="1"/>
  <c r="L230" i="1"/>
  <c r="T230" i="1" s="1"/>
  <c r="H233" i="1"/>
  <c r="N233" i="1" s="1"/>
  <c r="B230" i="2" s="1"/>
  <c r="M235" i="1"/>
  <c r="V235" i="1" s="1"/>
  <c r="M236" i="1"/>
  <c r="V236" i="1" s="1"/>
  <c r="H237" i="1"/>
  <c r="N237" i="1" s="1"/>
  <c r="B234" i="2" s="1"/>
  <c r="M239" i="1"/>
  <c r="V239" i="1" s="1"/>
  <c r="M250" i="1"/>
  <c r="V250" i="1" s="1"/>
  <c r="K254" i="1"/>
  <c r="R254" i="1" s="1"/>
  <c r="H257" i="1"/>
  <c r="N257" i="1" s="1"/>
  <c r="B254" i="2" s="1"/>
  <c r="J258" i="1"/>
  <c r="Q258" i="1" s="1"/>
  <c r="D255" i="2" s="1"/>
  <c r="J270" i="1"/>
  <c r="Q270" i="1" s="1"/>
  <c r="D267" i="2" s="1"/>
  <c r="L272" i="1"/>
  <c r="T272" i="1" s="1"/>
  <c r="H273" i="1"/>
  <c r="N273" i="1" s="1"/>
  <c r="B270" i="2" s="1"/>
  <c r="J275" i="1"/>
  <c r="Q275" i="1" s="1"/>
  <c r="D272" i="2" s="1"/>
  <c r="M279" i="1"/>
  <c r="V279" i="1" s="1"/>
  <c r="J280" i="1"/>
  <c r="Q280" i="1" s="1"/>
  <c r="D277" i="2" s="1"/>
  <c r="M281" i="1"/>
  <c r="V281" i="1" s="1"/>
  <c r="I282" i="1"/>
  <c r="O282" i="1" s="1"/>
  <c r="H289" i="1"/>
  <c r="N289" i="1" s="1"/>
  <c r="B286" i="2" s="1"/>
  <c r="L299" i="1"/>
  <c r="T299" i="1" s="1"/>
  <c r="K302" i="1"/>
  <c r="R302" i="1" s="1"/>
  <c r="I316" i="1"/>
  <c r="O316" i="1" s="1"/>
  <c r="H183" i="1"/>
  <c r="N183" i="1" s="1"/>
  <c r="B180" i="2" s="1"/>
  <c r="L183" i="1"/>
  <c r="T183" i="1" s="1"/>
  <c r="K184" i="1"/>
  <c r="R184" i="1" s="1"/>
  <c r="H186" i="1"/>
  <c r="N186" i="1" s="1"/>
  <c r="B183" i="2" s="1"/>
  <c r="L186" i="1"/>
  <c r="T186" i="1" s="1"/>
  <c r="I188" i="1"/>
  <c r="O188" i="1" s="1"/>
  <c r="M188" i="1"/>
  <c r="V188" i="1" s="1"/>
  <c r="J190" i="1"/>
  <c r="Q190" i="1" s="1"/>
  <c r="D187" i="2" s="1"/>
  <c r="I191" i="1"/>
  <c r="O191" i="1" s="1"/>
  <c r="M191" i="1"/>
  <c r="V191" i="1" s="1"/>
  <c r="H192" i="1"/>
  <c r="N192" i="1" s="1"/>
  <c r="B189" i="2" s="1"/>
  <c r="L192" i="1"/>
  <c r="T192" i="1" s="1"/>
  <c r="K193" i="1"/>
  <c r="R193" i="1" s="1"/>
  <c r="J194" i="1"/>
  <c r="Q194" i="1" s="1"/>
  <c r="D191" i="2" s="1"/>
  <c r="I202" i="1"/>
  <c r="O202" i="1" s="1"/>
  <c r="M202" i="1"/>
  <c r="V202" i="1" s="1"/>
  <c r="H203" i="1"/>
  <c r="N203" i="1" s="1"/>
  <c r="B200" i="2" s="1"/>
  <c r="L203" i="1"/>
  <c r="T203" i="1" s="1"/>
  <c r="K204" i="1"/>
  <c r="R204" i="1" s="1"/>
  <c r="J205" i="1"/>
  <c r="Q205" i="1" s="1"/>
  <c r="D202" i="2" s="1"/>
  <c r="I206" i="1"/>
  <c r="O206" i="1" s="1"/>
  <c r="M206" i="1"/>
  <c r="V206" i="1" s="1"/>
  <c r="H207" i="1"/>
  <c r="N207" i="1" s="1"/>
  <c r="B204" i="2" s="1"/>
  <c r="L207" i="1"/>
  <c r="T207" i="1" s="1"/>
  <c r="K208" i="1"/>
  <c r="R208" i="1" s="1"/>
  <c r="J209" i="1"/>
  <c r="Q209" i="1" s="1"/>
  <c r="D206" i="2" s="1"/>
  <c r="I210" i="1"/>
  <c r="O210" i="1" s="1"/>
  <c r="M210" i="1"/>
  <c r="V210" i="1" s="1"/>
  <c r="H211" i="1"/>
  <c r="N211" i="1" s="1"/>
  <c r="B208" i="2" s="1"/>
  <c r="L211" i="1"/>
  <c r="T211" i="1" s="1"/>
  <c r="K212" i="1"/>
  <c r="R212" i="1" s="1"/>
  <c r="K231" i="1"/>
  <c r="R231" i="1" s="1"/>
  <c r="J232" i="1"/>
  <c r="Q232" i="1" s="1"/>
  <c r="D229" i="2" s="1"/>
  <c r="I240" i="1"/>
  <c r="O240" i="1" s="1"/>
  <c r="M240" i="1"/>
  <c r="V240" i="1" s="1"/>
  <c r="J242" i="1"/>
  <c r="Q242" i="1" s="1"/>
  <c r="D239" i="2" s="1"/>
  <c r="I243" i="1"/>
  <c r="O243" i="1" s="1"/>
  <c r="M243" i="1"/>
  <c r="V243" i="1" s="1"/>
  <c r="H244" i="1"/>
  <c r="N244" i="1" s="1"/>
  <c r="B241" i="2" s="1"/>
  <c r="L244" i="1"/>
  <c r="T244" i="1" s="1"/>
  <c r="K245" i="1"/>
  <c r="R245" i="1" s="1"/>
  <c r="J246" i="1"/>
  <c r="Q246" i="1" s="1"/>
  <c r="D243" i="2" s="1"/>
  <c r="I247" i="1"/>
  <c r="O247" i="1" s="1"/>
  <c r="M247" i="1"/>
  <c r="V247" i="1" s="1"/>
  <c r="H248" i="1"/>
  <c r="N248" i="1" s="1"/>
  <c r="B245" i="2" s="1"/>
  <c r="L248" i="1"/>
  <c r="T248" i="1" s="1"/>
  <c r="K249" i="1"/>
  <c r="R249" i="1" s="1"/>
  <c r="K252" i="1"/>
  <c r="R252" i="1" s="1"/>
  <c r="H254" i="1"/>
  <c r="N254" i="1" s="1"/>
  <c r="B251" i="2" s="1"/>
  <c r="L254" i="1"/>
  <c r="T254" i="1" s="1"/>
  <c r="K255" i="1"/>
  <c r="R255" i="1" s="1"/>
  <c r="J256" i="1"/>
  <c r="Q256" i="1" s="1"/>
  <c r="D253" i="2" s="1"/>
  <c r="I257" i="1"/>
  <c r="O257" i="1" s="1"/>
  <c r="M257" i="1"/>
  <c r="V257" i="1" s="1"/>
  <c r="J259" i="1"/>
  <c r="Q259" i="1" s="1"/>
  <c r="D256" i="2" s="1"/>
  <c r="J262" i="1"/>
  <c r="Q262" i="1" s="1"/>
  <c r="D259" i="2" s="1"/>
  <c r="K264" i="1"/>
  <c r="R264" i="1" s="1"/>
  <c r="J268" i="1"/>
  <c r="Q268" i="1" s="1"/>
  <c r="D265" i="2" s="1"/>
  <c r="K277" i="1"/>
  <c r="R277" i="1" s="1"/>
  <c r="K280" i="1"/>
  <c r="R280" i="1" s="1"/>
  <c r="L284" i="1"/>
  <c r="T284" i="1" s="1"/>
  <c r="J285" i="1"/>
  <c r="Q285" i="1" s="1"/>
  <c r="D282" i="2" s="1"/>
  <c r="I286" i="1"/>
  <c r="O286" i="1" s="1"/>
  <c r="H287" i="1"/>
  <c r="N287" i="1" s="1"/>
  <c r="B284" i="2" s="1"/>
  <c r="J289" i="1"/>
  <c r="Q289" i="1" s="1"/>
  <c r="D286" i="2" s="1"/>
  <c r="H295" i="1"/>
  <c r="N295" i="1" s="1"/>
  <c r="B292" i="2" s="1"/>
  <c r="J297" i="1"/>
  <c r="Q297" i="1" s="1"/>
  <c r="D294" i="2" s="1"/>
  <c r="L304" i="1"/>
  <c r="T304" i="1" s="1"/>
  <c r="M306" i="1"/>
  <c r="V306" i="1" s="1"/>
  <c r="H307" i="1"/>
  <c r="N307" i="1" s="1"/>
  <c r="B304" i="2" s="1"/>
  <c r="K309" i="1"/>
  <c r="R309" i="1" s="1"/>
  <c r="M311" i="1"/>
  <c r="V311" i="1" s="1"/>
  <c r="I322" i="1"/>
  <c r="O322" i="1" s="1"/>
  <c r="M327" i="1"/>
  <c r="V327" i="1" s="1"/>
  <c r="K333" i="1"/>
  <c r="R333" i="1" s="1"/>
  <c r="J350" i="1"/>
  <c r="Q350" i="1" s="1"/>
  <c r="D347" i="2" s="1"/>
  <c r="J353" i="1"/>
  <c r="Q353" i="1" s="1"/>
  <c r="D350" i="2" s="1"/>
  <c r="L400" i="1"/>
  <c r="T400" i="1" s="1"/>
  <c r="M302" i="1"/>
  <c r="V302" i="1" s="1"/>
  <c r="H305" i="1"/>
  <c r="N305" i="1" s="1"/>
  <c r="B302" i="2" s="1"/>
  <c r="H312" i="1"/>
  <c r="N312" i="1" s="1"/>
  <c r="B309" i="2" s="1"/>
  <c r="K316" i="1"/>
  <c r="R316" i="1" s="1"/>
  <c r="H321" i="1"/>
  <c r="N321" i="1" s="1"/>
  <c r="B318" i="2" s="1"/>
  <c r="J344" i="1"/>
  <c r="Q344" i="1" s="1"/>
  <c r="D341" i="2" s="1"/>
  <c r="K353" i="1"/>
  <c r="R353" i="1" s="1"/>
  <c r="I360" i="1"/>
  <c r="O360" i="1" s="1"/>
  <c r="L524" i="1"/>
  <c r="T524" i="1" s="1"/>
  <c r="H184" i="1"/>
  <c r="N184" i="1" s="1"/>
  <c r="B181" i="2" s="1"/>
  <c r="L184" i="1"/>
  <c r="T184" i="1" s="1"/>
  <c r="I186" i="1"/>
  <c r="O186" i="1" s="1"/>
  <c r="M186" i="1"/>
  <c r="V186" i="1" s="1"/>
  <c r="J188" i="1"/>
  <c r="Q188" i="1" s="1"/>
  <c r="D185" i="2" s="1"/>
  <c r="K190" i="1"/>
  <c r="R190" i="1" s="1"/>
  <c r="J191" i="1"/>
  <c r="Q191" i="1" s="1"/>
  <c r="D188" i="2" s="1"/>
  <c r="I192" i="1"/>
  <c r="O192" i="1" s="1"/>
  <c r="M192" i="1"/>
  <c r="V192" i="1" s="1"/>
  <c r="H193" i="1"/>
  <c r="N193" i="1" s="1"/>
  <c r="B190" i="2" s="1"/>
  <c r="L193" i="1"/>
  <c r="T193" i="1" s="1"/>
  <c r="K194" i="1"/>
  <c r="R194" i="1" s="1"/>
  <c r="J202" i="1"/>
  <c r="Q202" i="1" s="1"/>
  <c r="D199" i="2" s="1"/>
  <c r="I203" i="1"/>
  <c r="O203" i="1" s="1"/>
  <c r="M203" i="1"/>
  <c r="V203" i="1" s="1"/>
  <c r="H204" i="1"/>
  <c r="N204" i="1" s="1"/>
  <c r="B201" i="2" s="1"/>
  <c r="L204" i="1"/>
  <c r="T204" i="1" s="1"/>
  <c r="K205" i="1"/>
  <c r="R205" i="1" s="1"/>
  <c r="J206" i="1"/>
  <c r="Q206" i="1" s="1"/>
  <c r="D203" i="2" s="1"/>
  <c r="I207" i="1"/>
  <c r="O207" i="1" s="1"/>
  <c r="M207" i="1"/>
  <c r="V207" i="1" s="1"/>
  <c r="H208" i="1"/>
  <c r="N208" i="1" s="1"/>
  <c r="B205" i="2" s="1"/>
  <c r="L208" i="1"/>
  <c r="T208" i="1" s="1"/>
  <c r="K209" i="1"/>
  <c r="R209" i="1" s="1"/>
  <c r="J210" i="1"/>
  <c r="Q210" i="1" s="1"/>
  <c r="D207" i="2" s="1"/>
  <c r="I211" i="1"/>
  <c r="O211" i="1" s="1"/>
  <c r="M211" i="1"/>
  <c r="V211" i="1" s="1"/>
  <c r="H212" i="1"/>
  <c r="N212" i="1" s="1"/>
  <c r="B209" i="2" s="1"/>
  <c r="L212" i="1"/>
  <c r="T212" i="1" s="1"/>
  <c r="H231" i="1"/>
  <c r="N231" i="1" s="1"/>
  <c r="B228" i="2" s="1"/>
  <c r="L231" i="1"/>
  <c r="T231" i="1" s="1"/>
  <c r="K232" i="1"/>
  <c r="R232" i="1" s="1"/>
  <c r="J240" i="1"/>
  <c r="Q240" i="1" s="1"/>
  <c r="D237" i="2" s="1"/>
  <c r="K242" i="1"/>
  <c r="R242" i="1" s="1"/>
  <c r="J243" i="1"/>
  <c r="Q243" i="1" s="1"/>
  <c r="D240" i="2" s="1"/>
  <c r="I244" i="1"/>
  <c r="O244" i="1" s="1"/>
  <c r="M244" i="1"/>
  <c r="V244" i="1" s="1"/>
  <c r="H245" i="1"/>
  <c r="N245" i="1" s="1"/>
  <c r="B242" i="2" s="1"/>
  <c r="L245" i="1"/>
  <c r="T245" i="1" s="1"/>
  <c r="K246" i="1"/>
  <c r="R246" i="1" s="1"/>
  <c r="J247" i="1"/>
  <c r="Q247" i="1" s="1"/>
  <c r="D244" i="2" s="1"/>
  <c r="I248" i="1"/>
  <c r="O248" i="1" s="1"/>
  <c r="M248" i="1"/>
  <c r="V248" i="1" s="1"/>
  <c r="H249" i="1"/>
  <c r="N249" i="1" s="1"/>
  <c r="B246" i="2" s="1"/>
  <c r="L249" i="1"/>
  <c r="T249" i="1" s="1"/>
  <c r="H252" i="1"/>
  <c r="N252" i="1" s="1"/>
  <c r="B249" i="2" s="1"/>
  <c r="L252" i="1"/>
  <c r="T252" i="1" s="1"/>
  <c r="I254" i="1"/>
  <c r="O254" i="1" s="1"/>
  <c r="M254" i="1"/>
  <c r="V254" i="1" s="1"/>
  <c r="H255" i="1"/>
  <c r="N255" i="1" s="1"/>
  <c r="B252" i="2" s="1"/>
  <c r="L255" i="1"/>
  <c r="T255" i="1" s="1"/>
  <c r="K256" i="1"/>
  <c r="R256" i="1" s="1"/>
  <c r="J257" i="1"/>
  <c r="Q257" i="1" s="1"/>
  <c r="D254" i="2" s="1"/>
  <c r="K259" i="1"/>
  <c r="R259" i="1" s="1"/>
  <c r="K262" i="1"/>
  <c r="R262" i="1" s="1"/>
  <c r="H264" i="1"/>
  <c r="N264" i="1" s="1"/>
  <c r="B261" i="2" s="1"/>
  <c r="L264" i="1"/>
  <c r="T264" i="1" s="1"/>
  <c r="K268" i="1"/>
  <c r="R268" i="1" s="1"/>
  <c r="H277" i="1"/>
  <c r="N277" i="1" s="1"/>
  <c r="B274" i="2" s="1"/>
  <c r="L277" i="1"/>
  <c r="T277" i="1" s="1"/>
  <c r="H280" i="1"/>
  <c r="N280" i="1" s="1"/>
  <c r="B277" i="2" s="1"/>
  <c r="L280" i="1"/>
  <c r="T280" i="1" s="1"/>
  <c r="K285" i="1"/>
  <c r="R285" i="1" s="1"/>
  <c r="J286" i="1"/>
  <c r="Q286" i="1" s="1"/>
  <c r="D283" i="2" s="1"/>
  <c r="I290" i="1"/>
  <c r="O290" i="1" s="1"/>
  <c r="M292" i="1"/>
  <c r="V292" i="1" s="1"/>
  <c r="H293" i="1"/>
  <c r="N293" i="1" s="1"/>
  <c r="B290" i="2" s="1"/>
  <c r="I298" i="1"/>
  <c r="O298" i="1" s="1"/>
  <c r="M300" i="1"/>
  <c r="V300" i="1" s="1"/>
  <c r="H301" i="1"/>
  <c r="N301" i="1" s="1"/>
  <c r="B298" i="2" s="1"/>
  <c r="K303" i="1"/>
  <c r="R303" i="1" s="1"/>
  <c r="J307" i="1"/>
  <c r="Q307" i="1" s="1"/>
  <c r="D304" i="2" s="1"/>
  <c r="J312" i="1"/>
  <c r="Q312" i="1" s="1"/>
  <c r="D309" i="2" s="1"/>
  <c r="I314" i="1"/>
  <c r="O314" i="1" s="1"/>
  <c r="M316" i="1"/>
  <c r="V316" i="1" s="1"/>
  <c r="H317" i="1"/>
  <c r="N317" i="1" s="1"/>
  <c r="B314" i="2" s="1"/>
  <c r="K320" i="1"/>
  <c r="R320" i="1" s="1"/>
  <c r="L321" i="1"/>
  <c r="T321" i="1" s="1"/>
  <c r="L326" i="1"/>
  <c r="T326" i="1" s="1"/>
  <c r="K329" i="1"/>
  <c r="R329" i="1" s="1"/>
  <c r="K332" i="1"/>
  <c r="R332" i="1" s="1"/>
  <c r="H335" i="1"/>
  <c r="N335" i="1" s="1"/>
  <c r="B332" i="2" s="1"/>
  <c r="L406" i="1"/>
  <c r="T406" i="1" s="1"/>
  <c r="K411" i="1"/>
  <c r="R411" i="1" s="1"/>
  <c r="K185" i="1"/>
  <c r="R185" i="1" s="1"/>
  <c r="H187" i="1"/>
  <c r="N187" i="1" s="1"/>
  <c r="B184" i="2" s="1"/>
  <c r="L187" i="1"/>
  <c r="T187" i="1" s="1"/>
  <c r="I189" i="1"/>
  <c r="O189" i="1" s="1"/>
  <c r="M189" i="1"/>
  <c r="V189" i="1" s="1"/>
  <c r="J195" i="1"/>
  <c r="Q195" i="1" s="1"/>
  <c r="D192" i="2" s="1"/>
  <c r="I196" i="1"/>
  <c r="O196" i="1" s="1"/>
  <c r="M196" i="1"/>
  <c r="V196" i="1" s="1"/>
  <c r="H197" i="1"/>
  <c r="N197" i="1" s="1"/>
  <c r="B194" i="2" s="1"/>
  <c r="L197" i="1"/>
  <c r="T197" i="1" s="1"/>
  <c r="K198" i="1"/>
  <c r="R198" i="1" s="1"/>
  <c r="J199" i="1"/>
  <c r="Q199" i="1" s="1"/>
  <c r="D196" i="2" s="1"/>
  <c r="I200" i="1"/>
  <c r="O200" i="1" s="1"/>
  <c r="M200" i="1"/>
  <c r="V200" i="1" s="1"/>
  <c r="H201" i="1"/>
  <c r="N201" i="1" s="1"/>
  <c r="B198" i="2" s="1"/>
  <c r="L201" i="1"/>
  <c r="T201" i="1" s="1"/>
  <c r="K213" i="1"/>
  <c r="R213" i="1" s="1"/>
  <c r="J214" i="1"/>
  <c r="Q214" i="1" s="1"/>
  <c r="D211" i="2" s="1"/>
  <c r="I215" i="1"/>
  <c r="O215" i="1" s="1"/>
  <c r="M215" i="1"/>
  <c r="V215" i="1" s="1"/>
  <c r="H216" i="1"/>
  <c r="N216" i="1" s="1"/>
  <c r="B213" i="2" s="1"/>
  <c r="L216" i="1"/>
  <c r="T216" i="1" s="1"/>
  <c r="K217" i="1"/>
  <c r="R217" i="1" s="1"/>
  <c r="J218" i="1"/>
  <c r="Q218" i="1" s="1"/>
  <c r="D215" i="2" s="1"/>
  <c r="I219" i="1"/>
  <c r="O219" i="1" s="1"/>
  <c r="M219" i="1"/>
  <c r="V219" i="1" s="1"/>
  <c r="H220" i="1"/>
  <c r="N220" i="1" s="1"/>
  <c r="B217" i="2" s="1"/>
  <c r="L220" i="1"/>
  <c r="T220" i="1" s="1"/>
  <c r="K221" i="1"/>
  <c r="R221" i="1" s="1"/>
  <c r="J222" i="1"/>
  <c r="Q222" i="1" s="1"/>
  <c r="D219" i="2" s="1"/>
  <c r="I223" i="1"/>
  <c r="O223" i="1" s="1"/>
  <c r="M223" i="1"/>
  <c r="V223" i="1" s="1"/>
  <c r="H224" i="1"/>
  <c r="N224" i="1" s="1"/>
  <c r="B221" i="2" s="1"/>
  <c r="L224" i="1"/>
  <c r="T224" i="1" s="1"/>
  <c r="K225" i="1"/>
  <c r="R225" i="1" s="1"/>
  <c r="J226" i="1"/>
  <c r="Q226" i="1" s="1"/>
  <c r="D223" i="2" s="1"/>
  <c r="I227" i="1"/>
  <c r="O227" i="1" s="1"/>
  <c r="M227" i="1"/>
  <c r="V227" i="1" s="1"/>
  <c r="H228" i="1"/>
  <c r="N228" i="1" s="1"/>
  <c r="B225" i="2" s="1"/>
  <c r="L228" i="1"/>
  <c r="T228" i="1" s="1"/>
  <c r="K229" i="1"/>
  <c r="R229" i="1" s="1"/>
  <c r="J230" i="1"/>
  <c r="Q230" i="1" s="1"/>
  <c r="D227" i="2" s="1"/>
  <c r="J233" i="1"/>
  <c r="Q233" i="1" s="1"/>
  <c r="D230" i="2" s="1"/>
  <c r="I234" i="1"/>
  <c r="O234" i="1" s="1"/>
  <c r="M234" i="1"/>
  <c r="V234" i="1" s="1"/>
  <c r="H235" i="1"/>
  <c r="N235" i="1" s="1"/>
  <c r="B232" i="2" s="1"/>
  <c r="L235" i="1"/>
  <c r="T235" i="1" s="1"/>
  <c r="K236" i="1"/>
  <c r="R236" i="1" s="1"/>
  <c r="J237" i="1"/>
  <c r="Q237" i="1" s="1"/>
  <c r="D234" i="2" s="1"/>
  <c r="I238" i="1"/>
  <c r="O238" i="1" s="1"/>
  <c r="M238" i="1"/>
  <c r="V238" i="1" s="1"/>
  <c r="H239" i="1"/>
  <c r="N239" i="1" s="1"/>
  <c r="B236" i="2" s="1"/>
  <c r="L239" i="1"/>
  <c r="T239" i="1" s="1"/>
  <c r="I241" i="1"/>
  <c r="O241" i="1" s="1"/>
  <c r="M241" i="1"/>
  <c r="V241" i="1" s="1"/>
  <c r="K250" i="1"/>
  <c r="R250" i="1" s="1"/>
  <c r="J251" i="1"/>
  <c r="Q251" i="1" s="1"/>
  <c r="D248" i="2" s="1"/>
  <c r="K253" i="1"/>
  <c r="R253" i="1" s="1"/>
  <c r="I258" i="1"/>
  <c r="O258" i="1" s="1"/>
  <c r="M258" i="1"/>
  <c r="V258" i="1" s="1"/>
  <c r="J260" i="1"/>
  <c r="Q260" i="1" s="1"/>
  <c r="D257" i="2" s="1"/>
  <c r="I261" i="1"/>
  <c r="O261" i="1" s="1"/>
  <c r="M261" i="1"/>
  <c r="V261" i="1" s="1"/>
  <c r="J263" i="1"/>
  <c r="Q263" i="1" s="1"/>
  <c r="D260" i="2" s="1"/>
  <c r="K265" i="1"/>
  <c r="R265" i="1" s="1"/>
  <c r="J266" i="1"/>
  <c r="Q266" i="1" s="1"/>
  <c r="D263" i="2" s="1"/>
  <c r="I267" i="1"/>
  <c r="O267" i="1" s="1"/>
  <c r="M267" i="1"/>
  <c r="V267" i="1" s="1"/>
  <c r="J269" i="1"/>
  <c r="Q269" i="1" s="1"/>
  <c r="D266" i="2" s="1"/>
  <c r="I270" i="1"/>
  <c r="O270" i="1" s="1"/>
  <c r="M270" i="1"/>
  <c r="V270" i="1" s="1"/>
  <c r="K271" i="1"/>
  <c r="R271" i="1" s="1"/>
  <c r="J272" i="1"/>
  <c r="Q272" i="1" s="1"/>
  <c r="D269" i="2" s="1"/>
  <c r="I273" i="1"/>
  <c r="O273" i="1" s="1"/>
  <c r="M273" i="1"/>
  <c r="V273" i="1" s="1"/>
  <c r="H274" i="1"/>
  <c r="N274" i="1" s="1"/>
  <c r="B271" i="2" s="1"/>
  <c r="L274" i="1"/>
  <c r="T274" i="1" s="1"/>
  <c r="K275" i="1"/>
  <c r="R275" i="1" s="1"/>
  <c r="J276" i="1"/>
  <c r="Q276" i="1" s="1"/>
  <c r="D273" i="2" s="1"/>
  <c r="K278" i="1"/>
  <c r="R278" i="1" s="1"/>
  <c r="J279" i="1"/>
  <c r="Q279" i="1" s="1"/>
  <c r="D276" i="2" s="1"/>
  <c r="K281" i="1"/>
  <c r="R281" i="1" s="1"/>
  <c r="J282" i="1"/>
  <c r="Q282" i="1" s="1"/>
  <c r="D279" i="2" s="1"/>
  <c r="I283" i="1"/>
  <c r="O283" i="1" s="1"/>
  <c r="M283" i="1"/>
  <c r="V283" i="1" s="1"/>
  <c r="I284" i="1"/>
  <c r="O284" i="1" s="1"/>
  <c r="L285" i="1"/>
  <c r="T285" i="1" s="1"/>
  <c r="K286" i="1"/>
  <c r="R286" i="1" s="1"/>
  <c r="L287" i="1"/>
  <c r="T287" i="1" s="1"/>
  <c r="I288" i="1"/>
  <c r="O288" i="1" s="1"/>
  <c r="K290" i="1"/>
  <c r="R290" i="1" s="1"/>
  <c r="L295" i="1"/>
  <c r="T295" i="1" s="1"/>
  <c r="I296" i="1"/>
  <c r="O296" i="1" s="1"/>
  <c r="K298" i="1"/>
  <c r="R298" i="1" s="1"/>
  <c r="L307" i="1"/>
  <c r="T307" i="1" s="1"/>
  <c r="J310" i="1"/>
  <c r="Q310" i="1" s="1"/>
  <c r="D307" i="2" s="1"/>
  <c r="K314" i="1"/>
  <c r="R314" i="1" s="1"/>
  <c r="M335" i="1"/>
  <c r="V335" i="1" s="1"/>
  <c r="K347" i="1"/>
  <c r="R347" i="1" s="1"/>
  <c r="K349" i="1"/>
  <c r="R349" i="1" s="1"/>
  <c r="L369" i="1"/>
  <c r="T369" i="1" s="1"/>
  <c r="L414" i="1"/>
  <c r="T414" i="1" s="1"/>
  <c r="I184" i="1"/>
  <c r="O184" i="1" s="1"/>
  <c r="M184" i="1"/>
  <c r="V184" i="1" s="1"/>
  <c r="J186" i="1"/>
  <c r="Q186" i="1" s="1"/>
  <c r="D183" i="2" s="1"/>
  <c r="K188" i="1"/>
  <c r="R188" i="1" s="1"/>
  <c r="H190" i="1"/>
  <c r="N190" i="1" s="1"/>
  <c r="B187" i="2" s="1"/>
  <c r="L190" i="1"/>
  <c r="T190" i="1" s="1"/>
  <c r="K191" i="1"/>
  <c r="R191" i="1" s="1"/>
  <c r="J192" i="1"/>
  <c r="Q192" i="1" s="1"/>
  <c r="D189" i="2" s="1"/>
  <c r="I193" i="1"/>
  <c r="O193" i="1" s="1"/>
  <c r="M193" i="1"/>
  <c r="V193" i="1" s="1"/>
  <c r="H194" i="1"/>
  <c r="N194" i="1" s="1"/>
  <c r="B191" i="2" s="1"/>
  <c r="L194" i="1"/>
  <c r="T194" i="1" s="1"/>
  <c r="K202" i="1"/>
  <c r="R202" i="1" s="1"/>
  <c r="J203" i="1"/>
  <c r="Q203" i="1" s="1"/>
  <c r="D200" i="2" s="1"/>
  <c r="I204" i="1"/>
  <c r="O204" i="1" s="1"/>
  <c r="M204" i="1"/>
  <c r="V204" i="1" s="1"/>
  <c r="H205" i="1"/>
  <c r="N205" i="1" s="1"/>
  <c r="B202" i="2" s="1"/>
  <c r="L205" i="1"/>
  <c r="T205" i="1" s="1"/>
  <c r="K206" i="1"/>
  <c r="R206" i="1" s="1"/>
  <c r="J207" i="1"/>
  <c r="Q207" i="1" s="1"/>
  <c r="D204" i="2" s="1"/>
  <c r="I208" i="1"/>
  <c r="O208" i="1" s="1"/>
  <c r="M208" i="1"/>
  <c r="V208" i="1" s="1"/>
  <c r="H209" i="1"/>
  <c r="N209" i="1" s="1"/>
  <c r="B206" i="2" s="1"/>
  <c r="L209" i="1"/>
  <c r="T209" i="1" s="1"/>
  <c r="K210" i="1"/>
  <c r="R210" i="1" s="1"/>
  <c r="J211" i="1"/>
  <c r="Q211" i="1" s="1"/>
  <c r="D208" i="2" s="1"/>
  <c r="I212" i="1"/>
  <c r="O212" i="1" s="1"/>
  <c r="M212" i="1"/>
  <c r="V212" i="1" s="1"/>
  <c r="I231" i="1"/>
  <c r="O231" i="1" s="1"/>
  <c r="M231" i="1"/>
  <c r="V231" i="1" s="1"/>
  <c r="H232" i="1"/>
  <c r="N232" i="1" s="1"/>
  <c r="B229" i="2" s="1"/>
  <c r="L232" i="1"/>
  <c r="T232" i="1" s="1"/>
  <c r="K240" i="1"/>
  <c r="R240" i="1" s="1"/>
  <c r="H242" i="1"/>
  <c r="N242" i="1" s="1"/>
  <c r="B239" i="2" s="1"/>
  <c r="L242" i="1"/>
  <c r="T242" i="1" s="1"/>
  <c r="K243" i="1"/>
  <c r="R243" i="1" s="1"/>
  <c r="J244" i="1"/>
  <c r="Q244" i="1" s="1"/>
  <c r="D241" i="2" s="1"/>
  <c r="I245" i="1"/>
  <c r="O245" i="1" s="1"/>
  <c r="M245" i="1"/>
  <c r="V245" i="1" s="1"/>
  <c r="H246" i="1"/>
  <c r="N246" i="1" s="1"/>
  <c r="B243" i="2" s="1"/>
  <c r="L246" i="1"/>
  <c r="T246" i="1" s="1"/>
  <c r="K247" i="1"/>
  <c r="R247" i="1" s="1"/>
  <c r="J248" i="1"/>
  <c r="Q248" i="1" s="1"/>
  <c r="D245" i="2" s="1"/>
  <c r="I249" i="1"/>
  <c r="O249" i="1" s="1"/>
  <c r="M249" i="1"/>
  <c r="V249" i="1" s="1"/>
  <c r="I252" i="1"/>
  <c r="O252" i="1" s="1"/>
  <c r="M252" i="1"/>
  <c r="V252" i="1" s="1"/>
  <c r="J254" i="1"/>
  <c r="Q254" i="1" s="1"/>
  <c r="D251" i="2" s="1"/>
  <c r="I255" i="1"/>
  <c r="O255" i="1" s="1"/>
  <c r="M255" i="1"/>
  <c r="V255" i="1" s="1"/>
  <c r="H256" i="1"/>
  <c r="N256" i="1" s="1"/>
  <c r="B253" i="2" s="1"/>
  <c r="L256" i="1"/>
  <c r="T256" i="1" s="1"/>
  <c r="K257" i="1"/>
  <c r="R257" i="1" s="1"/>
  <c r="H259" i="1"/>
  <c r="N259" i="1" s="1"/>
  <c r="B256" i="2" s="1"/>
  <c r="L259" i="1"/>
  <c r="T259" i="1" s="1"/>
  <c r="H262" i="1"/>
  <c r="N262" i="1" s="1"/>
  <c r="B259" i="2" s="1"/>
  <c r="L262" i="1"/>
  <c r="T262" i="1" s="1"/>
  <c r="I264" i="1"/>
  <c r="O264" i="1" s="1"/>
  <c r="M264" i="1"/>
  <c r="V264" i="1" s="1"/>
  <c r="H268" i="1"/>
  <c r="N268" i="1" s="1"/>
  <c r="B265" i="2" s="1"/>
  <c r="L268" i="1"/>
  <c r="T268" i="1" s="1"/>
  <c r="I277" i="1"/>
  <c r="O277" i="1" s="1"/>
  <c r="M277" i="1"/>
  <c r="V277" i="1" s="1"/>
  <c r="I280" i="1"/>
  <c r="O280" i="1" s="1"/>
  <c r="M280" i="1"/>
  <c r="V280" i="1" s="1"/>
  <c r="M285" i="1"/>
  <c r="V285" i="1" s="1"/>
  <c r="L286" i="1"/>
  <c r="T286" i="1" s="1"/>
  <c r="H291" i="1"/>
  <c r="N291" i="1" s="1"/>
  <c r="B288" i="2" s="1"/>
  <c r="J293" i="1"/>
  <c r="Q293" i="1" s="1"/>
  <c r="D290" i="2" s="1"/>
  <c r="H299" i="1"/>
  <c r="N299" i="1" s="1"/>
  <c r="B296" i="2" s="1"/>
  <c r="J301" i="1"/>
  <c r="Q301" i="1" s="1"/>
  <c r="D298" i="2" s="1"/>
  <c r="L305" i="1"/>
  <c r="T305" i="1" s="1"/>
  <c r="H308" i="1"/>
  <c r="N308" i="1" s="1"/>
  <c r="B305" i="2" s="1"/>
  <c r="L312" i="1"/>
  <c r="T312" i="1" s="1"/>
  <c r="H315" i="1"/>
  <c r="N315" i="1" s="1"/>
  <c r="B312" i="2" s="1"/>
  <c r="J317" i="1"/>
  <c r="Q317" i="1" s="1"/>
  <c r="D314" i="2" s="1"/>
  <c r="I319" i="1"/>
  <c r="O319" i="1" s="1"/>
  <c r="H328" i="1"/>
  <c r="N328" i="1" s="1"/>
  <c r="B325" i="2" s="1"/>
  <c r="J340" i="1"/>
  <c r="Q340" i="1" s="1"/>
  <c r="D337" i="2" s="1"/>
  <c r="K272" i="1"/>
  <c r="R272" i="1" s="1"/>
  <c r="J273" i="1"/>
  <c r="Q273" i="1" s="1"/>
  <c r="D270" i="2" s="1"/>
  <c r="I274" i="1"/>
  <c r="O274" i="1" s="1"/>
  <c r="M274" i="1"/>
  <c r="V274" i="1" s="1"/>
  <c r="H275" i="1"/>
  <c r="N275" i="1" s="1"/>
  <c r="B272" i="2" s="1"/>
  <c r="L275" i="1"/>
  <c r="T275" i="1" s="1"/>
  <c r="K276" i="1"/>
  <c r="R276" i="1" s="1"/>
  <c r="H278" i="1"/>
  <c r="N278" i="1" s="1"/>
  <c r="B275" i="2" s="1"/>
  <c r="L278" i="1"/>
  <c r="T278" i="1" s="1"/>
  <c r="K279" i="1"/>
  <c r="R279" i="1" s="1"/>
  <c r="H281" i="1"/>
  <c r="N281" i="1" s="1"/>
  <c r="B278" i="2" s="1"/>
  <c r="L281" i="1"/>
  <c r="T281" i="1" s="1"/>
  <c r="K282" i="1"/>
  <c r="R282" i="1" s="1"/>
  <c r="J283" i="1"/>
  <c r="Q283" i="1" s="1"/>
  <c r="D280" i="2" s="1"/>
  <c r="M286" i="1"/>
  <c r="V286" i="1" s="1"/>
  <c r="K288" i="1"/>
  <c r="R288" i="1" s="1"/>
  <c r="M290" i="1"/>
  <c r="V290" i="1" s="1"/>
  <c r="J291" i="1"/>
  <c r="Q291" i="1" s="1"/>
  <c r="D288" i="2" s="1"/>
  <c r="L293" i="1"/>
  <c r="T293" i="1" s="1"/>
  <c r="K296" i="1"/>
  <c r="R296" i="1" s="1"/>
  <c r="M298" i="1"/>
  <c r="V298" i="1" s="1"/>
  <c r="J299" i="1"/>
  <c r="Q299" i="1" s="1"/>
  <c r="D296" i="2" s="1"/>
  <c r="L301" i="1"/>
  <c r="T301" i="1" s="1"/>
  <c r="H304" i="1"/>
  <c r="N304" i="1" s="1"/>
  <c r="B301" i="2" s="1"/>
  <c r="I306" i="1"/>
  <c r="O306" i="1" s="1"/>
  <c r="I311" i="1"/>
  <c r="O311" i="1" s="1"/>
  <c r="M314" i="1"/>
  <c r="V314" i="1" s="1"/>
  <c r="J315" i="1"/>
  <c r="Q315" i="1" s="1"/>
  <c r="D312" i="2" s="1"/>
  <c r="L317" i="1"/>
  <c r="T317" i="1" s="1"/>
  <c r="M318" i="1"/>
  <c r="V318" i="1" s="1"/>
  <c r="L319" i="1"/>
  <c r="T319" i="1" s="1"/>
  <c r="J324" i="1"/>
  <c r="Q324" i="1" s="1"/>
  <c r="D321" i="2" s="1"/>
  <c r="L325" i="1"/>
  <c r="T325" i="1" s="1"/>
  <c r="J331" i="1"/>
  <c r="Q331" i="1" s="1"/>
  <c r="D328" i="2" s="1"/>
  <c r="J334" i="1"/>
  <c r="Q334" i="1" s="1"/>
  <c r="D331" i="2" s="1"/>
  <c r="J337" i="1"/>
  <c r="Q337" i="1" s="1"/>
  <c r="D334" i="2" s="1"/>
  <c r="H351" i="1"/>
  <c r="N351" i="1" s="1"/>
  <c r="B348" i="2" s="1"/>
  <c r="J303" i="1"/>
  <c r="Q303" i="1" s="1"/>
  <c r="D300" i="2" s="1"/>
  <c r="K305" i="1"/>
  <c r="R305" i="1" s="1"/>
  <c r="K308" i="1"/>
  <c r="R308" i="1" s="1"/>
  <c r="J309" i="1"/>
  <c r="Q309" i="1" s="1"/>
  <c r="D306" i="2" s="1"/>
  <c r="I310" i="1"/>
  <c r="O310" i="1" s="1"/>
  <c r="M310" i="1"/>
  <c r="V310" i="1" s="1"/>
  <c r="H311" i="1"/>
  <c r="N311" i="1" s="1"/>
  <c r="B308" i="2" s="1"/>
  <c r="L311" i="1"/>
  <c r="T311" i="1" s="1"/>
  <c r="I313" i="1"/>
  <c r="O313" i="1" s="1"/>
  <c r="M313" i="1"/>
  <c r="V313" i="1" s="1"/>
  <c r="K318" i="1"/>
  <c r="R318" i="1" s="1"/>
  <c r="L320" i="1"/>
  <c r="T320" i="1" s="1"/>
  <c r="L323" i="1"/>
  <c r="T323" i="1" s="1"/>
  <c r="H325" i="1"/>
  <c r="N325" i="1" s="1"/>
  <c r="B322" i="2" s="1"/>
  <c r="I327" i="1"/>
  <c r="O327" i="1" s="1"/>
  <c r="K336" i="1"/>
  <c r="R336" i="1" s="1"/>
  <c r="M338" i="1"/>
  <c r="V338" i="1" s="1"/>
  <c r="L346" i="1"/>
  <c r="T346" i="1" s="1"/>
  <c r="K352" i="1"/>
  <c r="R352" i="1" s="1"/>
  <c r="L354" i="1"/>
  <c r="T354" i="1" s="1"/>
  <c r="H357" i="1"/>
  <c r="N357" i="1" s="1"/>
  <c r="B354" i="2" s="1"/>
  <c r="J359" i="1"/>
  <c r="Q359" i="1" s="1"/>
  <c r="D356" i="2" s="1"/>
  <c r="L361" i="1"/>
  <c r="T361" i="1" s="1"/>
  <c r="H362" i="1"/>
  <c r="N362" i="1" s="1"/>
  <c r="B359" i="2" s="1"/>
  <c r="H372" i="1"/>
  <c r="N372" i="1" s="1"/>
  <c r="B369" i="2" s="1"/>
  <c r="K287" i="1"/>
  <c r="R287" i="1" s="1"/>
  <c r="J288" i="1"/>
  <c r="Q288" i="1" s="1"/>
  <c r="D285" i="2" s="1"/>
  <c r="I289" i="1"/>
  <c r="O289" i="1" s="1"/>
  <c r="M289" i="1"/>
  <c r="V289" i="1" s="1"/>
  <c r="H290" i="1"/>
  <c r="N290" i="1" s="1"/>
  <c r="B287" i="2" s="1"/>
  <c r="L290" i="1"/>
  <c r="T290" i="1" s="1"/>
  <c r="K291" i="1"/>
  <c r="R291" i="1" s="1"/>
  <c r="J292" i="1"/>
  <c r="Q292" i="1" s="1"/>
  <c r="D289" i="2" s="1"/>
  <c r="I293" i="1"/>
  <c r="O293" i="1" s="1"/>
  <c r="M293" i="1"/>
  <c r="V293" i="1" s="1"/>
  <c r="H294" i="1"/>
  <c r="N294" i="1" s="1"/>
  <c r="B291" i="2" s="1"/>
  <c r="L294" i="1"/>
  <c r="T294" i="1" s="1"/>
  <c r="K295" i="1"/>
  <c r="R295" i="1" s="1"/>
  <c r="J296" i="1"/>
  <c r="Q296" i="1" s="1"/>
  <c r="D293" i="2" s="1"/>
  <c r="I297" i="1"/>
  <c r="O297" i="1" s="1"/>
  <c r="M297" i="1"/>
  <c r="V297" i="1" s="1"/>
  <c r="H298" i="1"/>
  <c r="N298" i="1" s="1"/>
  <c r="B295" i="2" s="1"/>
  <c r="L298" i="1"/>
  <c r="T298" i="1" s="1"/>
  <c r="K299" i="1"/>
  <c r="R299" i="1" s="1"/>
  <c r="J300" i="1"/>
  <c r="Q300" i="1" s="1"/>
  <c r="D297" i="2" s="1"/>
  <c r="I301" i="1"/>
  <c r="O301" i="1" s="1"/>
  <c r="M301" i="1"/>
  <c r="V301" i="1" s="1"/>
  <c r="H302" i="1"/>
  <c r="N302" i="1" s="1"/>
  <c r="B299" i="2" s="1"/>
  <c r="L302" i="1"/>
  <c r="T302" i="1" s="1"/>
  <c r="I304" i="1"/>
  <c r="O304" i="1" s="1"/>
  <c r="M304" i="1"/>
  <c r="V304" i="1" s="1"/>
  <c r="J306" i="1"/>
  <c r="Q306" i="1" s="1"/>
  <c r="D303" i="2" s="1"/>
  <c r="I307" i="1"/>
  <c r="O307" i="1" s="1"/>
  <c r="M307" i="1"/>
  <c r="V307" i="1" s="1"/>
  <c r="K312" i="1"/>
  <c r="R312" i="1" s="1"/>
  <c r="H314" i="1"/>
  <c r="N314" i="1" s="1"/>
  <c r="B311" i="2" s="1"/>
  <c r="L314" i="1"/>
  <c r="T314" i="1" s="1"/>
  <c r="K315" i="1"/>
  <c r="R315" i="1" s="1"/>
  <c r="J316" i="1"/>
  <c r="Q316" i="1" s="1"/>
  <c r="D313" i="2" s="1"/>
  <c r="I317" i="1"/>
  <c r="O317" i="1" s="1"/>
  <c r="M317" i="1"/>
  <c r="V317" i="1" s="1"/>
  <c r="J330" i="1"/>
  <c r="Q330" i="1" s="1"/>
  <c r="D327" i="2" s="1"/>
  <c r="M331" i="1"/>
  <c r="V331" i="1" s="1"/>
  <c r="I334" i="1"/>
  <c r="O334" i="1" s="1"/>
  <c r="L336" i="1"/>
  <c r="T336" i="1" s="1"/>
  <c r="K339" i="1"/>
  <c r="R339" i="1" s="1"/>
  <c r="M341" i="1"/>
  <c r="V341" i="1" s="1"/>
  <c r="H342" i="1"/>
  <c r="N342" i="1" s="1"/>
  <c r="B339" i="2" s="1"/>
  <c r="H347" i="1"/>
  <c r="N347" i="1" s="1"/>
  <c r="B344" i="2" s="1"/>
  <c r="I350" i="1"/>
  <c r="O350" i="1" s="1"/>
  <c r="L352" i="1"/>
  <c r="T352" i="1" s="1"/>
  <c r="K355" i="1"/>
  <c r="R355" i="1" s="1"/>
  <c r="K359" i="1"/>
  <c r="R359" i="1" s="1"/>
  <c r="M361" i="1"/>
  <c r="V361" i="1" s="1"/>
  <c r="K362" i="1"/>
  <c r="R362" i="1" s="1"/>
  <c r="I363" i="1"/>
  <c r="O363" i="1" s="1"/>
  <c r="L367" i="1"/>
  <c r="T367" i="1" s="1"/>
  <c r="H369" i="1"/>
  <c r="N369" i="1" s="1"/>
  <c r="B366" i="2" s="1"/>
  <c r="J371" i="1"/>
  <c r="Q371" i="1" s="1"/>
  <c r="D368" i="2" s="1"/>
  <c r="M379" i="1"/>
  <c r="V379" i="1" s="1"/>
  <c r="M387" i="1"/>
  <c r="V387" i="1" s="1"/>
  <c r="M395" i="1"/>
  <c r="V395" i="1" s="1"/>
  <c r="M403" i="1"/>
  <c r="V403" i="1" s="1"/>
  <c r="M409" i="1"/>
  <c r="V409" i="1" s="1"/>
  <c r="H417" i="1"/>
  <c r="N417" i="1" s="1"/>
  <c r="B414" i="2" s="1"/>
  <c r="M284" i="1"/>
  <c r="V284" i="1" s="1"/>
  <c r="H303" i="1"/>
  <c r="N303" i="1" s="1"/>
  <c r="B300" i="2" s="1"/>
  <c r="L303" i="1"/>
  <c r="T303" i="1" s="1"/>
  <c r="I305" i="1"/>
  <c r="O305" i="1" s="1"/>
  <c r="M305" i="1"/>
  <c r="V305" i="1" s="1"/>
  <c r="I308" i="1"/>
  <c r="O308" i="1" s="1"/>
  <c r="M308" i="1"/>
  <c r="V308" i="1" s="1"/>
  <c r="H309" i="1"/>
  <c r="N309" i="1" s="1"/>
  <c r="B306" i="2" s="1"/>
  <c r="L309" i="1"/>
  <c r="T309" i="1" s="1"/>
  <c r="K310" i="1"/>
  <c r="R310" i="1" s="1"/>
  <c r="J311" i="1"/>
  <c r="Q311" i="1" s="1"/>
  <c r="D308" i="2" s="1"/>
  <c r="K313" i="1"/>
  <c r="R313" i="1" s="1"/>
  <c r="H320" i="1"/>
  <c r="N320" i="1" s="1"/>
  <c r="B317" i="2" s="1"/>
  <c r="H326" i="1"/>
  <c r="N326" i="1" s="1"/>
  <c r="B323" i="2" s="1"/>
  <c r="M334" i="1"/>
  <c r="V334" i="1" s="1"/>
  <c r="I335" i="1"/>
  <c r="O335" i="1" s="1"/>
  <c r="L342" i="1"/>
  <c r="T342" i="1" s="1"/>
  <c r="L347" i="1"/>
  <c r="T347" i="1" s="1"/>
  <c r="M350" i="1"/>
  <c r="V350" i="1" s="1"/>
  <c r="I351" i="1"/>
  <c r="O351" i="1" s="1"/>
  <c r="K358" i="1"/>
  <c r="R358" i="1" s="1"/>
  <c r="J360" i="1"/>
  <c r="Q360" i="1" s="1"/>
  <c r="D357" i="2" s="1"/>
  <c r="M366" i="1"/>
  <c r="V366" i="1" s="1"/>
  <c r="K416" i="1"/>
  <c r="R416" i="1" s="1"/>
  <c r="I287" i="1"/>
  <c r="O287" i="1" s="1"/>
  <c r="M287" i="1"/>
  <c r="V287" i="1" s="1"/>
  <c r="H288" i="1"/>
  <c r="N288" i="1" s="1"/>
  <c r="B285" i="2" s="1"/>
  <c r="L288" i="1"/>
  <c r="T288" i="1" s="1"/>
  <c r="K289" i="1"/>
  <c r="R289" i="1" s="1"/>
  <c r="J290" i="1"/>
  <c r="Q290" i="1" s="1"/>
  <c r="D287" i="2" s="1"/>
  <c r="I291" i="1"/>
  <c r="O291" i="1" s="1"/>
  <c r="M291" i="1"/>
  <c r="V291" i="1" s="1"/>
  <c r="H292" i="1"/>
  <c r="N292" i="1" s="1"/>
  <c r="B289" i="2" s="1"/>
  <c r="L292" i="1"/>
  <c r="T292" i="1" s="1"/>
  <c r="K293" i="1"/>
  <c r="R293" i="1" s="1"/>
  <c r="J294" i="1"/>
  <c r="Q294" i="1" s="1"/>
  <c r="D291" i="2" s="1"/>
  <c r="I295" i="1"/>
  <c r="O295" i="1" s="1"/>
  <c r="M295" i="1"/>
  <c r="V295" i="1" s="1"/>
  <c r="H296" i="1"/>
  <c r="N296" i="1" s="1"/>
  <c r="B293" i="2" s="1"/>
  <c r="L296" i="1"/>
  <c r="T296" i="1" s="1"/>
  <c r="K297" i="1"/>
  <c r="R297" i="1" s="1"/>
  <c r="J298" i="1"/>
  <c r="Q298" i="1" s="1"/>
  <c r="D295" i="2" s="1"/>
  <c r="I299" i="1"/>
  <c r="O299" i="1" s="1"/>
  <c r="M299" i="1"/>
  <c r="V299" i="1" s="1"/>
  <c r="H300" i="1"/>
  <c r="N300" i="1" s="1"/>
  <c r="B297" i="2" s="1"/>
  <c r="L300" i="1"/>
  <c r="T300" i="1" s="1"/>
  <c r="K301" i="1"/>
  <c r="R301" i="1" s="1"/>
  <c r="J302" i="1"/>
  <c r="Q302" i="1" s="1"/>
  <c r="D299" i="2" s="1"/>
  <c r="K304" i="1"/>
  <c r="R304" i="1" s="1"/>
  <c r="H306" i="1"/>
  <c r="N306" i="1" s="1"/>
  <c r="B303" i="2" s="1"/>
  <c r="L306" i="1"/>
  <c r="T306" i="1" s="1"/>
  <c r="K307" i="1"/>
  <c r="R307" i="1" s="1"/>
  <c r="I312" i="1"/>
  <c r="O312" i="1" s="1"/>
  <c r="M312" i="1"/>
  <c r="V312" i="1" s="1"/>
  <c r="J314" i="1"/>
  <c r="Q314" i="1" s="1"/>
  <c r="D311" i="2" s="1"/>
  <c r="I315" i="1"/>
  <c r="O315" i="1" s="1"/>
  <c r="M315" i="1"/>
  <c r="V315" i="1" s="1"/>
  <c r="H316" i="1"/>
  <c r="N316" i="1" s="1"/>
  <c r="B313" i="2" s="1"/>
  <c r="L316" i="1"/>
  <c r="T316" i="1" s="1"/>
  <c r="K317" i="1"/>
  <c r="R317" i="1" s="1"/>
  <c r="I318" i="1"/>
  <c r="O318" i="1" s="1"/>
  <c r="M322" i="1"/>
  <c r="V322" i="1" s="1"/>
  <c r="H323" i="1"/>
  <c r="N323" i="1" s="1"/>
  <c r="B320" i="2" s="1"/>
  <c r="I338" i="1"/>
  <c r="O338" i="1" s="1"/>
  <c r="K343" i="1"/>
  <c r="R343" i="1" s="1"/>
  <c r="M345" i="1"/>
  <c r="V345" i="1" s="1"/>
  <c r="H346" i="1"/>
  <c r="N346" i="1" s="1"/>
  <c r="B343" i="2" s="1"/>
  <c r="H354" i="1"/>
  <c r="N354" i="1" s="1"/>
  <c r="B351" i="2" s="1"/>
  <c r="J356" i="1"/>
  <c r="Q356" i="1" s="1"/>
  <c r="D353" i="2" s="1"/>
  <c r="H361" i="1"/>
  <c r="N361" i="1" s="1"/>
  <c r="B358" i="2" s="1"/>
  <c r="I368" i="1"/>
  <c r="O368" i="1" s="1"/>
  <c r="M383" i="1"/>
  <c r="V383" i="1" s="1"/>
  <c r="M391" i="1"/>
  <c r="V391" i="1" s="1"/>
  <c r="M399" i="1"/>
  <c r="V399" i="1" s="1"/>
  <c r="M405" i="1"/>
  <c r="V405" i="1" s="1"/>
  <c r="M413" i="1"/>
  <c r="V413" i="1" s="1"/>
  <c r="J284" i="1"/>
  <c r="Q284" i="1" s="1"/>
  <c r="D281" i="2" s="1"/>
  <c r="I303" i="1"/>
  <c r="O303" i="1" s="1"/>
  <c r="M303" i="1"/>
  <c r="V303" i="1" s="1"/>
  <c r="J305" i="1"/>
  <c r="Q305" i="1" s="1"/>
  <c r="D302" i="2" s="1"/>
  <c r="J308" i="1"/>
  <c r="Q308" i="1" s="1"/>
  <c r="D305" i="2" s="1"/>
  <c r="I309" i="1"/>
  <c r="O309" i="1" s="1"/>
  <c r="M309" i="1"/>
  <c r="V309" i="1" s="1"/>
  <c r="H310" i="1"/>
  <c r="N310" i="1" s="1"/>
  <c r="B307" i="2" s="1"/>
  <c r="L310" i="1"/>
  <c r="T310" i="1" s="1"/>
  <c r="K311" i="1"/>
  <c r="R311" i="1" s="1"/>
  <c r="H313" i="1"/>
  <c r="N313" i="1" s="1"/>
  <c r="B310" i="2" s="1"/>
  <c r="L313" i="1"/>
  <c r="T313" i="1" s="1"/>
  <c r="J318" i="1"/>
  <c r="Q318" i="1" s="1"/>
  <c r="D315" i="2" s="1"/>
  <c r="H319" i="1"/>
  <c r="N319" i="1" s="1"/>
  <c r="B316" i="2" s="1"/>
  <c r="K321" i="1"/>
  <c r="R321" i="1" s="1"/>
  <c r="K326" i="1"/>
  <c r="R326" i="1" s="1"/>
  <c r="L328" i="1"/>
  <c r="T328" i="1" s="1"/>
  <c r="I331" i="1"/>
  <c r="O331" i="1" s="1"/>
  <c r="J333" i="1"/>
  <c r="Q333" i="1" s="1"/>
  <c r="D330" i="2" s="1"/>
  <c r="L335" i="1"/>
  <c r="T335" i="1" s="1"/>
  <c r="H336" i="1"/>
  <c r="N336" i="1" s="1"/>
  <c r="B333" i="2" s="1"/>
  <c r="J338" i="1"/>
  <c r="Q338" i="1" s="1"/>
  <c r="D335" i="2" s="1"/>
  <c r="I341" i="1"/>
  <c r="O341" i="1" s="1"/>
  <c r="J349" i="1"/>
  <c r="Q349" i="1" s="1"/>
  <c r="D346" i="2" s="1"/>
  <c r="L351" i="1"/>
  <c r="T351" i="1" s="1"/>
  <c r="H352" i="1"/>
  <c r="N352" i="1" s="1"/>
  <c r="B349" i="2" s="1"/>
  <c r="K356" i="1"/>
  <c r="R356" i="1" s="1"/>
  <c r="M360" i="1"/>
  <c r="V360" i="1" s="1"/>
  <c r="I361" i="1"/>
  <c r="O361" i="1" s="1"/>
  <c r="J365" i="1"/>
  <c r="Q365" i="1" s="1"/>
  <c r="D362" i="2" s="1"/>
  <c r="M368" i="1"/>
  <c r="V368" i="1" s="1"/>
  <c r="L380" i="1"/>
  <c r="T380" i="1" s="1"/>
  <c r="L388" i="1"/>
  <c r="T388" i="1" s="1"/>
  <c r="L396" i="1"/>
  <c r="T396" i="1" s="1"/>
  <c r="K407" i="1"/>
  <c r="R407" i="1" s="1"/>
  <c r="L410" i="1"/>
  <c r="T410" i="1" s="1"/>
  <c r="K415" i="1"/>
  <c r="R415" i="1" s="1"/>
  <c r="J319" i="1"/>
  <c r="Q319" i="1" s="1"/>
  <c r="D316" i="2" s="1"/>
  <c r="I320" i="1"/>
  <c r="O320" i="1" s="1"/>
  <c r="M320" i="1"/>
  <c r="V320" i="1" s="1"/>
  <c r="J322" i="1"/>
  <c r="Q322" i="1" s="1"/>
  <c r="D319" i="2" s="1"/>
  <c r="I323" i="1"/>
  <c r="O323" i="1" s="1"/>
  <c r="M323" i="1"/>
  <c r="V323" i="1" s="1"/>
  <c r="K324" i="1"/>
  <c r="R324" i="1" s="1"/>
  <c r="I325" i="1"/>
  <c r="O325" i="1" s="1"/>
  <c r="M325" i="1"/>
  <c r="V325" i="1" s="1"/>
  <c r="J327" i="1"/>
  <c r="Q327" i="1" s="1"/>
  <c r="D324" i="2" s="1"/>
  <c r="I328" i="1"/>
  <c r="O328" i="1" s="1"/>
  <c r="M328" i="1"/>
  <c r="V328" i="1" s="1"/>
  <c r="H329" i="1"/>
  <c r="N329" i="1" s="1"/>
  <c r="B326" i="2" s="1"/>
  <c r="L329" i="1"/>
  <c r="T329" i="1" s="1"/>
  <c r="K330" i="1"/>
  <c r="R330" i="1" s="1"/>
  <c r="H332" i="1"/>
  <c r="N332" i="1" s="1"/>
  <c r="B329" i="2" s="1"/>
  <c r="L332" i="1"/>
  <c r="T332" i="1" s="1"/>
  <c r="H339" i="1"/>
  <c r="N339" i="1" s="1"/>
  <c r="B336" i="2" s="1"/>
  <c r="L339" i="1"/>
  <c r="T339" i="1" s="1"/>
  <c r="K340" i="1"/>
  <c r="R340" i="1" s="1"/>
  <c r="J341" i="1"/>
  <c r="Q341" i="1" s="1"/>
  <c r="D338" i="2" s="1"/>
  <c r="I342" i="1"/>
  <c r="O342" i="1" s="1"/>
  <c r="M342" i="1"/>
  <c r="V342" i="1" s="1"/>
  <c r="H343" i="1"/>
  <c r="N343" i="1" s="1"/>
  <c r="B340" i="2" s="1"/>
  <c r="L343" i="1"/>
  <c r="T343" i="1" s="1"/>
  <c r="K344" i="1"/>
  <c r="R344" i="1" s="1"/>
  <c r="J345" i="1"/>
  <c r="Q345" i="1" s="1"/>
  <c r="D342" i="2" s="1"/>
  <c r="I346" i="1"/>
  <c r="O346" i="1" s="1"/>
  <c r="M346" i="1"/>
  <c r="V346" i="1" s="1"/>
  <c r="K348" i="1"/>
  <c r="R348" i="1" s="1"/>
  <c r="I354" i="1"/>
  <c r="O354" i="1" s="1"/>
  <c r="M354" i="1"/>
  <c r="V354" i="1" s="1"/>
  <c r="H355" i="1"/>
  <c r="N355" i="1" s="1"/>
  <c r="B352" i="2" s="1"/>
  <c r="L355" i="1"/>
  <c r="T355" i="1" s="1"/>
  <c r="I357" i="1"/>
  <c r="O357" i="1" s="1"/>
  <c r="M357" i="1"/>
  <c r="V357" i="1" s="1"/>
  <c r="H358" i="1"/>
  <c r="N358" i="1" s="1"/>
  <c r="B355" i="2" s="1"/>
  <c r="L358" i="1"/>
  <c r="T358" i="1" s="1"/>
  <c r="L362" i="1"/>
  <c r="T362" i="1" s="1"/>
  <c r="H363" i="1"/>
  <c r="N363" i="1" s="1"/>
  <c r="B360" i="2" s="1"/>
  <c r="K370" i="1"/>
  <c r="R370" i="1" s="1"/>
  <c r="H318" i="1"/>
  <c r="N318" i="1" s="1"/>
  <c r="B315" i="2" s="1"/>
  <c r="L318" i="1"/>
  <c r="T318" i="1" s="1"/>
  <c r="K319" i="1"/>
  <c r="R319" i="1" s="1"/>
  <c r="J320" i="1"/>
  <c r="Q320" i="1" s="1"/>
  <c r="D317" i="2" s="1"/>
  <c r="K322" i="1"/>
  <c r="R322" i="1" s="1"/>
  <c r="J323" i="1"/>
  <c r="Q323" i="1" s="1"/>
  <c r="D320" i="2" s="1"/>
  <c r="H324" i="1"/>
  <c r="N324" i="1" s="1"/>
  <c r="B321" i="2" s="1"/>
  <c r="L324" i="1"/>
  <c r="T324" i="1" s="1"/>
  <c r="J325" i="1"/>
  <c r="Q325" i="1" s="1"/>
  <c r="D322" i="2" s="1"/>
  <c r="K327" i="1"/>
  <c r="R327" i="1" s="1"/>
  <c r="J328" i="1"/>
  <c r="Q328" i="1" s="1"/>
  <c r="D325" i="2" s="1"/>
  <c r="I329" i="1"/>
  <c r="O329" i="1" s="1"/>
  <c r="M329" i="1"/>
  <c r="V329" i="1" s="1"/>
  <c r="H330" i="1"/>
  <c r="N330" i="1" s="1"/>
  <c r="B327" i="2" s="1"/>
  <c r="L330" i="1"/>
  <c r="T330" i="1" s="1"/>
  <c r="I332" i="1"/>
  <c r="O332" i="1" s="1"/>
  <c r="M332" i="1"/>
  <c r="V332" i="1" s="1"/>
  <c r="I339" i="1"/>
  <c r="O339" i="1" s="1"/>
  <c r="M339" i="1"/>
  <c r="V339" i="1" s="1"/>
  <c r="H340" i="1"/>
  <c r="N340" i="1" s="1"/>
  <c r="B337" i="2" s="1"/>
  <c r="L340" i="1"/>
  <c r="T340" i="1" s="1"/>
  <c r="K341" i="1"/>
  <c r="R341" i="1" s="1"/>
  <c r="J342" i="1"/>
  <c r="Q342" i="1" s="1"/>
  <c r="D339" i="2" s="1"/>
  <c r="I343" i="1"/>
  <c r="O343" i="1" s="1"/>
  <c r="M343" i="1"/>
  <c r="V343" i="1" s="1"/>
  <c r="H344" i="1"/>
  <c r="N344" i="1" s="1"/>
  <c r="B341" i="2" s="1"/>
  <c r="L344" i="1"/>
  <c r="T344" i="1" s="1"/>
  <c r="K345" i="1"/>
  <c r="R345" i="1" s="1"/>
  <c r="J346" i="1"/>
  <c r="Q346" i="1" s="1"/>
  <c r="D343" i="2" s="1"/>
  <c r="H348" i="1"/>
  <c r="N348" i="1" s="1"/>
  <c r="B345" i="2" s="1"/>
  <c r="L348" i="1"/>
  <c r="T348" i="1" s="1"/>
  <c r="J354" i="1"/>
  <c r="Q354" i="1" s="1"/>
  <c r="D351" i="2" s="1"/>
  <c r="I355" i="1"/>
  <c r="O355" i="1" s="1"/>
  <c r="M355" i="1"/>
  <c r="V355" i="1" s="1"/>
  <c r="J357" i="1"/>
  <c r="Q357" i="1" s="1"/>
  <c r="D354" i="2" s="1"/>
  <c r="I358" i="1"/>
  <c r="O358" i="1" s="1"/>
  <c r="M358" i="1"/>
  <c r="V358" i="1" s="1"/>
  <c r="M362" i="1"/>
  <c r="V362" i="1" s="1"/>
  <c r="H373" i="1"/>
  <c r="N373" i="1" s="1"/>
  <c r="B370" i="2" s="1"/>
  <c r="M424" i="1"/>
  <c r="V424" i="1" s="1"/>
  <c r="I321" i="1"/>
  <c r="O321" i="1" s="1"/>
  <c r="M321" i="1"/>
  <c r="V321" i="1" s="1"/>
  <c r="I326" i="1"/>
  <c r="O326" i="1" s="1"/>
  <c r="M326" i="1"/>
  <c r="V326" i="1" s="1"/>
  <c r="K331" i="1"/>
  <c r="R331" i="1" s="1"/>
  <c r="H333" i="1"/>
  <c r="N333" i="1" s="1"/>
  <c r="B330" i="2" s="1"/>
  <c r="L333" i="1"/>
  <c r="T333" i="1" s="1"/>
  <c r="K334" i="1"/>
  <c r="R334" i="1" s="1"/>
  <c r="J335" i="1"/>
  <c r="Q335" i="1" s="1"/>
  <c r="D332" i="2" s="1"/>
  <c r="I336" i="1"/>
  <c r="O336" i="1" s="1"/>
  <c r="M336" i="1"/>
  <c r="V336" i="1" s="1"/>
  <c r="H337" i="1"/>
  <c r="N337" i="1" s="1"/>
  <c r="B334" i="2" s="1"/>
  <c r="L337" i="1"/>
  <c r="T337" i="1" s="1"/>
  <c r="K338" i="1"/>
  <c r="R338" i="1" s="1"/>
  <c r="I347" i="1"/>
  <c r="O347" i="1" s="1"/>
  <c r="M347" i="1"/>
  <c r="V347" i="1" s="1"/>
  <c r="H349" i="1"/>
  <c r="N349" i="1" s="1"/>
  <c r="B346" i="2" s="1"/>
  <c r="L349" i="1"/>
  <c r="T349" i="1" s="1"/>
  <c r="K350" i="1"/>
  <c r="R350" i="1" s="1"/>
  <c r="J351" i="1"/>
  <c r="Q351" i="1" s="1"/>
  <c r="D348" i="2" s="1"/>
  <c r="I352" i="1"/>
  <c r="O352" i="1" s="1"/>
  <c r="M352" i="1"/>
  <c r="V352" i="1" s="1"/>
  <c r="H353" i="1"/>
  <c r="N353" i="1" s="1"/>
  <c r="B350" i="2" s="1"/>
  <c r="L353" i="1"/>
  <c r="T353" i="1" s="1"/>
  <c r="H356" i="1"/>
  <c r="N356" i="1" s="1"/>
  <c r="B353" i="2" s="1"/>
  <c r="L356" i="1"/>
  <c r="T356" i="1" s="1"/>
  <c r="H359" i="1"/>
  <c r="N359" i="1" s="1"/>
  <c r="B356" i="2" s="1"/>
  <c r="L359" i="1"/>
  <c r="T359" i="1" s="1"/>
  <c r="K360" i="1"/>
  <c r="R360" i="1" s="1"/>
  <c r="J361" i="1"/>
  <c r="Q361" i="1" s="1"/>
  <c r="D358" i="2" s="1"/>
  <c r="I362" i="1"/>
  <c r="O362" i="1" s="1"/>
  <c r="L363" i="1"/>
  <c r="T363" i="1" s="1"/>
  <c r="L372" i="1"/>
  <c r="T372" i="1" s="1"/>
  <c r="I374" i="1"/>
  <c r="O374" i="1" s="1"/>
  <c r="H375" i="1"/>
  <c r="N375" i="1" s="1"/>
  <c r="B372" i="2" s="1"/>
  <c r="H322" i="1"/>
  <c r="N322" i="1" s="1"/>
  <c r="B319" i="2" s="1"/>
  <c r="L322" i="1"/>
  <c r="T322" i="1" s="1"/>
  <c r="K323" i="1"/>
  <c r="R323" i="1" s="1"/>
  <c r="I324" i="1"/>
  <c r="O324" i="1" s="1"/>
  <c r="M324" i="1"/>
  <c r="V324" i="1" s="1"/>
  <c r="K325" i="1"/>
  <c r="R325" i="1" s="1"/>
  <c r="H327" i="1"/>
  <c r="N327" i="1" s="1"/>
  <c r="B324" i="2" s="1"/>
  <c r="L327" i="1"/>
  <c r="T327" i="1" s="1"/>
  <c r="K328" i="1"/>
  <c r="R328" i="1" s="1"/>
  <c r="J329" i="1"/>
  <c r="Q329" i="1" s="1"/>
  <c r="D326" i="2" s="1"/>
  <c r="I330" i="1"/>
  <c r="O330" i="1" s="1"/>
  <c r="M330" i="1"/>
  <c r="V330" i="1" s="1"/>
  <c r="J332" i="1"/>
  <c r="Q332" i="1" s="1"/>
  <c r="D329" i="2" s="1"/>
  <c r="J339" i="1"/>
  <c r="Q339" i="1" s="1"/>
  <c r="D336" i="2" s="1"/>
  <c r="I340" i="1"/>
  <c r="O340" i="1" s="1"/>
  <c r="M340" i="1"/>
  <c r="V340" i="1" s="1"/>
  <c r="H341" i="1"/>
  <c r="N341" i="1" s="1"/>
  <c r="B338" i="2" s="1"/>
  <c r="L341" i="1"/>
  <c r="T341" i="1" s="1"/>
  <c r="K342" i="1"/>
  <c r="R342" i="1" s="1"/>
  <c r="J343" i="1"/>
  <c r="Q343" i="1" s="1"/>
  <c r="D340" i="2" s="1"/>
  <c r="I344" i="1"/>
  <c r="O344" i="1" s="1"/>
  <c r="M344" i="1"/>
  <c r="V344" i="1" s="1"/>
  <c r="H345" i="1"/>
  <c r="N345" i="1" s="1"/>
  <c r="B342" i="2" s="1"/>
  <c r="L345" i="1"/>
  <c r="T345" i="1" s="1"/>
  <c r="K346" i="1"/>
  <c r="R346" i="1" s="1"/>
  <c r="I348" i="1"/>
  <c r="O348" i="1" s="1"/>
  <c r="M348" i="1"/>
  <c r="V348" i="1" s="1"/>
  <c r="K354" i="1"/>
  <c r="R354" i="1" s="1"/>
  <c r="J355" i="1"/>
  <c r="Q355" i="1" s="1"/>
  <c r="D352" i="2" s="1"/>
  <c r="K357" i="1"/>
  <c r="R357" i="1" s="1"/>
  <c r="J358" i="1"/>
  <c r="Q358" i="1" s="1"/>
  <c r="D355" i="2" s="1"/>
  <c r="J362" i="1"/>
  <c r="Q362" i="1" s="1"/>
  <c r="D359" i="2" s="1"/>
  <c r="J364" i="1"/>
  <c r="Q364" i="1" s="1"/>
  <c r="D361" i="2" s="1"/>
  <c r="L373" i="1"/>
  <c r="T373" i="1" s="1"/>
  <c r="K376" i="1"/>
  <c r="R376" i="1" s="1"/>
  <c r="I379" i="1"/>
  <c r="O379" i="1" s="1"/>
  <c r="H380" i="1"/>
  <c r="N380" i="1" s="1"/>
  <c r="B377" i="2" s="1"/>
  <c r="I383" i="1"/>
  <c r="O383" i="1" s="1"/>
  <c r="H384" i="1"/>
  <c r="N384" i="1" s="1"/>
  <c r="B381" i="2" s="1"/>
  <c r="I387" i="1"/>
  <c r="O387" i="1" s="1"/>
  <c r="H388" i="1"/>
  <c r="N388" i="1" s="1"/>
  <c r="B385" i="2" s="1"/>
  <c r="I391" i="1"/>
  <c r="O391" i="1" s="1"/>
  <c r="H392" i="1"/>
  <c r="N392" i="1" s="1"/>
  <c r="B389" i="2" s="1"/>
  <c r="I395" i="1"/>
  <c r="O395" i="1" s="1"/>
  <c r="H396" i="1"/>
  <c r="N396" i="1" s="1"/>
  <c r="B393" i="2" s="1"/>
  <c r="I399" i="1"/>
  <c r="O399" i="1" s="1"/>
  <c r="H400" i="1"/>
  <c r="N400" i="1" s="1"/>
  <c r="B397" i="2" s="1"/>
  <c r="I403" i="1"/>
  <c r="O403" i="1" s="1"/>
  <c r="I418" i="1"/>
  <c r="O418" i="1" s="1"/>
  <c r="K433" i="1"/>
  <c r="R433" i="1" s="1"/>
  <c r="J451" i="1"/>
  <c r="Q451" i="1" s="1"/>
  <c r="D448" i="2" s="1"/>
  <c r="J321" i="1"/>
  <c r="Q321" i="1" s="1"/>
  <c r="D318" i="2" s="1"/>
  <c r="J326" i="1"/>
  <c r="Q326" i="1" s="1"/>
  <c r="D323" i="2" s="1"/>
  <c r="H331" i="1"/>
  <c r="N331" i="1" s="1"/>
  <c r="B328" i="2" s="1"/>
  <c r="L331" i="1"/>
  <c r="T331" i="1" s="1"/>
  <c r="I333" i="1"/>
  <c r="O333" i="1" s="1"/>
  <c r="M333" i="1"/>
  <c r="V333" i="1" s="1"/>
  <c r="H334" i="1"/>
  <c r="N334" i="1" s="1"/>
  <c r="B331" i="2" s="1"/>
  <c r="L334" i="1"/>
  <c r="T334" i="1" s="1"/>
  <c r="K335" i="1"/>
  <c r="R335" i="1" s="1"/>
  <c r="J336" i="1"/>
  <c r="Q336" i="1" s="1"/>
  <c r="D333" i="2" s="1"/>
  <c r="I337" i="1"/>
  <c r="O337" i="1" s="1"/>
  <c r="M337" i="1"/>
  <c r="V337" i="1" s="1"/>
  <c r="H338" i="1"/>
  <c r="N338" i="1" s="1"/>
  <c r="B335" i="2" s="1"/>
  <c r="L338" i="1"/>
  <c r="T338" i="1" s="1"/>
  <c r="J347" i="1"/>
  <c r="Q347" i="1" s="1"/>
  <c r="D344" i="2" s="1"/>
  <c r="I349" i="1"/>
  <c r="O349" i="1" s="1"/>
  <c r="M349" i="1"/>
  <c r="V349" i="1" s="1"/>
  <c r="H350" i="1"/>
  <c r="N350" i="1" s="1"/>
  <c r="B347" i="2" s="1"/>
  <c r="L350" i="1"/>
  <c r="T350" i="1" s="1"/>
  <c r="K351" i="1"/>
  <c r="R351" i="1" s="1"/>
  <c r="J352" i="1"/>
  <c r="Q352" i="1" s="1"/>
  <c r="D349" i="2" s="1"/>
  <c r="I353" i="1"/>
  <c r="O353" i="1" s="1"/>
  <c r="M353" i="1"/>
  <c r="V353" i="1" s="1"/>
  <c r="I356" i="1"/>
  <c r="O356" i="1" s="1"/>
  <c r="M356" i="1"/>
  <c r="V356" i="1" s="1"/>
  <c r="I359" i="1"/>
  <c r="O359" i="1" s="1"/>
  <c r="M359" i="1"/>
  <c r="V359" i="1" s="1"/>
  <c r="H360" i="1"/>
  <c r="N360" i="1" s="1"/>
  <c r="B357" i="2" s="1"/>
  <c r="L360" i="1"/>
  <c r="T360" i="1" s="1"/>
  <c r="K361" i="1"/>
  <c r="R361" i="1" s="1"/>
  <c r="I366" i="1"/>
  <c r="O366" i="1" s="1"/>
  <c r="H367" i="1"/>
  <c r="N367" i="1" s="1"/>
  <c r="B364" i="2" s="1"/>
  <c r="M374" i="1"/>
  <c r="V374" i="1" s="1"/>
  <c r="L375" i="1"/>
  <c r="T375" i="1" s="1"/>
  <c r="K377" i="1"/>
  <c r="R377" i="1" s="1"/>
  <c r="J378" i="1"/>
  <c r="Q378" i="1" s="1"/>
  <c r="D375" i="2" s="1"/>
  <c r="K381" i="1"/>
  <c r="R381" i="1" s="1"/>
  <c r="J382" i="1"/>
  <c r="Q382" i="1" s="1"/>
  <c r="D379" i="2" s="1"/>
  <c r="K385" i="1"/>
  <c r="R385" i="1" s="1"/>
  <c r="J386" i="1"/>
  <c r="Q386" i="1" s="1"/>
  <c r="D383" i="2" s="1"/>
  <c r="K389" i="1"/>
  <c r="R389" i="1" s="1"/>
  <c r="J390" i="1"/>
  <c r="Q390" i="1" s="1"/>
  <c r="D387" i="2" s="1"/>
  <c r="K393" i="1"/>
  <c r="R393" i="1" s="1"/>
  <c r="J394" i="1"/>
  <c r="Q394" i="1" s="1"/>
  <c r="D391" i="2" s="1"/>
  <c r="K397" i="1"/>
  <c r="R397" i="1" s="1"/>
  <c r="J398" i="1"/>
  <c r="Q398" i="1" s="1"/>
  <c r="D395" i="2" s="1"/>
  <c r="K401" i="1"/>
  <c r="R401" i="1" s="1"/>
  <c r="J402" i="1"/>
  <c r="Q402" i="1" s="1"/>
  <c r="D399" i="2" s="1"/>
  <c r="J404" i="1"/>
  <c r="Q404" i="1" s="1"/>
  <c r="D401" i="2" s="1"/>
  <c r="I405" i="1"/>
  <c r="O405" i="1" s="1"/>
  <c r="H406" i="1"/>
  <c r="N406" i="1" s="1"/>
  <c r="B403" i="2" s="1"/>
  <c r="J408" i="1"/>
  <c r="Q408" i="1" s="1"/>
  <c r="D405" i="2" s="1"/>
  <c r="I409" i="1"/>
  <c r="O409" i="1" s="1"/>
  <c r="H410" i="1"/>
  <c r="N410" i="1" s="1"/>
  <c r="B407" i="2" s="1"/>
  <c r="J412" i="1"/>
  <c r="Q412" i="1" s="1"/>
  <c r="D409" i="2" s="1"/>
  <c r="I413" i="1"/>
  <c r="O413" i="1" s="1"/>
  <c r="H414" i="1"/>
  <c r="N414" i="1" s="1"/>
  <c r="B411" i="2" s="1"/>
  <c r="I429" i="1"/>
  <c r="O429" i="1" s="1"/>
  <c r="M465" i="1"/>
  <c r="V465" i="1" s="1"/>
  <c r="J468" i="1"/>
  <c r="Q468" i="1" s="1"/>
  <c r="D465" i="2" s="1"/>
  <c r="I365" i="1"/>
  <c r="O365" i="1" s="1"/>
  <c r="M365" i="1"/>
  <c r="V365" i="1" s="1"/>
  <c r="H366" i="1"/>
  <c r="N366" i="1" s="1"/>
  <c r="B363" i="2" s="1"/>
  <c r="L366" i="1"/>
  <c r="T366" i="1" s="1"/>
  <c r="K367" i="1"/>
  <c r="R367" i="1" s="1"/>
  <c r="K373" i="1"/>
  <c r="R373" i="1" s="1"/>
  <c r="J377" i="1"/>
  <c r="Q377" i="1" s="1"/>
  <c r="D374" i="2" s="1"/>
  <c r="I378" i="1"/>
  <c r="O378" i="1" s="1"/>
  <c r="M378" i="1"/>
  <c r="V378" i="1" s="1"/>
  <c r="H379" i="1"/>
  <c r="N379" i="1" s="1"/>
  <c r="B376" i="2" s="1"/>
  <c r="L379" i="1"/>
  <c r="T379" i="1" s="1"/>
  <c r="K380" i="1"/>
  <c r="R380" i="1" s="1"/>
  <c r="J381" i="1"/>
  <c r="Q381" i="1" s="1"/>
  <c r="D378" i="2" s="1"/>
  <c r="I382" i="1"/>
  <c r="O382" i="1" s="1"/>
  <c r="M382" i="1"/>
  <c r="V382" i="1" s="1"/>
  <c r="H383" i="1"/>
  <c r="N383" i="1" s="1"/>
  <c r="B380" i="2" s="1"/>
  <c r="L383" i="1"/>
  <c r="T383" i="1" s="1"/>
  <c r="K384" i="1"/>
  <c r="R384" i="1" s="1"/>
  <c r="J385" i="1"/>
  <c r="Q385" i="1" s="1"/>
  <c r="D382" i="2" s="1"/>
  <c r="I386" i="1"/>
  <c r="O386" i="1" s="1"/>
  <c r="M386" i="1"/>
  <c r="V386" i="1" s="1"/>
  <c r="H387" i="1"/>
  <c r="N387" i="1" s="1"/>
  <c r="B384" i="2" s="1"/>
  <c r="L387" i="1"/>
  <c r="T387" i="1" s="1"/>
  <c r="K388" i="1"/>
  <c r="R388" i="1" s="1"/>
  <c r="J389" i="1"/>
  <c r="Q389" i="1" s="1"/>
  <c r="D386" i="2" s="1"/>
  <c r="I390" i="1"/>
  <c r="O390" i="1" s="1"/>
  <c r="M390" i="1"/>
  <c r="V390" i="1" s="1"/>
  <c r="H391" i="1"/>
  <c r="N391" i="1" s="1"/>
  <c r="B388" i="2" s="1"/>
  <c r="L391" i="1"/>
  <c r="T391" i="1" s="1"/>
  <c r="K392" i="1"/>
  <c r="R392" i="1" s="1"/>
  <c r="J393" i="1"/>
  <c r="Q393" i="1" s="1"/>
  <c r="D390" i="2" s="1"/>
  <c r="I394" i="1"/>
  <c r="O394" i="1" s="1"/>
  <c r="M394" i="1"/>
  <c r="V394" i="1" s="1"/>
  <c r="H395" i="1"/>
  <c r="N395" i="1" s="1"/>
  <c r="B392" i="2" s="1"/>
  <c r="L395" i="1"/>
  <c r="T395" i="1" s="1"/>
  <c r="K396" i="1"/>
  <c r="R396" i="1" s="1"/>
  <c r="J397" i="1"/>
  <c r="Q397" i="1" s="1"/>
  <c r="D394" i="2" s="1"/>
  <c r="I398" i="1"/>
  <c r="O398" i="1" s="1"/>
  <c r="M398" i="1"/>
  <c r="V398" i="1" s="1"/>
  <c r="H399" i="1"/>
  <c r="N399" i="1" s="1"/>
  <c r="B396" i="2" s="1"/>
  <c r="L399" i="1"/>
  <c r="T399" i="1" s="1"/>
  <c r="K400" i="1"/>
  <c r="R400" i="1" s="1"/>
  <c r="J401" i="1"/>
  <c r="Q401" i="1" s="1"/>
  <c r="D398" i="2" s="1"/>
  <c r="I402" i="1"/>
  <c r="O402" i="1" s="1"/>
  <c r="M402" i="1"/>
  <c r="V402" i="1" s="1"/>
  <c r="H403" i="1"/>
  <c r="N403" i="1" s="1"/>
  <c r="B400" i="2" s="1"/>
  <c r="L403" i="1"/>
  <c r="T403" i="1" s="1"/>
  <c r="J416" i="1"/>
  <c r="Q416" i="1" s="1"/>
  <c r="D413" i="2" s="1"/>
  <c r="I417" i="1"/>
  <c r="O417" i="1" s="1"/>
  <c r="M418" i="1"/>
  <c r="V418" i="1" s="1"/>
  <c r="M429" i="1"/>
  <c r="V429" i="1" s="1"/>
  <c r="J475" i="1"/>
  <c r="Q475" i="1" s="1"/>
  <c r="D472" i="2" s="1"/>
  <c r="M363" i="1"/>
  <c r="V363" i="1" s="1"/>
  <c r="K364" i="1"/>
  <c r="R364" i="1" s="1"/>
  <c r="J368" i="1"/>
  <c r="Q368" i="1" s="1"/>
  <c r="D365" i="2" s="1"/>
  <c r="I369" i="1"/>
  <c r="O369" i="1" s="1"/>
  <c r="M369" i="1"/>
  <c r="V369" i="1" s="1"/>
  <c r="H370" i="1"/>
  <c r="N370" i="1" s="1"/>
  <c r="B367" i="2" s="1"/>
  <c r="L370" i="1"/>
  <c r="T370" i="1" s="1"/>
  <c r="K371" i="1"/>
  <c r="R371" i="1" s="1"/>
  <c r="I372" i="1"/>
  <c r="O372" i="1" s="1"/>
  <c r="M372" i="1"/>
  <c r="V372" i="1" s="1"/>
  <c r="J374" i="1"/>
  <c r="Q374" i="1" s="1"/>
  <c r="D371" i="2" s="1"/>
  <c r="I375" i="1"/>
  <c r="O375" i="1" s="1"/>
  <c r="M375" i="1"/>
  <c r="V375" i="1" s="1"/>
  <c r="H376" i="1"/>
  <c r="N376" i="1" s="1"/>
  <c r="B373" i="2" s="1"/>
  <c r="L376" i="1"/>
  <c r="T376" i="1" s="1"/>
  <c r="K404" i="1"/>
  <c r="R404" i="1" s="1"/>
  <c r="J405" i="1"/>
  <c r="Q405" i="1" s="1"/>
  <c r="D402" i="2" s="1"/>
  <c r="I406" i="1"/>
  <c r="O406" i="1" s="1"/>
  <c r="M406" i="1"/>
  <c r="V406" i="1" s="1"/>
  <c r="H407" i="1"/>
  <c r="N407" i="1" s="1"/>
  <c r="B404" i="2" s="1"/>
  <c r="L407" i="1"/>
  <c r="T407" i="1" s="1"/>
  <c r="K408" i="1"/>
  <c r="R408" i="1" s="1"/>
  <c r="J409" i="1"/>
  <c r="Q409" i="1" s="1"/>
  <c r="D406" i="2" s="1"/>
  <c r="I410" i="1"/>
  <c r="O410" i="1" s="1"/>
  <c r="M410" i="1"/>
  <c r="V410" i="1" s="1"/>
  <c r="H411" i="1"/>
  <c r="N411" i="1" s="1"/>
  <c r="B408" i="2" s="1"/>
  <c r="L411" i="1"/>
  <c r="T411" i="1" s="1"/>
  <c r="K412" i="1"/>
  <c r="R412" i="1" s="1"/>
  <c r="J413" i="1"/>
  <c r="Q413" i="1" s="1"/>
  <c r="D410" i="2" s="1"/>
  <c r="I414" i="1"/>
  <c r="O414" i="1" s="1"/>
  <c r="M414" i="1"/>
  <c r="V414" i="1" s="1"/>
  <c r="H415" i="1"/>
  <c r="N415" i="1" s="1"/>
  <c r="B412" i="2" s="1"/>
  <c r="L415" i="1"/>
  <c r="T415" i="1" s="1"/>
  <c r="I424" i="1"/>
  <c r="O424" i="1" s="1"/>
  <c r="K428" i="1"/>
  <c r="R428" i="1" s="1"/>
  <c r="J441" i="1"/>
  <c r="Q441" i="1" s="1"/>
  <c r="D438" i="2" s="1"/>
  <c r="K447" i="1"/>
  <c r="R447" i="1" s="1"/>
  <c r="H495" i="1"/>
  <c r="N495" i="1" s="1"/>
  <c r="B492" i="2" s="1"/>
  <c r="J363" i="1"/>
  <c r="Q363" i="1" s="1"/>
  <c r="D360" i="2" s="1"/>
  <c r="H364" i="1"/>
  <c r="N364" i="1" s="1"/>
  <c r="B361" i="2" s="1"/>
  <c r="L364" i="1"/>
  <c r="T364" i="1" s="1"/>
  <c r="K368" i="1"/>
  <c r="R368" i="1" s="1"/>
  <c r="J369" i="1"/>
  <c r="Q369" i="1" s="1"/>
  <c r="D366" i="2" s="1"/>
  <c r="I370" i="1"/>
  <c r="O370" i="1" s="1"/>
  <c r="M370" i="1"/>
  <c r="V370" i="1" s="1"/>
  <c r="H371" i="1"/>
  <c r="N371" i="1" s="1"/>
  <c r="B368" i="2" s="1"/>
  <c r="L371" i="1"/>
  <c r="T371" i="1" s="1"/>
  <c r="J372" i="1"/>
  <c r="Q372" i="1" s="1"/>
  <c r="D369" i="2" s="1"/>
  <c r="K374" i="1"/>
  <c r="R374" i="1" s="1"/>
  <c r="J375" i="1"/>
  <c r="Q375" i="1" s="1"/>
  <c r="D372" i="2" s="1"/>
  <c r="I376" i="1"/>
  <c r="O376" i="1" s="1"/>
  <c r="M376" i="1"/>
  <c r="V376" i="1" s="1"/>
  <c r="H404" i="1"/>
  <c r="N404" i="1" s="1"/>
  <c r="B401" i="2" s="1"/>
  <c r="L404" i="1"/>
  <c r="T404" i="1" s="1"/>
  <c r="K405" i="1"/>
  <c r="R405" i="1" s="1"/>
  <c r="J406" i="1"/>
  <c r="Q406" i="1" s="1"/>
  <c r="D403" i="2" s="1"/>
  <c r="I407" i="1"/>
  <c r="O407" i="1" s="1"/>
  <c r="M407" i="1"/>
  <c r="V407" i="1" s="1"/>
  <c r="H408" i="1"/>
  <c r="N408" i="1" s="1"/>
  <c r="B405" i="2" s="1"/>
  <c r="L408" i="1"/>
  <c r="T408" i="1" s="1"/>
  <c r="K409" i="1"/>
  <c r="R409" i="1" s="1"/>
  <c r="J410" i="1"/>
  <c r="Q410" i="1" s="1"/>
  <c r="D407" i="2" s="1"/>
  <c r="I411" i="1"/>
  <c r="O411" i="1" s="1"/>
  <c r="M411" i="1"/>
  <c r="V411" i="1" s="1"/>
  <c r="H412" i="1"/>
  <c r="N412" i="1" s="1"/>
  <c r="B409" i="2" s="1"/>
  <c r="L412" i="1"/>
  <c r="T412" i="1" s="1"/>
  <c r="K413" i="1"/>
  <c r="R413" i="1" s="1"/>
  <c r="J414" i="1"/>
  <c r="Q414" i="1" s="1"/>
  <c r="D411" i="2" s="1"/>
  <c r="I415" i="1"/>
  <c r="O415" i="1" s="1"/>
  <c r="M415" i="1"/>
  <c r="V415" i="1" s="1"/>
  <c r="J431" i="1"/>
  <c r="Q431" i="1" s="1"/>
  <c r="D428" i="2" s="1"/>
  <c r="I449" i="1"/>
  <c r="O449" i="1" s="1"/>
  <c r="L466" i="1"/>
  <c r="T466" i="1" s="1"/>
  <c r="K365" i="1"/>
  <c r="R365" i="1" s="1"/>
  <c r="J366" i="1"/>
  <c r="Q366" i="1" s="1"/>
  <c r="D363" i="2" s="1"/>
  <c r="I367" i="1"/>
  <c r="O367" i="1" s="1"/>
  <c r="M367" i="1"/>
  <c r="V367" i="1" s="1"/>
  <c r="I373" i="1"/>
  <c r="O373" i="1" s="1"/>
  <c r="M373" i="1"/>
  <c r="V373" i="1" s="1"/>
  <c r="H377" i="1"/>
  <c r="N377" i="1" s="1"/>
  <c r="B374" i="2" s="1"/>
  <c r="L377" i="1"/>
  <c r="T377" i="1" s="1"/>
  <c r="K378" i="1"/>
  <c r="R378" i="1" s="1"/>
  <c r="J379" i="1"/>
  <c r="Q379" i="1" s="1"/>
  <c r="D376" i="2" s="1"/>
  <c r="I380" i="1"/>
  <c r="O380" i="1" s="1"/>
  <c r="M380" i="1"/>
  <c r="V380" i="1" s="1"/>
  <c r="H381" i="1"/>
  <c r="N381" i="1" s="1"/>
  <c r="B378" i="2" s="1"/>
  <c r="L381" i="1"/>
  <c r="T381" i="1" s="1"/>
  <c r="K382" i="1"/>
  <c r="R382" i="1" s="1"/>
  <c r="J383" i="1"/>
  <c r="Q383" i="1" s="1"/>
  <c r="D380" i="2" s="1"/>
  <c r="I384" i="1"/>
  <c r="O384" i="1" s="1"/>
  <c r="M384" i="1"/>
  <c r="V384" i="1" s="1"/>
  <c r="H385" i="1"/>
  <c r="N385" i="1" s="1"/>
  <c r="B382" i="2" s="1"/>
  <c r="L385" i="1"/>
  <c r="T385" i="1" s="1"/>
  <c r="K386" i="1"/>
  <c r="R386" i="1" s="1"/>
  <c r="J387" i="1"/>
  <c r="Q387" i="1" s="1"/>
  <c r="D384" i="2" s="1"/>
  <c r="I388" i="1"/>
  <c r="O388" i="1" s="1"/>
  <c r="M388" i="1"/>
  <c r="V388" i="1" s="1"/>
  <c r="H389" i="1"/>
  <c r="N389" i="1" s="1"/>
  <c r="B386" i="2" s="1"/>
  <c r="L389" i="1"/>
  <c r="T389" i="1" s="1"/>
  <c r="K390" i="1"/>
  <c r="R390" i="1" s="1"/>
  <c r="J391" i="1"/>
  <c r="Q391" i="1" s="1"/>
  <c r="D388" i="2" s="1"/>
  <c r="I392" i="1"/>
  <c r="O392" i="1" s="1"/>
  <c r="M392" i="1"/>
  <c r="V392" i="1" s="1"/>
  <c r="H393" i="1"/>
  <c r="N393" i="1" s="1"/>
  <c r="B390" i="2" s="1"/>
  <c r="L393" i="1"/>
  <c r="T393" i="1" s="1"/>
  <c r="K394" i="1"/>
  <c r="R394" i="1" s="1"/>
  <c r="J395" i="1"/>
  <c r="Q395" i="1" s="1"/>
  <c r="D392" i="2" s="1"/>
  <c r="I396" i="1"/>
  <c r="O396" i="1" s="1"/>
  <c r="M396" i="1"/>
  <c r="V396" i="1" s="1"/>
  <c r="H397" i="1"/>
  <c r="N397" i="1" s="1"/>
  <c r="B394" i="2" s="1"/>
  <c r="L397" i="1"/>
  <c r="T397" i="1" s="1"/>
  <c r="K398" i="1"/>
  <c r="R398" i="1" s="1"/>
  <c r="J399" i="1"/>
  <c r="Q399" i="1" s="1"/>
  <c r="D396" i="2" s="1"/>
  <c r="I400" i="1"/>
  <c r="O400" i="1" s="1"/>
  <c r="M400" i="1"/>
  <c r="V400" i="1" s="1"/>
  <c r="H401" i="1"/>
  <c r="N401" i="1" s="1"/>
  <c r="B398" i="2" s="1"/>
  <c r="L401" i="1"/>
  <c r="T401" i="1" s="1"/>
  <c r="K402" i="1"/>
  <c r="R402" i="1" s="1"/>
  <c r="J403" i="1"/>
  <c r="Q403" i="1" s="1"/>
  <c r="D400" i="2" s="1"/>
  <c r="H416" i="1"/>
  <c r="N416" i="1" s="1"/>
  <c r="B413" i="2" s="1"/>
  <c r="L416" i="1"/>
  <c r="T416" i="1" s="1"/>
  <c r="H446" i="1"/>
  <c r="N446" i="1" s="1"/>
  <c r="B443" i="2" s="1"/>
  <c r="M449" i="1"/>
  <c r="V449" i="1" s="1"/>
  <c r="K363" i="1"/>
  <c r="R363" i="1" s="1"/>
  <c r="I364" i="1"/>
  <c r="O364" i="1" s="1"/>
  <c r="M364" i="1"/>
  <c r="V364" i="1" s="1"/>
  <c r="H368" i="1"/>
  <c r="N368" i="1" s="1"/>
  <c r="B365" i="2" s="1"/>
  <c r="L368" i="1"/>
  <c r="T368" i="1" s="1"/>
  <c r="K369" i="1"/>
  <c r="R369" i="1" s="1"/>
  <c r="J370" i="1"/>
  <c r="Q370" i="1" s="1"/>
  <c r="D367" i="2" s="1"/>
  <c r="I371" i="1"/>
  <c r="O371" i="1" s="1"/>
  <c r="M371" i="1"/>
  <c r="V371" i="1" s="1"/>
  <c r="K372" i="1"/>
  <c r="R372" i="1" s="1"/>
  <c r="H374" i="1"/>
  <c r="N374" i="1" s="1"/>
  <c r="B371" i="2" s="1"/>
  <c r="L374" i="1"/>
  <c r="T374" i="1" s="1"/>
  <c r="K375" i="1"/>
  <c r="R375" i="1" s="1"/>
  <c r="J376" i="1"/>
  <c r="Q376" i="1" s="1"/>
  <c r="D373" i="2" s="1"/>
  <c r="I404" i="1"/>
  <c r="O404" i="1" s="1"/>
  <c r="M404" i="1"/>
  <c r="V404" i="1" s="1"/>
  <c r="H405" i="1"/>
  <c r="N405" i="1" s="1"/>
  <c r="B402" i="2" s="1"/>
  <c r="L405" i="1"/>
  <c r="T405" i="1" s="1"/>
  <c r="K406" i="1"/>
  <c r="R406" i="1" s="1"/>
  <c r="J407" i="1"/>
  <c r="Q407" i="1" s="1"/>
  <c r="D404" i="2" s="1"/>
  <c r="I408" i="1"/>
  <c r="O408" i="1" s="1"/>
  <c r="M408" i="1"/>
  <c r="V408" i="1" s="1"/>
  <c r="H409" i="1"/>
  <c r="N409" i="1" s="1"/>
  <c r="B406" i="2" s="1"/>
  <c r="L409" i="1"/>
  <c r="T409" i="1" s="1"/>
  <c r="K410" i="1"/>
  <c r="R410" i="1" s="1"/>
  <c r="J411" i="1"/>
  <c r="Q411" i="1" s="1"/>
  <c r="D408" i="2" s="1"/>
  <c r="I412" i="1"/>
  <c r="O412" i="1" s="1"/>
  <c r="M412" i="1"/>
  <c r="V412" i="1" s="1"/>
  <c r="H413" i="1"/>
  <c r="N413" i="1" s="1"/>
  <c r="B410" i="2" s="1"/>
  <c r="L413" i="1"/>
  <c r="T413" i="1" s="1"/>
  <c r="K414" i="1"/>
  <c r="R414" i="1" s="1"/>
  <c r="J415" i="1"/>
  <c r="Q415" i="1" s="1"/>
  <c r="D412" i="2" s="1"/>
  <c r="H422" i="1"/>
  <c r="N422" i="1" s="1"/>
  <c r="B419" i="2" s="1"/>
  <c r="J426" i="1"/>
  <c r="Q426" i="1" s="1"/>
  <c r="D423" i="2" s="1"/>
  <c r="L446" i="1"/>
  <c r="T446" i="1" s="1"/>
  <c r="K474" i="1"/>
  <c r="R474" i="1" s="1"/>
  <c r="H365" i="1"/>
  <c r="N365" i="1" s="1"/>
  <c r="B362" i="2" s="1"/>
  <c r="L365" i="1"/>
  <c r="T365" i="1" s="1"/>
  <c r="K366" i="1"/>
  <c r="R366" i="1" s="1"/>
  <c r="J367" i="1"/>
  <c r="Q367" i="1" s="1"/>
  <c r="D364" i="2" s="1"/>
  <c r="J373" i="1"/>
  <c r="Q373" i="1" s="1"/>
  <c r="D370" i="2" s="1"/>
  <c r="I377" i="1"/>
  <c r="O377" i="1" s="1"/>
  <c r="M377" i="1"/>
  <c r="V377" i="1" s="1"/>
  <c r="H378" i="1"/>
  <c r="N378" i="1" s="1"/>
  <c r="B375" i="2" s="1"/>
  <c r="L378" i="1"/>
  <c r="T378" i="1" s="1"/>
  <c r="K379" i="1"/>
  <c r="R379" i="1" s="1"/>
  <c r="J380" i="1"/>
  <c r="Q380" i="1" s="1"/>
  <c r="D377" i="2" s="1"/>
  <c r="I381" i="1"/>
  <c r="O381" i="1" s="1"/>
  <c r="M381" i="1"/>
  <c r="V381" i="1" s="1"/>
  <c r="H382" i="1"/>
  <c r="N382" i="1" s="1"/>
  <c r="B379" i="2" s="1"/>
  <c r="L382" i="1"/>
  <c r="T382" i="1" s="1"/>
  <c r="K383" i="1"/>
  <c r="R383" i="1" s="1"/>
  <c r="J384" i="1"/>
  <c r="Q384" i="1" s="1"/>
  <c r="D381" i="2" s="1"/>
  <c r="I385" i="1"/>
  <c r="O385" i="1" s="1"/>
  <c r="M385" i="1"/>
  <c r="V385" i="1" s="1"/>
  <c r="H386" i="1"/>
  <c r="N386" i="1" s="1"/>
  <c r="B383" i="2" s="1"/>
  <c r="L386" i="1"/>
  <c r="T386" i="1" s="1"/>
  <c r="K387" i="1"/>
  <c r="R387" i="1" s="1"/>
  <c r="J388" i="1"/>
  <c r="Q388" i="1" s="1"/>
  <c r="D385" i="2" s="1"/>
  <c r="I389" i="1"/>
  <c r="O389" i="1" s="1"/>
  <c r="M389" i="1"/>
  <c r="V389" i="1" s="1"/>
  <c r="H390" i="1"/>
  <c r="N390" i="1" s="1"/>
  <c r="B387" i="2" s="1"/>
  <c r="L390" i="1"/>
  <c r="T390" i="1" s="1"/>
  <c r="K391" i="1"/>
  <c r="R391" i="1" s="1"/>
  <c r="J392" i="1"/>
  <c r="Q392" i="1" s="1"/>
  <c r="D389" i="2" s="1"/>
  <c r="I393" i="1"/>
  <c r="O393" i="1" s="1"/>
  <c r="M393" i="1"/>
  <c r="V393" i="1" s="1"/>
  <c r="H394" i="1"/>
  <c r="N394" i="1" s="1"/>
  <c r="B391" i="2" s="1"/>
  <c r="L394" i="1"/>
  <c r="T394" i="1" s="1"/>
  <c r="K395" i="1"/>
  <c r="R395" i="1" s="1"/>
  <c r="J396" i="1"/>
  <c r="Q396" i="1" s="1"/>
  <c r="D393" i="2" s="1"/>
  <c r="I397" i="1"/>
  <c r="O397" i="1" s="1"/>
  <c r="M397" i="1"/>
  <c r="V397" i="1" s="1"/>
  <c r="H398" i="1"/>
  <c r="N398" i="1" s="1"/>
  <c r="B395" i="2" s="1"/>
  <c r="L398" i="1"/>
  <c r="T398" i="1" s="1"/>
  <c r="K399" i="1"/>
  <c r="R399" i="1" s="1"/>
  <c r="J400" i="1"/>
  <c r="Q400" i="1" s="1"/>
  <c r="D397" i="2" s="1"/>
  <c r="I401" i="1"/>
  <c r="O401" i="1" s="1"/>
  <c r="M401" i="1"/>
  <c r="V401" i="1" s="1"/>
  <c r="H402" i="1"/>
  <c r="N402" i="1" s="1"/>
  <c r="B399" i="2" s="1"/>
  <c r="L402" i="1"/>
  <c r="T402" i="1" s="1"/>
  <c r="K403" i="1"/>
  <c r="R403" i="1" s="1"/>
  <c r="I416" i="1"/>
  <c r="O416" i="1" s="1"/>
  <c r="M416" i="1"/>
  <c r="V416" i="1" s="1"/>
  <c r="L422" i="1"/>
  <c r="T422" i="1" s="1"/>
  <c r="J448" i="1"/>
  <c r="Q448" i="1" s="1"/>
  <c r="D445" i="2" s="1"/>
  <c r="H465" i="1"/>
  <c r="N465" i="1" s="1"/>
  <c r="B462" i="2" s="1"/>
  <c r="M472" i="1"/>
  <c r="V472" i="1" s="1"/>
  <c r="I509" i="1"/>
  <c r="O509" i="1" s="1"/>
  <c r="K417" i="1"/>
  <c r="R417" i="1" s="1"/>
  <c r="H419" i="1"/>
  <c r="N419" i="1" s="1"/>
  <c r="B416" i="2" s="1"/>
  <c r="L419" i="1"/>
  <c r="T419" i="1" s="1"/>
  <c r="K420" i="1"/>
  <c r="R420" i="1" s="1"/>
  <c r="J421" i="1"/>
  <c r="Q421" i="1" s="1"/>
  <c r="D418" i="2" s="1"/>
  <c r="K423" i="1"/>
  <c r="R423" i="1" s="1"/>
  <c r="H425" i="1"/>
  <c r="N425" i="1" s="1"/>
  <c r="B422" i="2" s="1"/>
  <c r="L425" i="1"/>
  <c r="T425" i="1" s="1"/>
  <c r="I427" i="1"/>
  <c r="O427" i="1" s="1"/>
  <c r="M427" i="1"/>
  <c r="V427" i="1" s="1"/>
  <c r="H430" i="1"/>
  <c r="N430" i="1" s="1"/>
  <c r="B427" i="2" s="1"/>
  <c r="L430" i="1"/>
  <c r="T430" i="1" s="1"/>
  <c r="I432" i="1"/>
  <c r="O432" i="1" s="1"/>
  <c r="M432" i="1"/>
  <c r="V432" i="1" s="1"/>
  <c r="J434" i="1"/>
  <c r="Q434" i="1" s="1"/>
  <c r="D431" i="2" s="1"/>
  <c r="I435" i="1"/>
  <c r="O435" i="1" s="1"/>
  <c r="M435" i="1"/>
  <c r="V435" i="1" s="1"/>
  <c r="H436" i="1"/>
  <c r="N436" i="1" s="1"/>
  <c r="B433" i="2" s="1"/>
  <c r="L436" i="1"/>
  <c r="T436" i="1" s="1"/>
  <c r="K437" i="1"/>
  <c r="R437" i="1" s="1"/>
  <c r="J438" i="1"/>
  <c r="Q438" i="1" s="1"/>
  <c r="D435" i="2" s="1"/>
  <c r="I439" i="1"/>
  <c r="O439" i="1" s="1"/>
  <c r="M439" i="1"/>
  <c r="V439" i="1" s="1"/>
  <c r="H440" i="1"/>
  <c r="N440" i="1" s="1"/>
  <c r="B437" i="2" s="1"/>
  <c r="L440" i="1"/>
  <c r="T440" i="1" s="1"/>
  <c r="I442" i="1"/>
  <c r="O442" i="1" s="1"/>
  <c r="M442" i="1"/>
  <c r="V442" i="1" s="1"/>
  <c r="H443" i="1"/>
  <c r="N443" i="1" s="1"/>
  <c r="B440" i="2" s="1"/>
  <c r="L443" i="1"/>
  <c r="T443" i="1" s="1"/>
  <c r="K444" i="1"/>
  <c r="R444" i="1" s="1"/>
  <c r="J445" i="1"/>
  <c r="Q445" i="1" s="1"/>
  <c r="D442" i="2" s="1"/>
  <c r="H450" i="1"/>
  <c r="N450" i="1" s="1"/>
  <c r="B447" i="2" s="1"/>
  <c r="L450" i="1"/>
  <c r="T450" i="1" s="1"/>
  <c r="I452" i="1"/>
  <c r="O452" i="1" s="1"/>
  <c r="M452" i="1"/>
  <c r="V452" i="1" s="1"/>
  <c r="H453" i="1"/>
  <c r="N453" i="1" s="1"/>
  <c r="B450" i="2" s="1"/>
  <c r="L453" i="1"/>
  <c r="T453" i="1" s="1"/>
  <c r="K454" i="1"/>
  <c r="R454" i="1" s="1"/>
  <c r="J455" i="1"/>
  <c r="Q455" i="1" s="1"/>
  <c r="D452" i="2" s="1"/>
  <c r="I456" i="1"/>
  <c r="O456" i="1" s="1"/>
  <c r="M456" i="1"/>
  <c r="V456" i="1" s="1"/>
  <c r="H457" i="1"/>
  <c r="N457" i="1" s="1"/>
  <c r="B454" i="2" s="1"/>
  <c r="L457" i="1"/>
  <c r="T457" i="1" s="1"/>
  <c r="K458" i="1"/>
  <c r="R458" i="1" s="1"/>
  <c r="J459" i="1"/>
  <c r="Q459" i="1" s="1"/>
  <c r="D456" i="2" s="1"/>
  <c r="I460" i="1"/>
  <c r="O460" i="1" s="1"/>
  <c r="M460" i="1"/>
  <c r="V460" i="1" s="1"/>
  <c r="H461" i="1"/>
  <c r="N461" i="1" s="1"/>
  <c r="B458" i="2" s="1"/>
  <c r="L461" i="1"/>
  <c r="T461" i="1" s="1"/>
  <c r="K462" i="1"/>
  <c r="R462" i="1" s="1"/>
  <c r="J463" i="1"/>
  <c r="Q463" i="1" s="1"/>
  <c r="D460" i="2" s="1"/>
  <c r="I464" i="1"/>
  <c r="O464" i="1" s="1"/>
  <c r="M464" i="1"/>
  <c r="V464" i="1" s="1"/>
  <c r="M466" i="1"/>
  <c r="V466" i="1" s="1"/>
  <c r="L473" i="1"/>
  <c r="T473" i="1" s="1"/>
  <c r="H476" i="1"/>
  <c r="N476" i="1" s="1"/>
  <c r="B473" i="2" s="1"/>
  <c r="L495" i="1"/>
  <c r="T495" i="1" s="1"/>
  <c r="M509" i="1"/>
  <c r="V509" i="1" s="1"/>
  <c r="H514" i="1"/>
  <c r="N514" i="1" s="1"/>
  <c r="B511" i="2" s="1"/>
  <c r="J418" i="1"/>
  <c r="Q418" i="1" s="1"/>
  <c r="D415" i="2" s="1"/>
  <c r="I422" i="1"/>
  <c r="O422" i="1" s="1"/>
  <c r="M422" i="1"/>
  <c r="V422" i="1" s="1"/>
  <c r="J424" i="1"/>
  <c r="Q424" i="1" s="1"/>
  <c r="D421" i="2" s="1"/>
  <c r="K426" i="1"/>
  <c r="R426" i="1" s="1"/>
  <c r="H428" i="1"/>
  <c r="N428" i="1" s="1"/>
  <c r="B425" i="2" s="1"/>
  <c r="L428" i="1"/>
  <c r="T428" i="1" s="1"/>
  <c r="J429" i="1"/>
  <c r="Q429" i="1" s="1"/>
  <c r="D426" i="2" s="1"/>
  <c r="K431" i="1"/>
  <c r="R431" i="1" s="1"/>
  <c r="H433" i="1"/>
  <c r="N433" i="1" s="1"/>
  <c r="B430" i="2" s="1"/>
  <c r="L433" i="1"/>
  <c r="T433" i="1" s="1"/>
  <c r="K441" i="1"/>
  <c r="R441" i="1" s="1"/>
  <c r="I446" i="1"/>
  <c r="O446" i="1" s="1"/>
  <c r="M446" i="1"/>
  <c r="V446" i="1" s="1"/>
  <c r="H447" i="1"/>
  <c r="N447" i="1" s="1"/>
  <c r="B444" i="2" s="1"/>
  <c r="L447" i="1"/>
  <c r="T447" i="1" s="1"/>
  <c r="K448" i="1"/>
  <c r="R448" i="1" s="1"/>
  <c r="J449" i="1"/>
  <c r="Q449" i="1" s="1"/>
  <c r="D446" i="2" s="1"/>
  <c r="K451" i="1"/>
  <c r="R451" i="1" s="1"/>
  <c r="I465" i="1"/>
  <c r="O465" i="1" s="1"/>
  <c r="J477" i="1"/>
  <c r="Q477" i="1" s="1"/>
  <c r="D474" i="2" s="1"/>
  <c r="I478" i="1"/>
  <c r="O478" i="1" s="1"/>
  <c r="H479" i="1"/>
  <c r="N479" i="1" s="1"/>
  <c r="B476" i="2" s="1"/>
  <c r="K480" i="1"/>
  <c r="R480" i="1" s="1"/>
  <c r="J481" i="1"/>
  <c r="Q481" i="1" s="1"/>
  <c r="D478" i="2" s="1"/>
  <c r="I482" i="1"/>
  <c r="O482" i="1" s="1"/>
  <c r="H483" i="1"/>
  <c r="N483" i="1" s="1"/>
  <c r="B480" i="2" s="1"/>
  <c r="K484" i="1"/>
  <c r="R484" i="1" s="1"/>
  <c r="J485" i="1"/>
  <c r="Q485" i="1" s="1"/>
  <c r="D482" i="2" s="1"/>
  <c r="K511" i="1"/>
  <c r="R511" i="1" s="1"/>
  <c r="L514" i="1"/>
  <c r="T514" i="1" s="1"/>
  <c r="L417" i="1"/>
  <c r="T417" i="1" s="1"/>
  <c r="I419" i="1"/>
  <c r="O419" i="1" s="1"/>
  <c r="M419" i="1"/>
  <c r="V419" i="1" s="1"/>
  <c r="H420" i="1"/>
  <c r="N420" i="1" s="1"/>
  <c r="B417" i="2" s="1"/>
  <c r="L420" i="1"/>
  <c r="T420" i="1" s="1"/>
  <c r="K421" i="1"/>
  <c r="R421" i="1" s="1"/>
  <c r="H423" i="1"/>
  <c r="N423" i="1" s="1"/>
  <c r="B420" i="2" s="1"/>
  <c r="L423" i="1"/>
  <c r="T423" i="1" s="1"/>
  <c r="I425" i="1"/>
  <c r="O425" i="1" s="1"/>
  <c r="M425" i="1"/>
  <c r="V425" i="1" s="1"/>
  <c r="J427" i="1"/>
  <c r="Q427" i="1" s="1"/>
  <c r="D424" i="2" s="1"/>
  <c r="I430" i="1"/>
  <c r="O430" i="1" s="1"/>
  <c r="M430" i="1"/>
  <c r="V430" i="1" s="1"/>
  <c r="J432" i="1"/>
  <c r="Q432" i="1" s="1"/>
  <c r="D429" i="2" s="1"/>
  <c r="K434" i="1"/>
  <c r="R434" i="1" s="1"/>
  <c r="J435" i="1"/>
  <c r="Q435" i="1" s="1"/>
  <c r="D432" i="2" s="1"/>
  <c r="I436" i="1"/>
  <c r="O436" i="1" s="1"/>
  <c r="M436" i="1"/>
  <c r="V436" i="1" s="1"/>
  <c r="H437" i="1"/>
  <c r="N437" i="1" s="1"/>
  <c r="B434" i="2" s="1"/>
  <c r="L437" i="1"/>
  <c r="T437" i="1" s="1"/>
  <c r="K438" i="1"/>
  <c r="R438" i="1" s="1"/>
  <c r="J439" i="1"/>
  <c r="Q439" i="1" s="1"/>
  <c r="D436" i="2" s="1"/>
  <c r="I440" i="1"/>
  <c r="O440" i="1" s="1"/>
  <c r="M440" i="1"/>
  <c r="V440" i="1" s="1"/>
  <c r="J442" i="1"/>
  <c r="Q442" i="1" s="1"/>
  <c r="D439" i="2" s="1"/>
  <c r="I443" i="1"/>
  <c r="O443" i="1" s="1"/>
  <c r="M443" i="1"/>
  <c r="V443" i="1" s="1"/>
  <c r="H444" i="1"/>
  <c r="N444" i="1" s="1"/>
  <c r="B441" i="2" s="1"/>
  <c r="L444" i="1"/>
  <c r="T444" i="1" s="1"/>
  <c r="K445" i="1"/>
  <c r="R445" i="1" s="1"/>
  <c r="I450" i="1"/>
  <c r="O450" i="1" s="1"/>
  <c r="M450" i="1"/>
  <c r="V450" i="1" s="1"/>
  <c r="J452" i="1"/>
  <c r="Q452" i="1" s="1"/>
  <c r="D449" i="2" s="1"/>
  <c r="I453" i="1"/>
  <c r="O453" i="1" s="1"/>
  <c r="M453" i="1"/>
  <c r="V453" i="1" s="1"/>
  <c r="H454" i="1"/>
  <c r="N454" i="1" s="1"/>
  <c r="B451" i="2" s="1"/>
  <c r="L454" i="1"/>
  <c r="T454" i="1" s="1"/>
  <c r="K455" i="1"/>
  <c r="R455" i="1" s="1"/>
  <c r="J456" i="1"/>
  <c r="Q456" i="1" s="1"/>
  <c r="D453" i="2" s="1"/>
  <c r="I457" i="1"/>
  <c r="O457" i="1" s="1"/>
  <c r="M457" i="1"/>
  <c r="V457" i="1" s="1"/>
  <c r="H458" i="1"/>
  <c r="N458" i="1" s="1"/>
  <c r="B455" i="2" s="1"/>
  <c r="L458" i="1"/>
  <c r="T458" i="1" s="1"/>
  <c r="K459" i="1"/>
  <c r="R459" i="1" s="1"/>
  <c r="J460" i="1"/>
  <c r="Q460" i="1" s="1"/>
  <c r="D457" i="2" s="1"/>
  <c r="I461" i="1"/>
  <c r="O461" i="1" s="1"/>
  <c r="M461" i="1"/>
  <c r="V461" i="1" s="1"/>
  <c r="H462" i="1"/>
  <c r="N462" i="1" s="1"/>
  <c r="B459" i="2" s="1"/>
  <c r="L462" i="1"/>
  <c r="T462" i="1" s="1"/>
  <c r="K463" i="1"/>
  <c r="R463" i="1" s="1"/>
  <c r="J464" i="1"/>
  <c r="Q464" i="1" s="1"/>
  <c r="D461" i="2" s="1"/>
  <c r="J465" i="1"/>
  <c r="Q465" i="1" s="1"/>
  <c r="D462" i="2" s="1"/>
  <c r="H466" i="1"/>
  <c r="N466" i="1" s="1"/>
  <c r="B463" i="2" s="1"/>
  <c r="I469" i="1"/>
  <c r="O469" i="1" s="1"/>
  <c r="L476" i="1"/>
  <c r="T476" i="1" s="1"/>
  <c r="I494" i="1"/>
  <c r="O494" i="1" s="1"/>
  <c r="J508" i="1"/>
  <c r="Q508" i="1" s="1"/>
  <c r="D505" i="2" s="1"/>
  <c r="L532" i="1"/>
  <c r="T532" i="1" s="1"/>
  <c r="K418" i="1"/>
  <c r="R418" i="1" s="1"/>
  <c r="J422" i="1"/>
  <c r="Q422" i="1" s="1"/>
  <c r="D419" i="2" s="1"/>
  <c r="K424" i="1"/>
  <c r="R424" i="1" s="1"/>
  <c r="H426" i="1"/>
  <c r="N426" i="1" s="1"/>
  <c r="B423" i="2" s="1"/>
  <c r="L426" i="1"/>
  <c r="T426" i="1" s="1"/>
  <c r="I428" i="1"/>
  <c r="O428" i="1" s="1"/>
  <c r="M428" i="1"/>
  <c r="V428" i="1" s="1"/>
  <c r="K429" i="1"/>
  <c r="R429" i="1" s="1"/>
  <c r="H431" i="1"/>
  <c r="N431" i="1" s="1"/>
  <c r="B428" i="2" s="1"/>
  <c r="L431" i="1"/>
  <c r="T431" i="1" s="1"/>
  <c r="I433" i="1"/>
  <c r="O433" i="1" s="1"/>
  <c r="M433" i="1"/>
  <c r="V433" i="1" s="1"/>
  <c r="H441" i="1"/>
  <c r="N441" i="1" s="1"/>
  <c r="B438" i="2" s="1"/>
  <c r="L441" i="1"/>
  <c r="T441" i="1" s="1"/>
  <c r="J446" i="1"/>
  <c r="Q446" i="1" s="1"/>
  <c r="D443" i="2" s="1"/>
  <c r="I447" i="1"/>
  <c r="O447" i="1" s="1"/>
  <c r="M447" i="1"/>
  <c r="V447" i="1" s="1"/>
  <c r="H448" i="1"/>
  <c r="N448" i="1" s="1"/>
  <c r="B445" i="2" s="1"/>
  <c r="L448" i="1"/>
  <c r="T448" i="1" s="1"/>
  <c r="K449" i="1"/>
  <c r="R449" i="1" s="1"/>
  <c r="H451" i="1"/>
  <c r="N451" i="1" s="1"/>
  <c r="B448" i="2" s="1"/>
  <c r="L451" i="1"/>
  <c r="T451" i="1" s="1"/>
  <c r="I466" i="1"/>
  <c r="O466" i="1" s="1"/>
  <c r="M478" i="1"/>
  <c r="V478" i="1" s="1"/>
  <c r="L479" i="1"/>
  <c r="T479" i="1" s="1"/>
  <c r="M482" i="1"/>
  <c r="V482" i="1" s="1"/>
  <c r="L483" i="1"/>
  <c r="T483" i="1" s="1"/>
  <c r="M494" i="1"/>
  <c r="V494" i="1" s="1"/>
  <c r="I513" i="1"/>
  <c r="O513" i="1" s="1"/>
  <c r="K529" i="1"/>
  <c r="R529" i="1" s="1"/>
  <c r="M417" i="1"/>
  <c r="V417" i="1" s="1"/>
  <c r="J419" i="1"/>
  <c r="Q419" i="1" s="1"/>
  <c r="D416" i="2" s="1"/>
  <c r="I420" i="1"/>
  <c r="O420" i="1" s="1"/>
  <c r="M420" i="1"/>
  <c r="V420" i="1" s="1"/>
  <c r="H421" i="1"/>
  <c r="N421" i="1" s="1"/>
  <c r="B418" i="2" s="1"/>
  <c r="L421" i="1"/>
  <c r="T421" i="1" s="1"/>
  <c r="I423" i="1"/>
  <c r="O423" i="1" s="1"/>
  <c r="M423" i="1"/>
  <c r="V423" i="1" s="1"/>
  <c r="J425" i="1"/>
  <c r="Q425" i="1" s="1"/>
  <c r="D422" i="2" s="1"/>
  <c r="K427" i="1"/>
  <c r="R427" i="1" s="1"/>
  <c r="J430" i="1"/>
  <c r="Q430" i="1" s="1"/>
  <c r="D427" i="2" s="1"/>
  <c r="K432" i="1"/>
  <c r="R432" i="1" s="1"/>
  <c r="H434" i="1"/>
  <c r="N434" i="1" s="1"/>
  <c r="B431" i="2" s="1"/>
  <c r="L434" i="1"/>
  <c r="T434" i="1" s="1"/>
  <c r="K435" i="1"/>
  <c r="R435" i="1" s="1"/>
  <c r="J436" i="1"/>
  <c r="Q436" i="1" s="1"/>
  <c r="D433" i="2" s="1"/>
  <c r="I437" i="1"/>
  <c r="O437" i="1" s="1"/>
  <c r="M437" i="1"/>
  <c r="V437" i="1" s="1"/>
  <c r="H438" i="1"/>
  <c r="N438" i="1" s="1"/>
  <c r="B435" i="2" s="1"/>
  <c r="L438" i="1"/>
  <c r="T438" i="1" s="1"/>
  <c r="K439" i="1"/>
  <c r="R439" i="1" s="1"/>
  <c r="J440" i="1"/>
  <c r="Q440" i="1" s="1"/>
  <c r="D437" i="2" s="1"/>
  <c r="K442" i="1"/>
  <c r="R442" i="1" s="1"/>
  <c r="J443" i="1"/>
  <c r="Q443" i="1" s="1"/>
  <c r="D440" i="2" s="1"/>
  <c r="I444" i="1"/>
  <c r="O444" i="1" s="1"/>
  <c r="M444" i="1"/>
  <c r="V444" i="1" s="1"/>
  <c r="H445" i="1"/>
  <c r="N445" i="1" s="1"/>
  <c r="B442" i="2" s="1"/>
  <c r="L445" i="1"/>
  <c r="T445" i="1" s="1"/>
  <c r="J450" i="1"/>
  <c r="Q450" i="1" s="1"/>
  <c r="D447" i="2" s="1"/>
  <c r="K452" i="1"/>
  <c r="R452" i="1" s="1"/>
  <c r="J453" i="1"/>
  <c r="Q453" i="1" s="1"/>
  <c r="D450" i="2" s="1"/>
  <c r="I454" i="1"/>
  <c r="O454" i="1" s="1"/>
  <c r="M454" i="1"/>
  <c r="V454" i="1" s="1"/>
  <c r="H455" i="1"/>
  <c r="N455" i="1" s="1"/>
  <c r="B452" i="2" s="1"/>
  <c r="L455" i="1"/>
  <c r="T455" i="1" s="1"/>
  <c r="K456" i="1"/>
  <c r="R456" i="1" s="1"/>
  <c r="J457" i="1"/>
  <c r="Q457" i="1" s="1"/>
  <c r="D454" i="2" s="1"/>
  <c r="I458" i="1"/>
  <c r="O458" i="1" s="1"/>
  <c r="M458" i="1"/>
  <c r="V458" i="1" s="1"/>
  <c r="H459" i="1"/>
  <c r="N459" i="1" s="1"/>
  <c r="B456" i="2" s="1"/>
  <c r="L459" i="1"/>
  <c r="T459" i="1" s="1"/>
  <c r="K460" i="1"/>
  <c r="R460" i="1" s="1"/>
  <c r="J461" i="1"/>
  <c r="Q461" i="1" s="1"/>
  <c r="D458" i="2" s="1"/>
  <c r="I462" i="1"/>
  <c r="O462" i="1" s="1"/>
  <c r="M462" i="1"/>
  <c r="V462" i="1" s="1"/>
  <c r="H463" i="1"/>
  <c r="N463" i="1" s="1"/>
  <c r="B460" i="2" s="1"/>
  <c r="L463" i="1"/>
  <c r="T463" i="1" s="1"/>
  <c r="K464" i="1"/>
  <c r="R464" i="1" s="1"/>
  <c r="K465" i="1"/>
  <c r="R465" i="1" s="1"/>
  <c r="H510" i="1"/>
  <c r="N510" i="1" s="1"/>
  <c r="B507" i="2" s="1"/>
  <c r="M513" i="1"/>
  <c r="V513" i="1" s="1"/>
  <c r="I523" i="1"/>
  <c r="O523" i="1" s="1"/>
  <c r="H418" i="1"/>
  <c r="N418" i="1" s="1"/>
  <c r="B415" i="2" s="1"/>
  <c r="L418" i="1"/>
  <c r="T418" i="1" s="1"/>
  <c r="K422" i="1"/>
  <c r="R422" i="1" s="1"/>
  <c r="H424" i="1"/>
  <c r="N424" i="1" s="1"/>
  <c r="B421" i="2" s="1"/>
  <c r="L424" i="1"/>
  <c r="T424" i="1" s="1"/>
  <c r="I426" i="1"/>
  <c r="O426" i="1" s="1"/>
  <c r="M426" i="1"/>
  <c r="V426" i="1" s="1"/>
  <c r="J428" i="1"/>
  <c r="Q428" i="1" s="1"/>
  <c r="D425" i="2" s="1"/>
  <c r="H429" i="1"/>
  <c r="N429" i="1" s="1"/>
  <c r="B426" i="2" s="1"/>
  <c r="L429" i="1"/>
  <c r="T429" i="1" s="1"/>
  <c r="I431" i="1"/>
  <c r="O431" i="1" s="1"/>
  <c r="M431" i="1"/>
  <c r="V431" i="1" s="1"/>
  <c r="J433" i="1"/>
  <c r="Q433" i="1" s="1"/>
  <c r="D430" i="2" s="1"/>
  <c r="I441" i="1"/>
  <c r="O441" i="1" s="1"/>
  <c r="M441" i="1"/>
  <c r="V441" i="1" s="1"/>
  <c r="K446" i="1"/>
  <c r="R446" i="1" s="1"/>
  <c r="J447" i="1"/>
  <c r="Q447" i="1" s="1"/>
  <c r="D444" i="2" s="1"/>
  <c r="I448" i="1"/>
  <c r="O448" i="1" s="1"/>
  <c r="M448" i="1"/>
  <c r="V448" i="1" s="1"/>
  <c r="H449" i="1"/>
  <c r="N449" i="1" s="1"/>
  <c r="B446" i="2" s="1"/>
  <c r="L449" i="1"/>
  <c r="T449" i="1" s="1"/>
  <c r="I451" i="1"/>
  <c r="O451" i="1" s="1"/>
  <c r="M451" i="1"/>
  <c r="V451" i="1" s="1"/>
  <c r="L465" i="1"/>
  <c r="T465" i="1" s="1"/>
  <c r="J466" i="1"/>
  <c r="Q466" i="1" s="1"/>
  <c r="D463" i="2" s="1"/>
  <c r="K467" i="1"/>
  <c r="R467" i="1" s="1"/>
  <c r="M469" i="1"/>
  <c r="V469" i="1" s="1"/>
  <c r="K470" i="1"/>
  <c r="R470" i="1" s="1"/>
  <c r="J471" i="1"/>
  <c r="Q471" i="1" s="1"/>
  <c r="D468" i="2" s="1"/>
  <c r="I472" i="1"/>
  <c r="O472" i="1" s="1"/>
  <c r="K507" i="1"/>
  <c r="R507" i="1" s="1"/>
  <c r="L510" i="1"/>
  <c r="T510" i="1" s="1"/>
  <c r="J417" i="1"/>
  <c r="Q417" i="1" s="1"/>
  <c r="D414" i="2" s="1"/>
  <c r="K419" i="1"/>
  <c r="R419" i="1" s="1"/>
  <c r="J420" i="1"/>
  <c r="Q420" i="1" s="1"/>
  <c r="D417" i="2" s="1"/>
  <c r="I421" i="1"/>
  <c r="O421" i="1" s="1"/>
  <c r="M421" i="1"/>
  <c r="V421" i="1" s="1"/>
  <c r="J423" i="1"/>
  <c r="Q423" i="1" s="1"/>
  <c r="D420" i="2" s="1"/>
  <c r="K425" i="1"/>
  <c r="R425" i="1" s="1"/>
  <c r="H427" i="1"/>
  <c r="N427" i="1" s="1"/>
  <c r="B424" i="2" s="1"/>
  <c r="L427" i="1"/>
  <c r="T427" i="1" s="1"/>
  <c r="K430" i="1"/>
  <c r="R430" i="1" s="1"/>
  <c r="H432" i="1"/>
  <c r="N432" i="1" s="1"/>
  <c r="B429" i="2" s="1"/>
  <c r="L432" i="1"/>
  <c r="T432" i="1" s="1"/>
  <c r="I434" i="1"/>
  <c r="O434" i="1" s="1"/>
  <c r="M434" i="1"/>
  <c r="V434" i="1" s="1"/>
  <c r="H435" i="1"/>
  <c r="N435" i="1" s="1"/>
  <c r="B432" i="2" s="1"/>
  <c r="L435" i="1"/>
  <c r="T435" i="1" s="1"/>
  <c r="K436" i="1"/>
  <c r="R436" i="1" s="1"/>
  <c r="J437" i="1"/>
  <c r="Q437" i="1" s="1"/>
  <c r="D434" i="2" s="1"/>
  <c r="I438" i="1"/>
  <c r="O438" i="1" s="1"/>
  <c r="M438" i="1"/>
  <c r="V438" i="1" s="1"/>
  <c r="H439" i="1"/>
  <c r="N439" i="1" s="1"/>
  <c r="B436" i="2" s="1"/>
  <c r="L439" i="1"/>
  <c r="T439" i="1" s="1"/>
  <c r="K440" i="1"/>
  <c r="R440" i="1" s="1"/>
  <c r="H442" i="1"/>
  <c r="N442" i="1" s="1"/>
  <c r="B439" i="2" s="1"/>
  <c r="L442" i="1"/>
  <c r="T442" i="1" s="1"/>
  <c r="K443" i="1"/>
  <c r="R443" i="1" s="1"/>
  <c r="J444" i="1"/>
  <c r="Q444" i="1" s="1"/>
  <c r="D441" i="2" s="1"/>
  <c r="I445" i="1"/>
  <c r="O445" i="1" s="1"/>
  <c r="M445" i="1"/>
  <c r="V445" i="1" s="1"/>
  <c r="K450" i="1"/>
  <c r="R450" i="1" s="1"/>
  <c r="H452" i="1"/>
  <c r="N452" i="1" s="1"/>
  <c r="B449" i="2" s="1"/>
  <c r="L452" i="1"/>
  <c r="T452" i="1" s="1"/>
  <c r="K453" i="1"/>
  <c r="R453" i="1" s="1"/>
  <c r="J454" i="1"/>
  <c r="Q454" i="1" s="1"/>
  <c r="D451" i="2" s="1"/>
  <c r="I455" i="1"/>
  <c r="O455" i="1" s="1"/>
  <c r="M455" i="1"/>
  <c r="V455" i="1" s="1"/>
  <c r="H456" i="1"/>
  <c r="N456" i="1" s="1"/>
  <c r="B453" i="2" s="1"/>
  <c r="L456" i="1"/>
  <c r="T456" i="1" s="1"/>
  <c r="K457" i="1"/>
  <c r="R457" i="1" s="1"/>
  <c r="J458" i="1"/>
  <c r="Q458" i="1" s="1"/>
  <c r="D455" i="2" s="1"/>
  <c r="I459" i="1"/>
  <c r="O459" i="1" s="1"/>
  <c r="M459" i="1"/>
  <c r="V459" i="1" s="1"/>
  <c r="H460" i="1"/>
  <c r="N460" i="1" s="1"/>
  <c r="B457" i="2" s="1"/>
  <c r="L460" i="1"/>
  <c r="T460" i="1" s="1"/>
  <c r="K461" i="1"/>
  <c r="R461" i="1" s="1"/>
  <c r="J462" i="1"/>
  <c r="Q462" i="1" s="1"/>
  <c r="D459" i="2" s="1"/>
  <c r="I463" i="1"/>
  <c r="O463" i="1" s="1"/>
  <c r="M463" i="1"/>
  <c r="V463" i="1" s="1"/>
  <c r="H464" i="1"/>
  <c r="N464" i="1" s="1"/>
  <c r="B461" i="2" s="1"/>
  <c r="L464" i="1"/>
  <c r="T464" i="1" s="1"/>
  <c r="H473" i="1"/>
  <c r="N473" i="1" s="1"/>
  <c r="B470" i="2" s="1"/>
  <c r="J512" i="1"/>
  <c r="Q512" i="1" s="1"/>
  <c r="D509" i="2" s="1"/>
  <c r="H470" i="1"/>
  <c r="N470" i="1" s="1"/>
  <c r="B467" i="2" s="1"/>
  <c r="L470" i="1"/>
  <c r="T470" i="1" s="1"/>
  <c r="K471" i="1"/>
  <c r="R471" i="1" s="1"/>
  <c r="J472" i="1"/>
  <c r="Q472" i="1" s="1"/>
  <c r="D469" i="2" s="1"/>
  <c r="K477" i="1"/>
  <c r="R477" i="1" s="1"/>
  <c r="J478" i="1"/>
  <c r="Q478" i="1" s="1"/>
  <c r="D475" i="2" s="1"/>
  <c r="I479" i="1"/>
  <c r="O479" i="1" s="1"/>
  <c r="M479" i="1"/>
  <c r="V479" i="1" s="1"/>
  <c r="H480" i="1"/>
  <c r="N480" i="1" s="1"/>
  <c r="B477" i="2" s="1"/>
  <c r="L480" i="1"/>
  <c r="T480" i="1" s="1"/>
  <c r="K481" i="1"/>
  <c r="R481" i="1" s="1"/>
  <c r="J482" i="1"/>
  <c r="Q482" i="1" s="1"/>
  <c r="D479" i="2" s="1"/>
  <c r="I483" i="1"/>
  <c r="O483" i="1" s="1"/>
  <c r="M483" i="1"/>
  <c r="V483" i="1" s="1"/>
  <c r="H484" i="1"/>
  <c r="N484" i="1" s="1"/>
  <c r="B481" i="2" s="1"/>
  <c r="L484" i="1"/>
  <c r="T484" i="1" s="1"/>
  <c r="K485" i="1"/>
  <c r="R485" i="1" s="1"/>
  <c r="J486" i="1"/>
  <c r="Q486" i="1" s="1"/>
  <c r="D483" i="2" s="1"/>
  <c r="I487" i="1"/>
  <c r="O487" i="1" s="1"/>
  <c r="M487" i="1"/>
  <c r="V487" i="1" s="1"/>
  <c r="H488" i="1"/>
  <c r="N488" i="1" s="1"/>
  <c r="B485" i="2" s="1"/>
  <c r="L488" i="1"/>
  <c r="T488" i="1" s="1"/>
  <c r="K489" i="1"/>
  <c r="R489" i="1" s="1"/>
  <c r="J490" i="1"/>
  <c r="Q490" i="1" s="1"/>
  <c r="D487" i="2" s="1"/>
  <c r="I491" i="1"/>
  <c r="O491" i="1" s="1"/>
  <c r="M491" i="1"/>
  <c r="V491" i="1" s="1"/>
  <c r="H492" i="1"/>
  <c r="N492" i="1" s="1"/>
  <c r="B489" i="2" s="1"/>
  <c r="L492" i="1"/>
  <c r="T492" i="1" s="1"/>
  <c r="K493" i="1"/>
  <c r="R493" i="1" s="1"/>
  <c r="K496" i="1"/>
  <c r="R496" i="1" s="1"/>
  <c r="J497" i="1"/>
  <c r="Q497" i="1" s="1"/>
  <c r="D494" i="2" s="1"/>
  <c r="I498" i="1"/>
  <c r="O498" i="1" s="1"/>
  <c r="M498" i="1"/>
  <c r="V498" i="1" s="1"/>
  <c r="H499" i="1"/>
  <c r="N499" i="1" s="1"/>
  <c r="B496" i="2" s="1"/>
  <c r="L499" i="1"/>
  <c r="T499" i="1" s="1"/>
  <c r="K500" i="1"/>
  <c r="R500" i="1" s="1"/>
  <c r="J501" i="1"/>
  <c r="Q501" i="1" s="1"/>
  <c r="D498" i="2" s="1"/>
  <c r="I502" i="1"/>
  <c r="O502" i="1" s="1"/>
  <c r="M502" i="1"/>
  <c r="V502" i="1" s="1"/>
  <c r="H503" i="1"/>
  <c r="N503" i="1" s="1"/>
  <c r="B500" i="2" s="1"/>
  <c r="L503" i="1"/>
  <c r="T503" i="1" s="1"/>
  <c r="K504" i="1"/>
  <c r="R504" i="1" s="1"/>
  <c r="J505" i="1"/>
  <c r="Q505" i="1" s="1"/>
  <c r="D502" i="2" s="1"/>
  <c r="I506" i="1"/>
  <c r="O506" i="1" s="1"/>
  <c r="M506" i="1"/>
  <c r="V506" i="1" s="1"/>
  <c r="K515" i="1"/>
  <c r="R515" i="1" s="1"/>
  <c r="J516" i="1"/>
  <c r="Q516" i="1" s="1"/>
  <c r="D513" i="2" s="1"/>
  <c r="I517" i="1"/>
  <c r="O517" i="1" s="1"/>
  <c r="M517" i="1"/>
  <c r="V517" i="1" s="1"/>
  <c r="H518" i="1"/>
  <c r="N518" i="1" s="1"/>
  <c r="B515" i="2" s="1"/>
  <c r="L518" i="1"/>
  <c r="T518" i="1" s="1"/>
  <c r="K519" i="1"/>
  <c r="R519" i="1" s="1"/>
  <c r="J520" i="1"/>
  <c r="Q520" i="1" s="1"/>
  <c r="D517" i="2" s="1"/>
  <c r="I521" i="1"/>
  <c r="O521" i="1" s="1"/>
  <c r="M521" i="1"/>
  <c r="V521" i="1" s="1"/>
  <c r="H522" i="1"/>
  <c r="N522" i="1" s="1"/>
  <c r="B519" i="2" s="1"/>
  <c r="L523" i="1"/>
  <c r="T523" i="1" s="1"/>
  <c r="J526" i="1"/>
  <c r="Q526" i="1" s="1"/>
  <c r="D523" i="2" s="1"/>
  <c r="H467" i="1"/>
  <c r="N467" i="1" s="1"/>
  <c r="B464" i="2" s="1"/>
  <c r="L467" i="1"/>
  <c r="T467" i="1" s="1"/>
  <c r="K468" i="1"/>
  <c r="R468" i="1" s="1"/>
  <c r="J469" i="1"/>
  <c r="Q469" i="1" s="1"/>
  <c r="D466" i="2" s="1"/>
  <c r="I473" i="1"/>
  <c r="O473" i="1" s="1"/>
  <c r="M473" i="1"/>
  <c r="V473" i="1" s="1"/>
  <c r="H474" i="1"/>
  <c r="N474" i="1" s="1"/>
  <c r="B471" i="2" s="1"/>
  <c r="L474" i="1"/>
  <c r="T474" i="1" s="1"/>
  <c r="K475" i="1"/>
  <c r="R475" i="1" s="1"/>
  <c r="I476" i="1"/>
  <c r="O476" i="1" s="1"/>
  <c r="M476" i="1"/>
  <c r="V476" i="1" s="1"/>
  <c r="J494" i="1"/>
  <c r="Q494" i="1" s="1"/>
  <c r="D491" i="2" s="1"/>
  <c r="I495" i="1"/>
  <c r="O495" i="1" s="1"/>
  <c r="M495" i="1"/>
  <c r="V495" i="1" s="1"/>
  <c r="H507" i="1"/>
  <c r="N507" i="1" s="1"/>
  <c r="B504" i="2" s="1"/>
  <c r="L507" i="1"/>
  <c r="T507" i="1" s="1"/>
  <c r="K508" i="1"/>
  <c r="R508" i="1" s="1"/>
  <c r="J509" i="1"/>
  <c r="Q509" i="1" s="1"/>
  <c r="D506" i="2" s="1"/>
  <c r="I510" i="1"/>
  <c r="O510" i="1" s="1"/>
  <c r="M510" i="1"/>
  <c r="V510" i="1" s="1"/>
  <c r="H511" i="1"/>
  <c r="N511" i="1" s="1"/>
  <c r="B508" i="2" s="1"/>
  <c r="L511" i="1"/>
  <c r="T511" i="1" s="1"/>
  <c r="K512" i="1"/>
  <c r="R512" i="1" s="1"/>
  <c r="J513" i="1"/>
  <c r="Q513" i="1" s="1"/>
  <c r="D510" i="2" s="1"/>
  <c r="I514" i="1"/>
  <c r="O514" i="1" s="1"/>
  <c r="M514" i="1"/>
  <c r="V514" i="1" s="1"/>
  <c r="I522" i="1"/>
  <c r="O522" i="1" s="1"/>
  <c r="M523" i="1"/>
  <c r="V523" i="1" s="1"/>
  <c r="I531" i="1"/>
  <c r="O531" i="1" s="1"/>
  <c r="M555" i="1"/>
  <c r="V555" i="1" s="1"/>
  <c r="I470" i="1"/>
  <c r="O470" i="1" s="1"/>
  <c r="M470" i="1"/>
  <c r="V470" i="1" s="1"/>
  <c r="H471" i="1"/>
  <c r="N471" i="1" s="1"/>
  <c r="B468" i="2" s="1"/>
  <c r="L471" i="1"/>
  <c r="T471" i="1" s="1"/>
  <c r="K472" i="1"/>
  <c r="R472" i="1" s="1"/>
  <c r="H477" i="1"/>
  <c r="N477" i="1" s="1"/>
  <c r="B474" i="2" s="1"/>
  <c r="L477" i="1"/>
  <c r="T477" i="1" s="1"/>
  <c r="K478" i="1"/>
  <c r="R478" i="1" s="1"/>
  <c r="J479" i="1"/>
  <c r="Q479" i="1" s="1"/>
  <c r="D476" i="2" s="1"/>
  <c r="I480" i="1"/>
  <c r="O480" i="1" s="1"/>
  <c r="M480" i="1"/>
  <c r="V480" i="1" s="1"/>
  <c r="H481" i="1"/>
  <c r="N481" i="1" s="1"/>
  <c r="B478" i="2" s="1"/>
  <c r="L481" i="1"/>
  <c r="T481" i="1" s="1"/>
  <c r="K482" i="1"/>
  <c r="R482" i="1" s="1"/>
  <c r="J483" i="1"/>
  <c r="Q483" i="1" s="1"/>
  <c r="D480" i="2" s="1"/>
  <c r="I484" i="1"/>
  <c r="O484" i="1" s="1"/>
  <c r="M484" i="1"/>
  <c r="V484" i="1" s="1"/>
  <c r="H485" i="1"/>
  <c r="N485" i="1" s="1"/>
  <c r="B482" i="2" s="1"/>
  <c r="L485" i="1"/>
  <c r="T485" i="1" s="1"/>
  <c r="K486" i="1"/>
  <c r="R486" i="1" s="1"/>
  <c r="J487" i="1"/>
  <c r="Q487" i="1" s="1"/>
  <c r="D484" i="2" s="1"/>
  <c r="I488" i="1"/>
  <c r="O488" i="1" s="1"/>
  <c r="M488" i="1"/>
  <c r="V488" i="1" s="1"/>
  <c r="H489" i="1"/>
  <c r="N489" i="1" s="1"/>
  <c r="B486" i="2" s="1"/>
  <c r="L489" i="1"/>
  <c r="T489" i="1" s="1"/>
  <c r="K490" i="1"/>
  <c r="R490" i="1" s="1"/>
  <c r="J491" i="1"/>
  <c r="Q491" i="1" s="1"/>
  <c r="D488" i="2" s="1"/>
  <c r="I492" i="1"/>
  <c r="O492" i="1" s="1"/>
  <c r="M492" i="1"/>
  <c r="V492" i="1" s="1"/>
  <c r="H493" i="1"/>
  <c r="N493" i="1" s="1"/>
  <c r="B490" i="2" s="1"/>
  <c r="L493" i="1"/>
  <c r="T493" i="1" s="1"/>
  <c r="H496" i="1"/>
  <c r="N496" i="1" s="1"/>
  <c r="B493" i="2" s="1"/>
  <c r="L496" i="1"/>
  <c r="T496" i="1" s="1"/>
  <c r="K497" i="1"/>
  <c r="R497" i="1" s="1"/>
  <c r="J498" i="1"/>
  <c r="Q498" i="1" s="1"/>
  <c r="D495" i="2" s="1"/>
  <c r="I499" i="1"/>
  <c r="O499" i="1" s="1"/>
  <c r="M499" i="1"/>
  <c r="V499" i="1" s="1"/>
  <c r="H500" i="1"/>
  <c r="N500" i="1" s="1"/>
  <c r="B497" i="2" s="1"/>
  <c r="L500" i="1"/>
  <c r="T500" i="1" s="1"/>
  <c r="K501" i="1"/>
  <c r="R501" i="1" s="1"/>
  <c r="J502" i="1"/>
  <c r="Q502" i="1" s="1"/>
  <c r="D499" i="2" s="1"/>
  <c r="I503" i="1"/>
  <c r="O503" i="1" s="1"/>
  <c r="M503" i="1"/>
  <c r="V503" i="1" s="1"/>
  <c r="H504" i="1"/>
  <c r="N504" i="1" s="1"/>
  <c r="B501" i="2" s="1"/>
  <c r="L504" i="1"/>
  <c r="T504" i="1" s="1"/>
  <c r="K505" i="1"/>
  <c r="R505" i="1" s="1"/>
  <c r="J506" i="1"/>
  <c r="Q506" i="1" s="1"/>
  <c r="D503" i="2" s="1"/>
  <c r="H515" i="1"/>
  <c r="N515" i="1" s="1"/>
  <c r="B512" i="2" s="1"/>
  <c r="L515" i="1"/>
  <c r="T515" i="1" s="1"/>
  <c r="K516" i="1"/>
  <c r="R516" i="1" s="1"/>
  <c r="J517" i="1"/>
  <c r="Q517" i="1" s="1"/>
  <c r="D514" i="2" s="1"/>
  <c r="I518" i="1"/>
  <c r="O518" i="1" s="1"/>
  <c r="M518" i="1"/>
  <c r="V518" i="1" s="1"/>
  <c r="H519" i="1"/>
  <c r="N519" i="1" s="1"/>
  <c r="B516" i="2" s="1"/>
  <c r="L519" i="1"/>
  <c r="T519" i="1" s="1"/>
  <c r="K520" i="1"/>
  <c r="R520" i="1" s="1"/>
  <c r="J521" i="1"/>
  <c r="Q521" i="1" s="1"/>
  <c r="D518" i="2" s="1"/>
  <c r="J522" i="1"/>
  <c r="Q522" i="1" s="1"/>
  <c r="D519" i="2" s="1"/>
  <c r="H528" i="1"/>
  <c r="N528" i="1" s="1"/>
  <c r="B525" i="2" s="1"/>
  <c r="M531" i="1"/>
  <c r="V531" i="1" s="1"/>
  <c r="K552" i="1"/>
  <c r="R552" i="1" s="1"/>
  <c r="I467" i="1"/>
  <c r="O467" i="1" s="1"/>
  <c r="M467" i="1"/>
  <c r="V467" i="1" s="1"/>
  <c r="H468" i="1"/>
  <c r="N468" i="1" s="1"/>
  <c r="B465" i="2" s="1"/>
  <c r="L468" i="1"/>
  <c r="T468" i="1" s="1"/>
  <c r="K469" i="1"/>
  <c r="R469" i="1" s="1"/>
  <c r="J473" i="1"/>
  <c r="Q473" i="1" s="1"/>
  <c r="D470" i="2" s="1"/>
  <c r="I474" i="1"/>
  <c r="O474" i="1" s="1"/>
  <c r="M474" i="1"/>
  <c r="V474" i="1" s="1"/>
  <c r="H475" i="1"/>
  <c r="N475" i="1" s="1"/>
  <c r="B472" i="2" s="1"/>
  <c r="L475" i="1"/>
  <c r="T475" i="1" s="1"/>
  <c r="J476" i="1"/>
  <c r="Q476" i="1" s="1"/>
  <c r="D473" i="2" s="1"/>
  <c r="K494" i="1"/>
  <c r="R494" i="1" s="1"/>
  <c r="J495" i="1"/>
  <c r="Q495" i="1" s="1"/>
  <c r="D492" i="2" s="1"/>
  <c r="I507" i="1"/>
  <c r="O507" i="1" s="1"/>
  <c r="M507" i="1"/>
  <c r="V507" i="1" s="1"/>
  <c r="H508" i="1"/>
  <c r="N508" i="1" s="1"/>
  <c r="B505" i="2" s="1"/>
  <c r="L508" i="1"/>
  <c r="T508" i="1" s="1"/>
  <c r="K509" i="1"/>
  <c r="R509" i="1" s="1"/>
  <c r="J510" i="1"/>
  <c r="Q510" i="1" s="1"/>
  <c r="D507" i="2" s="1"/>
  <c r="I511" i="1"/>
  <c r="O511" i="1" s="1"/>
  <c r="M511" i="1"/>
  <c r="V511" i="1" s="1"/>
  <c r="H512" i="1"/>
  <c r="N512" i="1" s="1"/>
  <c r="B509" i="2" s="1"/>
  <c r="L512" i="1"/>
  <c r="T512" i="1" s="1"/>
  <c r="K513" i="1"/>
  <c r="R513" i="1" s="1"/>
  <c r="J514" i="1"/>
  <c r="Q514" i="1" s="1"/>
  <c r="D511" i="2" s="1"/>
  <c r="K522" i="1"/>
  <c r="R522" i="1" s="1"/>
  <c r="K525" i="1"/>
  <c r="R525" i="1" s="1"/>
  <c r="L528" i="1"/>
  <c r="T528" i="1" s="1"/>
  <c r="K533" i="1"/>
  <c r="R533" i="1" s="1"/>
  <c r="J470" i="1"/>
  <c r="Q470" i="1" s="1"/>
  <c r="D467" i="2" s="1"/>
  <c r="I471" i="1"/>
  <c r="O471" i="1" s="1"/>
  <c r="M471" i="1"/>
  <c r="V471" i="1" s="1"/>
  <c r="H472" i="1"/>
  <c r="N472" i="1" s="1"/>
  <c r="B469" i="2" s="1"/>
  <c r="L472" i="1"/>
  <c r="T472" i="1" s="1"/>
  <c r="I477" i="1"/>
  <c r="O477" i="1" s="1"/>
  <c r="M477" i="1"/>
  <c r="V477" i="1" s="1"/>
  <c r="H478" i="1"/>
  <c r="N478" i="1" s="1"/>
  <c r="B475" i="2" s="1"/>
  <c r="L478" i="1"/>
  <c r="T478" i="1" s="1"/>
  <c r="K479" i="1"/>
  <c r="R479" i="1" s="1"/>
  <c r="J480" i="1"/>
  <c r="Q480" i="1" s="1"/>
  <c r="D477" i="2" s="1"/>
  <c r="I481" i="1"/>
  <c r="O481" i="1" s="1"/>
  <c r="M481" i="1"/>
  <c r="V481" i="1" s="1"/>
  <c r="H482" i="1"/>
  <c r="N482" i="1" s="1"/>
  <c r="B479" i="2" s="1"/>
  <c r="L482" i="1"/>
  <c r="T482" i="1" s="1"/>
  <c r="K483" i="1"/>
  <c r="R483" i="1" s="1"/>
  <c r="J484" i="1"/>
  <c r="Q484" i="1" s="1"/>
  <c r="D481" i="2" s="1"/>
  <c r="I485" i="1"/>
  <c r="O485" i="1" s="1"/>
  <c r="M485" i="1"/>
  <c r="V485" i="1" s="1"/>
  <c r="H486" i="1"/>
  <c r="N486" i="1" s="1"/>
  <c r="B483" i="2" s="1"/>
  <c r="L486" i="1"/>
  <c r="T486" i="1" s="1"/>
  <c r="K487" i="1"/>
  <c r="R487" i="1" s="1"/>
  <c r="J488" i="1"/>
  <c r="Q488" i="1" s="1"/>
  <c r="D485" i="2" s="1"/>
  <c r="I489" i="1"/>
  <c r="O489" i="1" s="1"/>
  <c r="M489" i="1"/>
  <c r="V489" i="1" s="1"/>
  <c r="H490" i="1"/>
  <c r="N490" i="1" s="1"/>
  <c r="B487" i="2" s="1"/>
  <c r="L490" i="1"/>
  <c r="T490" i="1" s="1"/>
  <c r="K491" i="1"/>
  <c r="R491" i="1" s="1"/>
  <c r="J492" i="1"/>
  <c r="Q492" i="1" s="1"/>
  <c r="D489" i="2" s="1"/>
  <c r="I493" i="1"/>
  <c r="O493" i="1" s="1"/>
  <c r="M493" i="1"/>
  <c r="V493" i="1" s="1"/>
  <c r="I496" i="1"/>
  <c r="O496" i="1" s="1"/>
  <c r="M496" i="1"/>
  <c r="V496" i="1" s="1"/>
  <c r="H497" i="1"/>
  <c r="N497" i="1" s="1"/>
  <c r="B494" i="2" s="1"/>
  <c r="L497" i="1"/>
  <c r="T497" i="1" s="1"/>
  <c r="K498" i="1"/>
  <c r="R498" i="1" s="1"/>
  <c r="J499" i="1"/>
  <c r="Q499" i="1" s="1"/>
  <c r="D496" i="2" s="1"/>
  <c r="I500" i="1"/>
  <c r="O500" i="1" s="1"/>
  <c r="M500" i="1"/>
  <c r="V500" i="1" s="1"/>
  <c r="H501" i="1"/>
  <c r="N501" i="1" s="1"/>
  <c r="B498" i="2" s="1"/>
  <c r="L501" i="1"/>
  <c r="T501" i="1" s="1"/>
  <c r="K502" i="1"/>
  <c r="R502" i="1" s="1"/>
  <c r="J503" i="1"/>
  <c r="Q503" i="1" s="1"/>
  <c r="D500" i="2" s="1"/>
  <c r="I504" i="1"/>
  <c r="O504" i="1" s="1"/>
  <c r="M504" i="1"/>
  <c r="V504" i="1" s="1"/>
  <c r="H505" i="1"/>
  <c r="N505" i="1" s="1"/>
  <c r="B502" i="2" s="1"/>
  <c r="L505" i="1"/>
  <c r="T505" i="1" s="1"/>
  <c r="K506" i="1"/>
  <c r="R506" i="1" s="1"/>
  <c r="I515" i="1"/>
  <c r="O515" i="1" s="1"/>
  <c r="M515" i="1"/>
  <c r="V515" i="1" s="1"/>
  <c r="H516" i="1"/>
  <c r="N516" i="1" s="1"/>
  <c r="B513" i="2" s="1"/>
  <c r="L516" i="1"/>
  <c r="T516" i="1" s="1"/>
  <c r="K517" i="1"/>
  <c r="R517" i="1" s="1"/>
  <c r="J518" i="1"/>
  <c r="Q518" i="1" s="1"/>
  <c r="D515" i="2" s="1"/>
  <c r="I519" i="1"/>
  <c r="O519" i="1" s="1"/>
  <c r="M519" i="1"/>
  <c r="V519" i="1" s="1"/>
  <c r="H520" i="1"/>
  <c r="N520" i="1" s="1"/>
  <c r="B517" i="2" s="1"/>
  <c r="L520" i="1"/>
  <c r="T520" i="1" s="1"/>
  <c r="K521" i="1"/>
  <c r="R521" i="1" s="1"/>
  <c r="L522" i="1"/>
  <c r="T522" i="1" s="1"/>
  <c r="J530" i="1"/>
  <c r="Q530" i="1" s="1"/>
  <c r="D527" i="2" s="1"/>
  <c r="K466" i="1"/>
  <c r="R466" i="1" s="1"/>
  <c r="J467" i="1"/>
  <c r="Q467" i="1" s="1"/>
  <c r="D464" i="2" s="1"/>
  <c r="I468" i="1"/>
  <c r="O468" i="1" s="1"/>
  <c r="M468" i="1"/>
  <c r="V468" i="1" s="1"/>
  <c r="H469" i="1"/>
  <c r="N469" i="1" s="1"/>
  <c r="B466" i="2" s="1"/>
  <c r="L469" i="1"/>
  <c r="T469" i="1" s="1"/>
  <c r="K473" i="1"/>
  <c r="R473" i="1" s="1"/>
  <c r="J474" i="1"/>
  <c r="Q474" i="1" s="1"/>
  <c r="D471" i="2" s="1"/>
  <c r="I475" i="1"/>
  <c r="O475" i="1" s="1"/>
  <c r="M475" i="1"/>
  <c r="V475" i="1" s="1"/>
  <c r="K476" i="1"/>
  <c r="R476" i="1" s="1"/>
  <c r="H494" i="1"/>
  <c r="N494" i="1" s="1"/>
  <c r="B491" i="2" s="1"/>
  <c r="L494" i="1"/>
  <c r="T494" i="1" s="1"/>
  <c r="K495" i="1"/>
  <c r="R495" i="1" s="1"/>
  <c r="J507" i="1"/>
  <c r="Q507" i="1" s="1"/>
  <c r="D504" i="2" s="1"/>
  <c r="I508" i="1"/>
  <c r="O508" i="1" s="1"/>
  <c r="M508" i="1"/>
  <c r="V508" i="1" s="1"/>
  <c r="H509" i="1"/>
  <c r="N509" i="1" s="1"/>
  <c r="B506" i="2" s="1"/>
  <c r="L509" i="1"/>
  <c r="T509" i="1" s="1"/>
  <c r="K510" i="1"/>
  <c r="R510" i="1" s="1"/>
  <c r="J511" i="1"/>
  <c r="Q511" i="1" s="1"/>
  <c r="D508" i="2" s="1"/>
  <c r="I512" i="1"/>
  <c r="O512" i="1" s="1"/>
  <c r="M512" i="1"/>
  <c r="V512" i="1" s="1"/>
  <c r="H513" i="1"/>
  <c r="N513" i="1" s="1"/>
  <c r="B510" i="2" s="1"/>
  <c r="L513" i="1"/>
  <c r="T513" i="1" s="1"/>
  <c r="K514" i="1"/>
  <c r="R514" i="1" s="1"/>
  <c r="M522" i="1"/>
  <c r="V522" i="1" s="1"/>
  <c r="I527" i="1"/>
  <c r="O527" i="1" s="1"/>
  <c r="I486" i="1"/>
  <c r="O486" i="1" s="1"/>
  <c r="M486" i="1"/>
  <c r="V486" i="1" s="1"/>
  <c r="H487" i="1"/>
  <c r="N487" i="1" s="1"/>
  <c r="B484" i="2" s="1"/>
  <c r="L487" i="1"/>
  <c r="T487" i="1" s="1"/>
  <c r="K488" i="1"/>
  <c r="R488" i="1" s="1"/>
  <c r="J489" i="1"/>
  <c r="Q489" i="1" s="1"/>
  <c r="D486" i="2" s="1"/>
  <c r="I490" i="1"/>
  <c r="O490" i="1" s="1"/>
  <c r="M490" i="1"/>
  <c r="V490" i="1" s="1"/>
  <c r="H491" i="1"/>
  <c r="N491" i="1" s="1"/>
  <c r="B488" i="2" s="1"/>
  <c r="L491" i="1"/>
  <c r="T491" i="1" s="1"/>
  <c r="K492" i="1"/>
  <c r="R492" i="1" s="1"/>
  <c r="J493" i="1"/>
  <c r="Q493" i="1" s="1"/>
  <c r="D490" i="2" s="1"/>
  <c r="J496" i="1"/>
  <c r="Q496" i="1" s="1"/>
  <c r="D493" i="2" s="1"/>
  <c r="I497" i="1"/>
  <c r="O497" i="1" s="1"/>
  <c r="M497" i="1"/>
  <c r="V497" i="1" s="1"/>
  <c r="H498" i="1"/>
  <c r="N498" i="1" s="1"/>
  <c r="B495" i="2" s="1"/>
  <c r="L498" i="1"/>
  <c r="T498" i="1" s="1"/>
  <c r="K499" i="1"/>
  <c r="R499" i="1" s="1"/>
  <c r="J500" i="1"/>
  <c r="Q500" i="1" s="1"/>
  <c r="D497" i="2" s="1"/>
  <c r="I501" i="1"/>
  <c r="O501" i="1" s="1"/>
  <c r="M501" i="1"/>
  <c r="V501" i="1" s="1"/>
  <c r="H502" i="1"/>
  <c r="N502" i="1" s="1"/>
  <c r="B499" i="2" s="1"/>
  <c r="L502" i="1"/>
  <c r="T502" i="1" s="1"/>
  <c r="K503" i="1"/>
  <c r="R503" i="1" s="1"/>
  <c r="J504" i="1"/>
  <c r="Q504" i="1" s="1"/>
  <c r="D501" i="2" s="1"/>
  <c r="I505" i="1"/>
  <c r="O505" i="1" s="1"/>
  <c r="M505" i="1"/>
  <c r="V505" i="1" s="1"/>
  <c r="H506" i="1"/>
  <c r="N506" i="1" s="1"/>
  <c r="B503" i="2" s="1"/>
  <c r="L506" i="1"/>
  <c r="T506" i="1" s="1"/>
  <c r="J515" i="1"/>
  <c r="Q515" i="1" s="1"/>
  <c r="D512" i="2" s="1"/>
  <c r="I516" i="1"/>
  <c r="O516" i="1" s="1"/>
  <c r="M516" i="1"/>
  <c r="V516" i="1" s="1"/>
  <c r="H517" i="1"/>
  <c r="N517" i="1" s="1"/>
  <c r="B514" i="2" s="1"/>
  <c r="L517" i="1"/>
  <c r="T517" i="1" s="1"/>
  <c r="K518" i="1"/>
  <c r="R518" i="1" s="1"/>
  <c r="J519" i="1"/>
  <c r="Q519" i="1" s="1"/>
  <c r="D516" i="2" s="1"/>
  <c r="I520" i="1"/>
  <c r="O520" i="1" s="1"/>
  <c r="M520" i="1"/>
  <c r="V520" i="1" s="1"/>
  <c r="H521" i="1"/>
  <c r="N521" i="1" s="1"/>
  <c r="B518" i="2" s="1"/>
  <c r="L521" i="1"/>
  <c r="T521" i="1" s="1"/>
  <c r="H523" i="1"/>
  <c r="N523" i="1" s="1"/>
  <c r="B520" i="2" s="1"/>
  <c r="H524" i="1"/>
  <c r="N524" i="1" s="1"/>
  <c r="B521" i="2" s="1"/>
  <c r="M527" i="1"/>
  <c r="V527" i="1" s="1"/>
  <c r="H532" i="1"/>
  <c r="N532" i="1" s="1"/>
  <c r="B529" i="2" s="1"/>
  <c r="J534" i="1"/>
  <c r="Q534" i="1" s="1"/>
  <c r="D531" i="2" s="1"/>
  <c r="I535" i="1"/>
  <c r="O535" i="1" s="1"/>
  <c r="M535" i="1"/>
  <c r="V535" i="1" s="1"/>
  <c r="H536" i="1"/>
  <c r="N536" i="1" s="1"/>
  <c r="B533" i="2" s="1"/>
  <c r="L536" i="1"/>
  <c r="T536" i="1" s="1"/>
  <c r="K537" i="1"/>
  <c r="R537" i="1" s="1"/>
  <c r="J538" i="1"/>
  <c r="Q538" i="1" s="1"/>
  <c r="D535" i="2" s="1"/>
  <c r="I539" i="1"/>
  <c r="O539" i="1" s="1"/>
  <c r="M539" i="1"/>
  <c r="V539" i="1" s="1"/>
  <c r="H540" i="1"/>
  <c r="N540" i="1" s="1"/>
  <c r="B537" i="2" s="1"/>
  <c r="L540" i="1"/>
  <c r="T540" i="1" s="1"/>
  <c r="K541" i="1"/>
  <c r="R541" i="1" s="1"/>
  <c r="J542" i="1"/>
  <c r="Q542" i="1" s="1"/>
  <c r="D539" i="2" s="1"/>
  <c r="I543" i="1"/>
  <c r="O543" i="1" s="1"/>
  <c r="M543" i="1"/>
  <c r="V543" i="1" s="1"/>
  <c r="H544" i="1"/>
  <c r="N544" i="1" s="1"/>
  <c r="B541" i="2" s="1"/>
  <c r="L544" i="1"/>
  <c r="T544" i="1" s="1"/>
  <c r="K545" i="1"/>
  <c r="R545" i="1" s="1"/>
  <c r="J546" i="1"/>
  <c r="Q546" i="1" s="1"/>
  <c r="D543" i="2" s="1"/>
  <c r="I547" i="1"/>
  <c r="O547" i="1" s="1"/>
  <c r="M547" i="1"/>
  <c r="V547" i="1" s="1"/>
  <c r="H548" i="1"/>
  <c r="N548" i="1" s="1"/>
  <c r="B545" i="2" s="1"/>
  <c r="L548" i="1"/>
  <c r="T548" i="1" s="1"/>
  <c r="K549" i="1"/>
  <c r="R549" i="1" s="1"/>
  <c r="J550" i="1"/>
  <c r="Q550" i="1" s="1"/>
  <c r="D547" i="2" s="1"/>
  <c r="I551" i="1"/>
  <c r="O551" i="1" s="1"/>
  <c r="L552" i="1"/>
  <c r="T552" i="1" s="1"/>
  <c r="K557" i="1"/>
  <c r="R557" i="1" s="1"/>
  <c r="J523" i="1"/>
  <c r="Q523" i="1" s="1"/>
  <c r="D520" i="2" s="1"/>
  <c r="I524" i="1"/>
  <c r="O524" i="1" s="1"/>
  <c r="M524" i="1"/>
  <c r="V524" i="1" s="1"/>
  <c r="H525" i="1"/>
  <c r="N525" i="1" s="1"/>
  <c r="B522" i="2" s="1"/>
  <c r="L525" i="1"/>
  <c r="T525" i="1" s="1"/>
  <c r="K526" i="1"/>
  <c r="R526" i="1" s="1"/>
  <c r="J527" i="1"/>
  <c r="Q527" i="1" s="1"/>
  <c r="D524" i="2" s="1"/>
  <c r="I528" i="1"/>
  <c r="O528" i="1" s="1"/>
  <c r="M528" i="1"/>
  <c r="V528" i="1" s="1"/>
  <c r="H529" i="1"/>
  <c r="N529" i="1" s="1"/>
  <c r="B526" i="2" s="1"/>
  <c r="L529" i="1"/>
  <c r="T529" i="1" s="1"/>
  <c r="K530" i="1"/>
  <c r="R530" i="1" s="1"/>
  <c r="J531" i="1"/>
  <c r="Q531" i="1" s="1"/>
  <c r="D528" i="2" s="1"/>
  <c r="I532" i="1"/>
  <c r="O532" i="1" s="1"/>
  <c r="M532" i="1"/>
  <c r="V532" i="1" s="1"/>
  <c r="H533" i="1"/>
  <c r="N533" i="1" s="1"/>
  <c r="B530" i="2" s="1"/>
  <c r="L533" i="1"/>
  <c r="T533" i="1" s="1"/>
  <c r="J551" i="1"/>
  <c r="Q551" i="1" s="1"/>
  <c r="D548" i="2" s="1"/>
  <c r="J554" i="1"/>
  <c r="Q554" i="1" s="1"/>
  <c r="D551" i="2" s="1"/>
  <c r="K534" i="1"/>
  <c r="R534" i="1" s="1"/>
  <c r="J535" i="1"/>
  <c r="Q535" i="1" s="1"/>
  <c r="D532" i="2" s="1"/>
  <c r="I536" i="1"/>
  <c r="O536" i="1" s="1"/>
  <c r="M536" i="1"/>
  <c r="V536" i="1" s="1"/>
  <c r="H537" i="1"/>
  <c r="N537" i="1" s="1"/>
  <c r="B534" i="2" s="1"/>
  <c r="L537" i="1"/>
  <c r="T537" i="1" s="1"/>
  <c r="K538" i="1"/>
  <c r="R538" i="1" s="1"/>
  <c r="J539" i="1"/>
  <c r="Q539" i="1" s="1"/>
  <c r="D536" i="2" s="1"/>
  <c r="I540" i="1"/>
  <c r="O540" i="1" s="1"/>
  <c r="M540" i="1"/>
  <c r="V540" i="1" s="1"/>
  <c r="H541" i="1"/>
  <c r="N541" i="1" s="1"/>
  <c r="B538" i="2" s="1"/>
  <c r="L541" i="1"/>
  <c r="T541" i="1" s="1"/>
  <c r="K542" i="1"/>
  <c r="R542" i="1" s="1"/>
  <c r="J543" i="1"/>
  <c r="Q543" i="1" s="1"/>
  <c r="D540" i="2" s="1"/>
  <c r="I544" i="1"/>
  <c r="O544" i="1" s="1"/>
  <c r="M544" i="1"/>
  <c r="V544" i="1" s="1"/>
  <c r="H545" i="1"/>
  <c r="N545" i="1" s="1"/>
  <c r="B542" i="2" s="1"/>
  <c r="L545" i="1"/>
  <c r="T545" i="1" s="1"/>
  <c r="K546" i="1"/>
  <c r="R546" i="1" s="1"/>
  <c r="J547" i="1"/>
  <c r="Q547" i="1" s="1"/>
  <c r="D544" i="2" s="1"/>
  <c r="I548" i="1"/>
  <c r="O548" i="1" s="1"/>
  <c r="M548" i="1"/>
  <c r="V548" i="1" s="1"/>
  <c r="H549" i="1"/>
  <c r="N549" i="1" s="1"/>
  <c r="B546" i="2" s="1"/>
  <c r="L549" i="1"/>
  <c r="T549" i="1" s="1"/>
  <c r="K550" i="1"/>
  <c r="R550" i="1" s="1"/>
  <c r="K551" i="1"/>
  <c r="R551" i="1" s="1"/>
  <c r="I559" i="1"/>
  <c r="O559" i="1" s="1"/>
  <c r="K523" i="1"/>
  <c r="R523" i="1" s="1"/>
  <c r="J524" i="1"/>
  <c r="Q524" i="1" s="1"/>
  <c r="D521" i="2" s="1"/>
  <c r="I525" i="1"/>
  <c r="O525" i="1" s="1"/>
  <c r="M525" i="1"/>
  <c r="V525" i="1" s="1"/>
  <c r="H526" i="1"/>
  <c r="N526" i="1" s="1"/>
  <c r="B523" i="2" s="1"/>
  <c r="L526" i="1"/>
  <c r="T526" i="1" s="1"/>
  <c r="K527" i="1"/>
  <c r="R527" i="1" s="1"/>
  <c r="J528" i="1"/>
  <c r="Q528" i="1" s="1"/>
  <c r="D525" i="2" s="1"/>
  <c r="I529" i="1"/>
  <c r="O529" i="1" s="1"/>
  <c r="M529" i="1"/>
  <c r="V529" i="1" s="1"/>
  <c r="H530" i="1"/>
  <c r="N530" i="1" s="1"/>
  <c r="B527" i="2" s="1"/>
  <c r="L530" i="1"/>
  <c r="T530" i="1" s="1"/>
  <c r="K531" i="1"/>
  <c r="R531" i="1" s="1"/>
  <c r="J532" i="1"/>
  <c r="Q532" i="1" s="1"/>
  <c r="D529" i="2" s="1"/>
  <c r="I533" i="1"/>
  <c r="O533" i="1" s="1"/>
  <c r="M533" i="1"/>
  <c r="V533" i="1" s="1"/>
  <c r="L551" i="1"/>
  <c r="T551" i="1" s="1"/>
  <c r="H556" i="1"/>
  <c r="N556" i="1" s="1"/>
  <c r="B553" i="2" s="1"/>
  <c r="M559" i="1"/>
  <c r="V559" i="1" s="1"/>
  <c r="H534" i="1"/>
  <c r="N534" i="1" s="1"/>
  <c r="B531" i="2" s="1"/>
  <c r="L534" i="1"/>
  <c r="T534" i="1" s="1"/>
  <c r="K535" i="1"/>
  <c r="R535" i="1" s="1"/>
  <c r="J536" i="1"/>
  <c r="Q536" i="1" s="1"/>
  <c r="D533" i="2" s="1"/>
  <c r="I537" i="1"/>
  <c r="O537" i="1" s="1"/>
  <c r="M537" i="1"/>
  <c r="V537" i="1" s="1"/>
  <c r="H538" i="1"/>
  <c r="N538" i="1" s="1"/>
  <c r="B535" i="2" s="1"/>
  <c r="L538" i="1"/>
  <c r="T538" i="1" s="1"/>
  <c r="K539" i="1"/>
  <c r="R539" i="1" s="1"/>
  <c r="J540" i="1"/>
  <c r="Q540" i="1" s="1"/>
  <c r="D537" i="2" s="1"/>
  <c r="I541" i="1"/>
  <c r="O541" i="1" s="1"/>
  <c r="M541" i="1"/>
  <c r="V541" i="1" s="1"/>
  <c r="H542" i="1"/>
  <c r="N542" i="1" s="1"/>
  <c r="B539" i="2" s="1"/>
  <c r="L542" i="1"/>
  <c r="T542" i="1" s="1"/>
  <c r="K543" i="1"/>
  <c r="R543" i="1" s="1"/>
  <c r="J544" i="1"/>
  <c r="Q544" i="1" s="1"/>
  <c r="D541" i="2" s="1"/>
  <c r="I545" i="1"/>
  <c r="O545" i="1" s="1"/>
  <c r="M545" i="1"/>
  <c r="V545" i="1" s="1"/>
  <c r="H546" i="1"/>
  <c r="N546" i="1" s="1"/>
  <c r="B543" i="2" s="1"/>
  <c r="L546" i="1"/>
  <c r="T546" i="1" s="1"/>
  <c r="K547" i="1"/>
  <c r="R547" i="1" s="1"/>
  <c r="J548" i="1"/>
  <c r="Q548" i="1" s="1"/>
  <c r="D545" i="2" s="1"/>
  <c r="I549" i="1"/>
  <c r="O549" i="1" s="1"/>
  <c r="M549" i="1"/>
  <c r="V549" i="1" s="1"/>
  <c r="H550" i="1"/>
  <c r="N550" i="1" s="1"/>
  <c r="B547" i="2" s="1"/>
  <c r="L550" i="1"/>
  <c r="T550" i="1" s="1"/>
  <c r="K553" i="1"/>
  <c r="R553" i="1" s="1"/>
  <c r="L556" i="1"/>
  <c r="T556" i="1" s="1"/>
  <c r="K524" i="1"/>
  <c r="R524" i="1" s="1"/>
  <c r="J525" i="1"/>
  <c r="Q525" i="1" s="1"/>
  <c r="D522" i="2" s="1"/>
  <c r="I526" i="1"/>
  <c r="O526" i="1" s="1"/>
  <c r="M526" i="1"/>
  <c r="V526" i="1" s="1"/>
  <c r="H527" i="1"/>
  <c r="N527" i="1" s="1"/>
  <c r="B524" i="2" s="1"/>
  <c r="L527" i="1"/>
  <c r="T527" i="1" s="1"/>
  <c r="K528" i="1"/>
  <c r="R528" i="1" s="1"/>
  <c r="J529" i="1"/>
  <c r="Q529" i="1" s="1"/>
  <c r="D526" i="2" s="1"/>
  <c r="I530" i="1"/>
  <c r="O530" i="1" s="1"/>
  <c r="M530" i="1"/>
  <c r="V530" i="1" s="1"/>
  <c r="H531" i="1"/>
  <c r="N531" i="1" s="1"/>
  <c r="B528" i="2" s="1"/>
  <c r="L531" i="1"/>
  <c r="T531" i="1" s="1"/>
  <c r="K532" i="1"/>
  <c r="R532" i="1" s="1"/>
  <c r="J533" i="1"/>
  <c r="Q533" i="1" s="1"/>
  <c r="D530" i="2" s="1"/>
  <c r="M551" i="1"/>
  <c r="V551" i="1" s="1"/>
  <c r="H552" i="1"/>
  <c r="N552" i="1" s="1"/>
  <c r="B549" i="2" s="1"/>
  <c r="J558" i="1"/>
  <c r="Q558" i="1" s="1"/>
  <c r="D555" i="2" s="1"/>
  <c r="I534" i="1"/>
  <c r="O534" i="1" s="1"/>
  <c r="M534" i="1"/>
  <c r="V534" i="1" s="1"/>
  <c r="H535" i="1"/>
  <c r="N535" i="1" s="1"/>
  <c r="B532" i="2" s="1"/>
  <c r="L535" i="1"/>
  <c r="T535" i="1" s="1"/>
  <c r="K536" i="1"/>
  <c r="R536" i="1" s="1"/>
  <c r="J537" i="1"/>
  <c r="Q537" i="1" s="1"/>
  <c r="D534" i="2" s="1"/>
  <c r="I538" i="1"/>
  <c r="O538" i="1" s="1"/>
  <c r="M538" i="1"/>
  <c r="V538" i="1" s="1"/>
  <c r="H539" i="1"/>
  <c r="N539" i="1" s="1"/>
  <c r="B536" i="2" s="1"/>
  <c r="L539" i="1"/>
  <c r="T539" i="1" s="1"/>
  <c r="K540" i="1"/>
  <c r="R540" i="1" s="1"/>
  <c r="J541" i="1"/>
  <c r="Q541" i="1" s="1"/>
  <c r="D538" i="2" s="1"/>
  <c r="I542" i="1"/>
  <c r="O542" i="1" s="1"/>
  <c r="M542" i="1"/>
  <c r="V542" i="1" s="1"/>
  <c r="H543" i="1"/>
  <c r="N543" i="1" s="1"/>
  <c r="B540" i="2" s="1"/>
  <c r="L543" i="1"/>
  <c r="T543" i="1" s="1"/>
  <c r="K544" i="1"/>
  <c r="R544" i="1" s="1"/>
  <c r="J545" i="1"/>
  <c r="Q545" i="1" s="1"/>
  <c r="D542" i="2" s="1"/>
  <c r="I546" i="1"/>
  <c r="O546" i="1" s="1"/>
  <c r="M546" i="1"/>
  <c r="V546" i="1" s="1"/>
  <c r="H547" i="1"/>
  <c r="N547" i="1" s="1"/>
  <c r="B544" i="2" s="1"/>
  <c r="L547" i="1"/>
  <c r="T547" i="1" s="1"/>
  <c r="K548" i="1"/>
  <c r="R548" i="1" s="1"/>
  <c r="J549" i="1"/>
  <c r="Q549" i="1" s="1"/>
  <c r="D546" i="2" s="1"/>
  <c r="I550" i="1"/>
  <c r="O550" i="1" s="1"/>
  <c r="M550" i="1"/>
  <c r="V550" i="1" s="1"/>
  <c r="H551" i="1"/>
  <c r="N551" i="1" s="1"/>
  <c r="B548" i="2" s="1"/>
  <c r="J552" i="1"/>
  <c r="Q552" i="1" s="1"/>
  <c r="D549" i="2" s="1"/>
  <c r="I555" i="1"/>
  <c r="O555" i="1" s="1"/>
  <c r="H560" i="1"/>
  <c r="N560" i="1" s="1"/>
  <c r="B557" i="2" s="1"/>
  <c r="L560" i="1"/>
  <c r="T560" i="1" s="1"/>
  <c r="K561" i="1"/>
  <c r="R561" i="1" s="1"/>
  <c r="J562" i="1"/>
  <c r="Q562" i="1" s="1"/>
  <c r="D559" i="2" s="1"/>
  <c r="I563" i="1"/>
  <c r="O563" i="1" s="1"/>
  <c r="M563" i="1"/>
  <c r="V563" i="1" s="1"/>
  <c r="H564" i="1"/>
  <c r="N564" i="1" s="1"/>
  <c r="B561" i="2" s="1"/>
  <c r="L564" i="1"/>
  <c r="T564" i="1" s="1"/>
  <c r="I552" i="1"/>
  <c r="O552" i="1" s="1"/>
  <c r="M552" i="1"/>
  <c r="V552" i="1" s="1"/>
  <c r="H553" i="1"/>
  <c r="N553" i="1" s="1"/>
  <c r="B550" i="2" s="1"/>
  <c r="L553" i="1"/>
  <c r="T553" i="1" s="1"/>
  <c r="K554" i="1"/>
  <c r="R554" i="1" s="1"/>
  <c r="J555" i="1"/>
  <c r="Q555" i="1" s="1"/>
  <c r="D552" i="2" s="1"/>
  <c r="I556" i="1"/>
  <c r="O556" i="1" s="1"/>
  <c r="M556" i="1"/>
  <c r="V556" i="1" s="1"/>
  <c r="H557" i="1"/>
  <c r="N557" i="1" s="1"/>
  <c r="B554" i="2" s="1"/>
  <c r="L557" i="1"/>
  <c r="T557" i="1" s="1"/>
  <c r="K558" i="1"/>
  <c r="R558" i="1" s="1"/>
  <c r="J559" i="1"/>
  <c r="Q559" i="1" s="1"/>
  <c r="D556" i="2" s="1"/>
  <c r="I560" i="1"/>
  <c r="O560" i="1" s="1"/>
  <c r="M560" i="1"/>
  <c r="V560" i="1" s="1"/>
  <c r="H561" i="1"/>
  <c r="N561" i="1" s="1"/>
  <c r="B558" i="2" s="1"/>
  <c r="L561" i="1"/>
  <c r="T561" i="1" s="1"/>
  <c r="K562" i="1"/>
  <c r="R562" i="1" s="1"/>
  <c r="J563" i="1"/>
  <c r="Q563" i="1" s="1"/>
  <c r="D560" i="2" s="1"/>
  <c r="I564" i="1"/>
  <c r="O564" i="1" s="1"/>
  <c r="M564" i="1"/>
  <c r="V564" i="1" s="1"/>
  <c r="I553" i="1"/>
  <c r="O553" i="1" s="1"/>
  <c r="M553" i="1"/>
  <c r="V553" i="1" s="1"/>
  <c r="H554" i="1"/>
  <c r="N554" i="1" s="1"/>
  <c r="B551" i="2" s="1"/>
  <c r="L554" i="1"/>
  <c r="T554" i="1" s="1"/>
  <c r="K555" i="1"/>
  <c r="R555" i="1" s="1"/>
  <c r="J556" i="1"/>
  <c r="Q556" i="1" s="1"/>
  <c r="D553" i="2" s="1"/>
  <c r="I557" i="1"/>
  <c r="O557" i="1" s="1"/>
  <c r="M557" i="1"/>
  <c r="V557" i="1" s="1"/>
  <c r="H558" i="1"/>
  <c r="N558" i="1" s="1"/>
  <c r="B555" i="2" s="1"/>
  <c r="L558" i="1"/>
  <c r="T558" i="1" s="1"/>
  <c r="K559" i="1"/>
  <c r="R559" i="1" s="1"/>
  <c r="J560" i="1"/>
  <c r="Q560" i="1" s="1"/>
  <c r="D557" i="2" s="1"/>
  <c r="I561" i="1"/>
  <c r="O561" i="1" s="1"/>
  <c r="M561" i="1"/>
  <c r="V561" i="1" s="1"/>
  <c r="H562" i="1"/>
  <c r="N562" i="1" s="1"/>
  <c r="B559" i="2" s="1"/>
  <c r="L562" i="1"/>
  <c r="T562" i="1" s="1"/>
  <c r="K563" i="1"/>
  <c r="R563" i="1" s="1"/>
  <c r="J564" i="1"/>
  <c r="Q564" i="1" s="1"/>
  <c r="D561" i="2" s="1"/>
  <c r="J553" i="1"/>
  <c r="Q553" i="1" s="1"/>
  <c r="D550" i="2" s="1"/>
  <c r="I554" i="1"/>
  <c r="O554" i="1" s="1"/>
  <c r="M554" i="1"/>
  <c r="V554" i="1" s="1"/>
  <c r="H555" i="1"/>
  <c r="N555" i="1" s="1"/>
  <c r="B552" i="2" s="1"/>
  <c r="L555" i="1"/>
  <c r="T555" i="1" s="1"/>
  <c r="K556" i="1"/>
  <c r="R556" i="1" s="1"/>
  <c r="J557" i="1"/>
  <c r="Q557" i="1" s="1"/>
  <c r="D554" i="2" s="1"/>
  <c r="I558" i="1"/>
  <c r="O558" i="1" s="1"/>
  <c r="M558" i="1"/>
  <c r="V558" i="1" s="1"/>
  <c r="H559" i="1"/>
  <c r="N559" i="1" s="1"/>
  <c r="B556" i="2" s="1"/>
  <c r="L559" i="1"/>
  <c r="T559" i="1" s="1"/>
  <c r="K560" i="1"/>
  <c r="R560" i="1" s="1"/>
  <c r="J561" i="1"/>
  <c r="Q561" i="1" s="1"/>
  <c r="D558" i="2" s="1"/>
  <c r="I562" i="1"/>
  <c r="O562" i="1" s="1"/>
  <c r="M562" i="1"/>
  <c r="V562" i="1" s="1"/>
  <c r="H563" i="1"/>
  <c r="N563" i="1" s="1"/>
  <c r="B560" i="2" s="1"/>
  <c r="L563" i="1"/>
  <c r="T563" i="1" s="1"/>
  <c r="K564" i="1"/>
  <c r="R564" i="1" s="1"/>
  <c r="AI4" i="1"/>
  <c r="AI3" i="1"/>
  <c r="AH4" i="1"/>
  <c r="AH3" i="1"/>
  <c r="F2" i="2" a="1"/>
  <c r="F11" i="2" a="1"/>
  <c r="F8" i="2" a="1"/>
  <c r="F14" i="2" a="1"/>
  <c r="F3" i="2" a="1"/>
  <c r="F17" i="2" a="1"/>
  <c r="F13" i="2" a="1"/>
  <c r="F7" i="2" a="1"/>
  <c r="F18" i="2" a="1"/>
  <c r="F9" i="2" a="1"/>
  <c r="F12" i="2" a="1"/>
  <c r="F16" i="2" a="1"/>
  <c r="F10" i="2" a="1"/>
  <c r="F15" i="2" a="1"/>
  <c r="F10" i="2" l="1"/>
  <c r="F15" i="2"/>
  <c r="F7" i="2"/>
  <c r="F13" i="2"/>
  <c r="F12" i="2"/>
  <c r="F18" i="2"/>
  <c r="F17" i="2"/>
  <c r="F3" i="2"/>
  <c r="F11" i="2"/>
  <c r="F2" i="2"/>
  <c r="F16" i="2"/>
  <c r="F14" i="2"/>
  <c r="F9" i="2"/>
  <c r="F8" i="2"/>
  <c r="E206" i="2"/>
  <c r="AE209" i="1"/>
  <c r="AD209" i="1"/>
  <c r="AC209" i="1"/>
  <c r="AA209" i="1"/>
  <c r="Z209" i="1"/>
  <c r="E227" i="2"/>
  <c r="AA230" i="1"/>
  <c r="Z230" i="1"/>
  <c r="AE230" i="1"/>
  <c r="AD230" i="1"/>
  <c r="AC230" i="1"/>
  <c r="E160" i="2"/>
  <c r="AA163" i="1"/>
  <c r="Z163" i="1"/>
  <c r="AD163" i="1"/>
  <c r="AE163" i="1"/>
  <c r="AC163" i="1"/>
  <c r="C539" i="2"/>
  <c r="AB542" i="1"/>
  <c r="C499" i="2"/>
  <c r="AB502" i="1"/>
  <c r="E427" i="2"/>
  <c r="AC430" i="1"/>
  <c r="AA430" i="1"/>
  <c r="Z430" i="1"/>
  <c r="AE430" i="1"/>
  <c r="AD430" i="1"/>
  <c r="C445" i="2"/>
  <c r="AB448" i="1"/>
  <c r="C455" i="2"/>
  <c r="AB458" i="1"/>
  <c r="C466" i="2"/>
  <c r="AB469" i="1"/>
  <c r="C458" i="2"/>
  <c r="AB461" i="1"/>
  <c r="E442" i="2"/>
  <c r="AE445" i="1"/>
  <c r="AD445" i="1"/>
  <c r="AC445" i="1"/>
  <c r="AA445" i="1"/>
  <c r="Z445" i="1"/>
  <c r="C443" i="2"/>
  <c r="AB446" i="1"/>
  <c r="C506" i="2"/>
  <c r="AB509" i="1"/>
  <c r="E407" i="2"/>
  <c r="AE410" i="1"/>
  <c r="AD410" i="1"/>
  <c r="AC410" i="1"/>
  <c r="Z410" i="1"/>
  <c r="AA410" i="1"/>
  <c r="C364" i="2"/>
  <c r="AB367" i="1"/>
  <c r="E409" i="2"/>
  <c r="AA412" i="1"/>
  <c r="Z412" i="1"/>
  <c r="AD412" i="1"/>
  <c r="AC412" i="1"/>
  <c r="AE412" i="1"/>
  <c r="E385" i="2"/>
  <c r="AA388" i="1"/>
  <c r="Z388" i="1"/>
  <c r="AE388" i="1"/>
  <c r="AD388" i="1"/>
  <c r="AC388" i="1"/>
  <c r="E304" i="2"/>
  <c r="AD307" i="1"/>
  <c r="AC307" i="1"/>
  <c r="AE307" i="1"/>
  <c r="AA307" i="1"/>
  <c r="Z307" i="1"/>
  <c r="E356" i="2"/>
  <c r="Z359" i="1"/>
  <c r="AE359" i="1"/>
  <c r="AC359" i="1"/>
  <c r="AA359" i="1"/>
  <c r="AD359" i="1"/>
  <c r="E287" i="2"/>
  <c r="AC290" i="1"/>
  <c r="AA290" i="1"/>
  <c r="AE290" i="1"/>
  <c r="Z290" i="1"/>
  <c r="AD290" i="1"/>
  <c r="C255" i="2"/>
  <c r="AB258" i="1"/>
  <c r="E222" i="2"/>
  <c r="AE225" i="1"/>
  <c r="AD225" i="1"/>
  <c r="AC225" i="1"/>
  <c r="AA225" i="1"/>
  <c r="Z225" i="1"/>
  <c r="E195" i="2"/>
  <c r="AE198" i="1"/>
  <c r="AD198" i="1"/>
  <c r="AC198" i="1"/>
  <c r="AA198" i="1"/>
  <c r="Z198" i="1"/>
  <c r="E282" i="2"/>
  <c r="AE285" i="1"/>
  <c r="AA285" i="1"/>
  <c r="AD285" i="1"/>
  <c r="AC285" i="1"/>
  <c r="Z285" i="1"/>
  <c r="C185" i="2"/>
  <c r="AB188" i="1"/>
  <c r="C221" i="2"/>
  <c r="AB224" i="1"/>
  <c r="C210" i="2"/>
  <c r="AB213" i="1"/>
  <c r="C141" i="2"/>
  <c r="AB144" i="1"/>
  <c r="E131" i="2"/>
  <c r="AD134" i="1"/>
  <c r="AC134" i="1"/>
  <c r="AA134" i="1"/>
  <c r="AE134" i="1"/>
  <c r="Z134" i="1"/>
  <c r="E245" i="2"/>
  <c r="AA248" i="1"/>
  <c r="Z248" i="1"/>
  <c r="AE248" i="1"/>
  <c r="AD248" i="1"/>
  <c r="AC248" i="1"/>
  <c r="E189" i="2"/>
  <c r="AA192" i="1"/>
  <c r="Z192" i="1"/>
  <c r="AE192" i="1"/>
  <c r="AD192" i="1"/>
  <c r="AC192" i="1"/>
  <c r="E175" i="2"/>
  <c r="AE178" i="1"/>
  <c r="AD178" i="1"/>
  <c r="AC178" i="1"/>
  <c r="Z178" i="1"/>
  <c r="AA178" i="1"/>
  <c r="C160" i="2"/>
  <c r="AB163" i="1"/>
  <c r="E142" i="2"/>
  <c r="AD145" i="1"/>
  <c r="AC145" i="1"/>
  <c r="AA145" i="1"/>
  <c r="AE145" i="1"/>
  <c r="Z145" i="1"/>
  <c r="E128" i="2"/>
  <c r="AD131" i="1"/>
  <c r="AC131" i="1"/>
  <c r="AA131" i="1"/>
  <c r="AE131" i="1"/>
  <c r="Z131" i="1"/>
  <c r="C117" i="2"/>
  <c r="AB120" i="1"/>
  <c r="C263" i="2"/>
  <c r="AB266" i="1"/>
  <c r="E215" i="2"/>
  <c r="AC218" i="1"/>
  <c r="AA218" i="1"/>
  <c r="AE218" i="1"/>
  <c r="AD218" i="1"/>
  <c r="Z218" i="1"/>
  <c r="C147" i="2"/>
  <c r="AB150" i="1"/>
  <c r="E212" i="2"/>
  <c r="AA215" i="1"/>
  <c r="Z215" i="1"/>
  <c r="AE215" i="1"/>
  <c r="AD215" i="1"/>
  <c r="AC215" i="1"/>
  <c r="C179" i="2"/>
  <c r="AB182" i="1"/>
  <c r="E168" i="2"/>
  <c r="AE171" i="1"/>
  <c r="AD171" i="1"/>
  <c r="AC171" i="1"/>
  <c r="AA171" i="1"/>
  <c r="Z171" i="1"/>
  <c r="E111" i="2"/>
  <c r="AE114" i="1"/>
  <c r="AD114" i="1"/>
  <c r="AC114" i="1"/>
  <c r="AA114" i="1"/>
  <c r="Z114" i="1"/>
  <c r="E266" i="2"/>
  <c r="AC269" i="1"/>
  <c r="AA269" i="1"/>
  <c r="AD269" i="1"/>
  <c r="AE269" i="1"/>
  <c r="Z269" i="1"/>
  <c r="E225" i="2"/>
  <c r="AE228" i="1"/>
  <c r="AC228" i="1"/>
  <c r="Z228" i="1"/>
  <c r="AD228" i="1"/>
  <c r="AA228" i="1"/>
  <c r="E208" i="2"/>
  <c r="AA211" i="1"/>
  <c r="Z211" i="1"/>
  <c r="AD211" i="1"/>
  <c r="AC211" i="1"/>
  <c r="AE211" i="1"/>
  <c r="C128" i="2"/>
  <c r="AB131" i="1"/>
  <c r="C119" i="2"/>
  <c r="AB122" i="1"/>
  <c r="E177" i="2"/>
  <c r="AE180" i="1"/>
  <c r="AD180" i="1"/>
  <c r="AC180" i="1"/>
  <c r="AA180" i="1"/>
  <c r="Z180" i="1"/>
  <c r="C136" i="2"/>
  <c r="AB139" i="1"/>
  <c r="E46" i="2"/>
  <c r="AD49" i="1"/>
  <c r="AC49" i="1"/>
  <c r="AE49" i="1"/>
  <c r="AA49" i="1"/>
  <c r="Z49" i="1"/>
  <c r="C149" i="2"/>
  <c r="AB152" i="1"/>
  <c r="E127" i="2"/>
  <c r="AE130" i="1"/>
  <c r="AD130" i="1"/>
  <c r="AC130" i="1"/>
  <c r="AA130" i="1"/>
  <c r="Z130" i="1"/>
  <c r="E93" i="2"/>
  <c r="AD96" i="1"/>
  <c r="AC96" i="1"/>
  <c r="AA96" i="1"/>
  <c r="AE96" i="1"/>
  <c r="Z96" i="1"/>
  <c r="C83" i="2"/>
  <c r="AB86" i="1"/>
  <c r="E42" i="2"/>
  <c r="AD45" i="1"/>
  <c r="AC45" i="1"/>
  <c r="Z45" i="1"/>
  <c r="AE45" i="1"/>
  <c r="AA45" i="1"/>
  <c r="C248" i="2"/>
  <c r="AB251" i="1"/>
  <c r="E163" i="2"/>
  <c r="AC166" i="1"/>
  <c r="AA166" i="1"/>
  <c r="Z166" i="1"/>
  <c r="AE166" i="1"/>
  <c r="AD166" i="1"/>
  <c r="E120" i="2"/>
  <c r="AA123" i="1"/>
  <c r="Z123" i="1"/>
  <c r="AE123" i="1"/>
  <c r="AD123" i="1"/>
  <c r="AC123" i="1"/>
  <c r="C50" i="2"/>
  <c r="AB53" i="1"/>
  <c r="E99" i="2"/>
  <c r="AE102" i="1"/>
  <c r="AD102" i="1"/>
  <c r="AC102" i="1"/>
  <c r="AA102" i="1"/>
  <c r="Z102" i="1"/>
  <c r="E92" i="2"/>
  <c r="AE95" i="1"/>
  <c r="AD95" i="1"/>
  <c r="AA95" i="1"/>
  <c r="Z95" i="1"/>
  <c r="AC95" i="1"/>
  <c r="C82" i="2"/>
  <c r="AB85" i="1"/>
  <c r="C174" i="2"/>
  <c r="AB177" i="1"/>
  <c r="E124" i="2"/>
  <c r="Z127" i="1"/>
  <c r="AE127" i="1"/>
  <c r="AC127" i="1"/>
  <c r="AA127" i="1"/>
  <c r="AD127" i="1"/>
  <c r="E255" i="2"/>
  <c r="Z258" i="1"/>
  <c r="AD258" i="1"/>
  <c r="AA258" i="1"/>
  <c r="AE258" i="1"/>
  <c r="AC258" i="1"/>
  <c r="E280" i="2"/>
  <c r="AD283" i="1"/>
  <c r="AC283" i="1"/>
  <c r="AA283" i="1"/>
  <c r="Z283" i="1"/>
  <c r="AE283" i="1"/>
  <c r="E64" i="2"/>
  <c r="Z67" i="1"/>
  <c r="AE67" i="1"/>
  <c r="AD67" i="1"/>
  <c r="AC67" i="1"/>
  <c r="AA67" i="1"/>
  <c r="C92" i="2"/>
  <c r="AB95" i="1"/>
  <c r="C81" i="2"/>
  <c r="AB84" i="1"/>
  <c r="E121" i="2"/>
  <c r="AE124" i="1"/>
  <c r="AD124" i="1"/>
  <c r="AC124" i="1"/>
  <c r="AA124" i="1"/>
  <c r="Z124" i="1"/>
  <c r="E57" i="2"/>
  <c r="Z60" i="1"/>
  <c r="AE60" i="1"/>
  <c r="AD60" i="1"/>
  <c r="AC60" i="1"/>
  <c r="AA60" i="1"/>
  <c r="C35" i="2"/>
  <c r="AB38" i="1"/>
  <c r="C145" i="2"/>
  <c r="AB148" i="1"/>
  <c r="C74" i="2"/>
  <c r="AB77" i="1"/>
  <c r="E33" i="2"/>
  <c r="Z36" i="1"/>
  <c r="AE36" i="1"/>
  <c r="AD36" i="1"/>
  <c r="AC36" i="1"/>
  <c r="AA36" i="1"/>
  <c r="E23" i="2"/>
  <c r="AD26" i="1"/>
  <c r="AE26" i="1"/>
  <c r="AC26" i="1"/>
  <c r="AA26" i="1"/>
  <c r="Z26" i="1"/>
  <c r="C100" i="2"/>
  <c r="AB103" i="1"/>
  <c r="C27" i="2"/>
  <c r="AB30" i="1"/>
  <c r="E11" i="2"/>
  <c r="AC14" i="1"/>
  <c r="Z14" i="1"/>
  <c r="AE14" i="1"/>
  <c r="AA14" i="1"/>
  <c r="AD14" i="1"/>
  <c r="C6" i="2"/>
  <c r="AB9" i="1"/>
  <c r="C14" i="2"/>
  <c r="AB17" i="1"/>
  <c r="C8" i="2"/>
  <c r="AB11" i="1"/>
  <c r="E4" i="2"/>
  <c r="Z7" i="1"/>
  <c r="AE7" i="1"/>
  <c r="AD7" i="1"/>
  <c r="AA7" i="1"/>
  <c r="AC7" i="1"/>
  <c r="E552" i="2"/>
  <c r="AE555" i="1"/>
  <c r="AD555" i="1"/>
  <c r="AC555" i="1"/>
  <c r="AA555" i="1"/>
  <c r="Z555" i="1"/>
  <c r="C549" i="2"/>
  <c r="AB552" i="1"/>
  <c r="E525" i="2"/>
  <c r="AE528" i="1"/>
  <c r="AD528" i="1"/>
  <c r="AC528" i="1"/>
  <c r="AA528" i="1"/>
  <c r="Z528" i="1"/>
  <c r="E547" i="2"/>
  <c r="Z550" i="1"/>
  <c r="AE550" i="1"/>
  <c r="AD550" i="1"/>
  <c r="AC550" i="1"/>
  <c r="AA550" i="1"/>
  <c r="C536" i="2"/>
  <c r="AB539" i="1"/>
  <c r="C498" i="2"/>
  <c r="AB501" i="1"/>
  <c r="E506" i="2"/>
  <c r="AE509" i="1"/>
  <c r="AD509" i="1"/>
  <c r="AC509" i="1"/>
  <c r="AA509" i="1"/>
  <c r="Z509" i="1"/>
  <c r="C435" i="2"/>
  <c r="AB438" i="1"/>
  <c r="C447" i="2"/>
  <c r="AB450" i="1"/>
  <c r="E508" i="2"/>
  <c r="AC511" i="1"/>
  <c r="AA511" i="1"/>
  <c r="Z511" i="1"/>
  <c r="AE511" i="1"/>
  <c r="AD511" i="1"/>
  <c r="C424" i="2"/>
  <c r="AB427" i="1"/>
  <c r="C390" i="2"/>
  <c r="AB393" i="1"/>
  <c r="E384" i="2"/>
  <c r="AD387" i="1"/>
  <c r="AC387" i="1"/>
  <c r="AA387" i="1"/>
  <c r="Z387" i="1"/>
  <c r="AE387" i="1"/>
  <c r="C361" i="2"/>
  <c r="AB364" i="1"/>
  <c r="E444" i="2"/>
  <c r="AC447" i="1"/>
  <c r="AA447" i="1"/>
  <c r="Z447" i="1"/>
  <c r="AE447" i="1"/>
  <c r="AD447" i="1"/>
  <c r="C362" i="2"/>
  <c r="AB365" i="1"/>
  <c r="E378" i="2"/>
  <c r="Z381" i="1"/>
  <c r="AE381" i="1"/>
  <c r="AC381" i="1"/>
  <c r="AA381" i="1"/>
  <c r="AD381" i="1"/>
  <c r="C384" i="2"/>
  <c r="AB387" i="1"/>
  <c r="C343" i="2"/>
  <c r="AB346" i="1"/>
  <c r="C315" i="2"/>
  <c r="AB318" i="1"/>
  <c r="C292" i="2"/>
  <c r="AB295" i="1"/>
  <c r="C274" i="2"/>
  <c r="AB277" i="1"/>
  <c r="C242" i="2"/>
  <c r="AB245" i="1"/>
  <c r="C231" i="2"/>
  <c r="AB234" i="1"/>
  <c r="E326" i="2"/>
  <c r="AC329" i="1"/>
  <c r="AA329" i="1"/>
  <c r="Z329" i="1"/>
  <c r="AE329" i="1"/>
  <c r="AD329" i="1"/>
  <c r="E147" i="2"/>
  <c r="AA150" i="1"/>
  <c r="Z150" i="1"/>
  <c r="AD150" i="1"/>
  <c r="AE150" i="1"/>
  <c r="AC150" i="1"/>
  <c r="E104" i="2"/>
  <c r="AC107" i="1"/>
  <c r="AA107" i="1"/>
  <c r="Z107" i="1"/>
  <c r="AE107" i="1"/>
  <c r="AD107" i="1"/>
  <c r="E74" i="2"/>
  <c r="AD77" i="1"/>
  <c r="AC77" i="1"/>
  <c r="AA77" i="1"/>
  <c r="AE77" i="1"/>
  <c r="Z77" i="1"/>
  <c r="E528" i="2"/>
  <c r="AE531" i="1"/>
  <c r="AD531" i="1"/>
  <c r="AC531" i="1"/>
  <c r="AA531" i="1"/>
  <c r="Z531" i="1"/>
  <c r="C501" i="2"/>
  <c r="AB504" i="1"/>
  <c r="E495" i="2"/>
  <c r="AE498" i="1"/>
  <c r="AD498" i="1"/>
  <c r="AC498" i="1"/>
  <c r="AA498" i="1"/>
  <c r="Z498" i="1"/>
  <c r="C478" i="2"/>
  <c r="AB481" i="1"/>
  <c r="E502" i="2"/>
  <c r="Z505" i="1"/>
  <c r="AE505" i="1"/>
  <c r="AD505" i="1"/>
  <c r="AC505" i="1"/>
  <c r="AA505" i="1"/>
  <c r="E512" i="2"/>
  <c r="AA515" i="1"/>
  <c r="Z515" i="1"/>
  <c r="AE515" i="1"/>
  <c r="AD515" i="1"/>
  <c r="AC515" i="1"/>
  <c r="E493" i="2"/>
  <c r="AA496" i="1"/>
  <c r="Z496" i="1"/>
  <c r="AE496" i="1"/>
  <c r="AD496" i="1"/>
  <c r="AC496" i="1"/>
  <c r="E464" i="2"/>
  <c r="AA467" i="1"/>
  <c r="Z467" i="1"/>
  <c r="AE467" i="1"/>
  <c r="AD467" i="1"/>
  <c r="AC467" i="1"/>
  <c r="E449" i="2"/>
  <c r="AE452" i="1"/>
  <c r="AD452" i="1"/>
  <c r="AC452" i="1"/>
  <c r="AA452" i="1"/>
  <c r="Z452" i="1"/>
  <c r="E446" i="2"/>
  <c r="AE449" i="1"/>
  <c r="AD449" i="1"/>
  <c r="AC449" i="1"/>
  <c r="AA449" i="1"/>
  <c r="Z449" i="1"/>
  <c r="E452" i="2"/>
  <c r="Z455" i="1"/>
  <c r="AE455" i="1"/>
  <c r="AD455" i="1"/>
  <c r="AC455" i="1"/>
  <c r="AA455" i="1"/>
  <c r="E423" i="2"/>
  <c r="Z426" i="1"/>
  <c r="AE426" i="1"/>
  <c r="AD426" i="1"/>
  <c r="AC426" i="1"/>
  <c r="AA426" i="1"/>
  <c r="E360" i="2"/>
  <c r="AC363" i="1"/>
  <c r="AA363" i="1"/>
  <c r="Z363" i="1"/>
  <c r="AE363" i="1"/>
  <c r="AD363" i="1"/>
  <c r="C393" i="2"/>
  <c r="AB396" i="1"/>
  <c r="C377" i="2"/>
  <c r="AB380" i="1"/>
  <c r="C372" i="2"/>
  <c r="AB375" i="1"/>
  <c r="C366" i="2"/>
  <c r="AB369" i="1"/>
  <c r="C391" i="2"/>
  <c r="AB394" i="1"/>
  <c r="C375" i="2"/>
  <c r="AB378" i="1"/>
  <c r="C337" i="2"/>
  <c r="AB340" i="1"/>
  <c r="C325" i="2"/>
  <c r="AB328" i="1"/>
  <c r="C302" i="2"/>
  <c r="AB305" i="1"/>
  <c r="C316" i="2"/>
  <c r="AB319" i="1"/>
  <c r="E254" i="2"/>
  <c r="AC257" i="1"/>
  <c r="AA257" i="1"/>
  <c r="AD257" i="1"/>
  <c r="AE257" i="1"/>
  <c r="Z257" i="1"/>
  <c r="C228" i="2"/>
  <c r="AB231" i="1"/>
  <c r="C212" i="2"/>
  <c r="AB215" i="1"/>
  <c r="E259" i="2"/>
  <c r="AE262" i="1"/>
  <c r="AD262" i="1"/>
  <c r="AC262" i="1"/>
  <c r="AA262" i="1"/>
  <c r="Z262" i="1"/>
  <c r="E529" i="2"/>
  <c r="AE532" i="1"/>
  <c r="AD532" i="1"/>
  <c r="AC532" i="1"/>
  <c r="AA532" i="1"/>
  <c r="Z532" i="1"/>
  <c r="C542" i="2"/>
  <c r="AB545" i="1"/>
  <c r="E536" i="2"/>
  <c r="AE539" i="1"/>
  <c r="AD539" i="1"/>
  <c r="AC539" i="1"/>
  <c r="AA539" i="1"/>
  <c r="Z539" i="1"/>
  <c r="C541" i="2"/>
  <c r="AB544" i="1"/>
  <c r="E535" i="2"/>
  <c r="Z538" i="1"/>
  <c r="AE538" i="1"/>
  <c r="AD538" i="1"/>
  <c r="AC538" i="1"/>
  <c r="AA538" i="1"/>
  <c r="C521" i="2"/>
  <c r="AB524" i="1"/>
  <c r="C540" i="2"/>
  <c r="AB543" i="1"/>
  <c r="E534" i="2"/>
  <c r="AA537" i="1"/>
  <c r="Z537" i="1"/>
  <c r="AE537" i="1"/>
  <c r="AD537" i="1"/>
  <c r="AC537" i="1"/>
  <c r="C502" i="2"/>
  <c r="AB505" i="1"/>
  <c r="E496" i="2"/>
  <c r="AD499" i="1"/>
  <c r="AC499" i="1"/>
  <c r="AA499" i="1"/>
  <c r="Z499" i="1"/>
  <c r="AE499" i="1"/>
  <c r="C509" i="2"/>
  <c r="AB512" i="1"/>
  <c r="E492" i="2"/>
  <c r="AD495" i="1"/>
  <c r="AC495" i="1"/>
  <c r="AA495" i="1"/>
  <c r="Z495" i="1"/>
  <c r="AE495" i="1"/>
  <c r="E518" i="2"/>
  <c r="AE521" i="1"/>
  <c r="AD521" i="1"/>
  <c r="AC521" i="1"/>
  <c r="AA521" i="1"/>
  <c r="Z521" i="1"/>
  <c r="E510" i="2"/>
  <c r="AE513" i="1"/>
  <c r="AD513" i="1"/>
  <c r="AC513" i="1"/>
  <c r="AA513" i="1"/>
  <c r="Z513" i="1"/>
  <c r="E549" i="2"/>
  <c r="AE552" i="1"/>
  <c r="AD552" i="1"/>
  <c r="AC552" i="1"/>
  <c r="AA552" i="1"/>
  <c r="Z552" i="1"/>
  <c r="E469" i="2"/>
  <c r="AE472" i="1"/>
  <c r="AD472" i="1"/>
  <c r="AC472" i="1"/>
  <c r="AA472" i="1"/>
  <c r="Z472" i="1"/>
  <c r="C519" i="2"/>
  <c r="AB522" i="1"/>
  <c r="C507" i="2"/>
  <c r="AB510" i="1"/>
  <c r="E465" i="2"/>
  <c r="Z468" i="1"/>
  <c r="AD468" i="1"/>
  <c r="AC468" i="1"/>
  <c r="AE468" i="1"/>
  <c r="AA468" i="1"/>
  <c r="E490" i="2"/>
  <c r="AA493" i="1"/>
  <c r="Z493" i="1"/>
  <c r="AE493" i="1"/>
  <c r="AD493" i="1"/>
  <c r="AC493" i="1"/>
  <c r="C480" i="2"/>
  <c r="AB483" i="1"/>
  <c r="E474" i="2"/>
  <c r="AA477" i="1"/>
  <c r="Z477" i="1"/>
  <c r="AE477" i="1"/>
  <c r="AD477" i="1"/>
  <c r="AC477" i="1"/>
  <c r="C456" i="2"/>
  <c r="AB459" i="1"/>
  <c r="E450" i="2"/>
  <c r="AD453" i="1"/>
  <c r="AC453" i="1"/>
  <c r="AA453" i="1"/>
  <c r="Z453" i="1"/>
  <c r="AE453" i="1"/>
  <c r="E433" i="2"/>
  <c r="AD436" i="1"/>
  <c r="AC436" i="1"/>
  <c r="AA436" i="1"/>
  <c r="Z436" i="1"/>
  <c r="AE436" i="1"/>
  <c r="E436" i="2"/>
  <c r="AE439" i="1"/>
  <c r="AD439" i="1"/>
  <c r="AC439" i="1"/>
  <c r="AA439" i="1"/>
  <c r="Z439" i="1"/>
  <c r="C430" i="2"/>
  <c r="AB433" i="1"/>
  <c r="E421" i="2"/>
  <c r="AE424" i="1"/>
  <c r="AD424" i="1"/>
  <c r="AC424" i="1"/>
  <c r="AA424" i="1"/>
  <c r="Z424" i="1"/>
  <c r="E435" i="2"/>
  <c r="Z438" i="1"/>
  <c r="AE438" i="1"/>
  <c r="AD438" i="1"/>
  <c r="AC438" i="1"/>
  <c r="AA438" i="1"/>
  <c r="E481" i="2"/>
  <c r="AC484" i="1"/>
  <c r="AA484" i="1"/>
  <c r="Z484" i="1"/>
  <c r="AE484" i="1"/>
  <c r="AD484" i="1"/>
  <c r="C462" i="2"/>
  <c r="AB465" i="1"/>
  <c r="E438" i="2"/>
  <c r="Z441" i="1"/>
  <c r="AE441" i="1"/>
  <c r="AD441" i="1"/>
  <c r="AC441" i="1"/>
  <c r="AA441" i="1"/>
  <c r="C394" i="2"/>
  <c r="AB397" i="1"/>
  <c r="E388" i="2"/>
  <c r="AD391" i="1"/>
  <c r="AC391" i="1"/>
  <c r="AA391" i="1"/>
  <c r="Z391" i="1"/>
  <c r="AE391" i="1"/>
  <c r="C378" i="2"/>
  <c r="AB381" i="1"/>
  <c r="C368" i="2"/>
  <c r="AB371" i="1"/>
  <c r="E410" i="2"/>
  <c r="AE413" i="1"/>
  <c r="AD413" i="1"/>
  <c r="AA413" i="1"/>
  <c r="AC413" i="1"/>
  <c r="Z413" i="1"/>
  <c r="C373" i="2"/>
  <c r="AB376" i="1"/>
  <c r="E425" i="2"/>
  <c r="AA428" i="1"/>
  <c r="Z428" i="1"/>
  <c r="AE428" i="1"/>
  <c r="AD428" i="1"/>
  <c r="AC428" i="1"/>
  <c r="E390" i="2"/>
  <c r="Z393" i="1"/>
  <c r="AE393" i="1"/>
  <c r="AC393" i="1"/>
  <c r="AA393" i="1"/>
  <c r="AD393" i="1"/>
  <c r="E374" i="2"/>
  <c r="Z377" i="1"/>
  <c r="AE377" i="1"/>
  <c r="AC377" i="1"/>
  <c r="AA377" i="1"/>
  <c r="AD377" i="1"/>
  <c r="C334" i="2"/>
  <c r="AB337" i="1"/>
  <c r="C396" i="2"/>
  <c r="AB399" i="1"/>
  <c r="C380" i="2"/>
  <c r="AB383" i="1"/>
  <c r="E354" i="2"/>
  <c r="AE357" i="1"/>
  <c r="AD357" i="1"/>
  <c r="AC357" i="1"/>
  <c r="Z357" i="1"/>
  <c r="AA357" i="1"/>
  <c r="E322" i="2"/>
  <c r="AD325" i="1"/>
  <c r="AC325" i="1"/>
  <c r="AA325" i="1"/>
  <c r="AE325" i="1"/>
  <c r="Z325" i="1"/>
  <c r="C318" i="2"/>
  <c r="AB321" i="1"/>
  <c r="C352" i="2"/>
  <c r="AB355" i="1"/>
  <c r="E341" i="2"/>
  <c r="AA344" i="1"/>
  <c r="Z344" i="1"/>
  <c r="AD344" i="1"/>
  <c r="AC344" i="1"/>
  <c r="AE344" i="1"/>
  <c r="C317" i="2"/>
  <c r="AB320" i="1"/>
  <c r="C338" i="2"/>
  <c r="AB341" i="1"/>
  <c r="E318" i="2"/>
  <c r="AA321" i="1"/>
  <c r="AD321" i="1"/>
  <c r="AC321" i="1"/>
  <c r="Z321" i="1"/>
  <c r="AE321" i="1"/>
  <c r="C296" i="2"/>
  <c r="AB299" i="1"/>
  <c r="E290" i="2"/>
  <c r="AE293" i="1"/>
  <c r="AD293" i="1"/>
  <c r="AC293" i="1"/>
  <c r="Z293" i="1"/>
  <c r="AA293" i="1"/>
  <c r="E352" i="2"/>
  <c r="AA355" i="1"/>
  <c r="Z355" i="1"/>
  <c r="AE355" i="1"/>
  <c r="AD355" i="1"/>
  <c r="AC355" i="1"/>
  <c r="C331" i="2"/>
  <c r="AB334" i="1"/>
  <c r="C294" i="2"/>
  <c r="AB297" i="1"/>
  <c r="E288" i="2"/>
  <c r="AA291" i="1"/>
  <c r="Z291" i="1"/>
  <c r="AD291" i="1"/>
  <c r="AC291" i="1"/>
  <c r="AE291" i="1"/>
  <c r="E333" i="2"/>
  <c r="AA336" i="1"/>
  <c r="Z336" i="1"/>
  <c r="AE336" i="1"/>
  <c r="AD336" i="1"/>
  <c r="AC336" i="1"/>
  <c r="E279" i="2"/>
  <c r="AD282" i="1"/>
  <c r="AC282" i="1"/>
  <c r="AA282" i="1"/>
  <c r="AE282" i="1"/>
  <c r="Z282" i="1"/>
  <c r="C246" i="2"/>
  <c r="AB249" i="1"/>
  <c r="E240" i="2"/>
  <c r="AD243" i="1"/>
  <c r="AC243" i="1"/>
  <c r="Z243" i="1"/>
  <c r="AE243" i="1"/>
  <c r="AA243" i="1"/>
  <c r="E185" i="2"/>
  <c r="AC188" i="1"/>
  <c r="AA188" i="1"/>
  <c r="AE188" i="1"/>
  <c r="AD188" i="1"/>
  <c r="Z188" i="1"/>
  <c r="C285" i="2"/>
  <c r="AB288" i="1"/>
  <c r="E278" i="2"/>
  <c r="AE281" i="1"/>
  <c r="AD281" i="1"/>
  <c r="AC281" i="1"/>
  <c r="AA281" i="1"/>
  <c r="Z281" i="1"/>
  <c r="C270" i="2"/>
  <c r="AB273" i="1"/>
  <c r="E250" i="2"/>
  <c r="AD253" i="1"/>
  <c r="AC253" i="1"/>
  <c r="Z253" i="1"/>
  <c r="AE253" i="1"/>
  <c r="AA253" i="1"/>
  <c r="C235" i="2"/>
  <c r="AB238" i="1"/>
  <c r="E256" i="2"/>
  <c r="AE259" i="1"/>
  <c r="AD259" i="1"/>
  <c r="AC259" i="1"/>
  <c r="AA259" i="1"/>
  <c r="Z259" i="1"/>
  <c r="C200" i="2"/>
  <c r="AB203" i="1"/>
  <c r="E187" i="2"/>
  <c r="AE190" i="1"/>
  <c r="AD190" i="1"/>
  <c r="AA190" i="1"/>
  <c r="AC190" i="1"/>
  <c r="Z190" i="1"/>
  <c r="E350" i="2"/>
  <c r="AE353" i="1"/>
  <c r="AD353" i="1"/>
  <c r="AA353" i="1"/>
  <c r="Z353" i="1"/>
  <c r="AC353" i="1"/>
  <c r="C254" i="2"/>
  <c r="AB257" i="1"/>
  <c r="C240" i="2"/>
  <c r="AB243" i="1"/>
  <c r="C203" i="2"/>
  <c r="AB206" i="1"/>
  <c r="E190" i="2"/>
  <c r="Z193" i="1"/>
  <c r="AD193" i="1"/>
  <c r="AE193" i="1"/>
  <c r="AC193" i="1"/>
  <c r="AA193" i="1"/>
  <c r="C171" i="2"/>
  <c r="AB174" i="1"/>
  <c r="E146" i="2"/>
  <c r="AD149" i="1"/>
  <c r="AC149" i="1"/>
  <c r="AA149" i="1"/>
  <c r="AE149" i="1"/>
  <c r="Z149" i="1"/>
  <c r="C124" i="2"/>
  <c r="AB127" i="1"/>
  <c r="C170" i="2"/>
  <c r="AB173" i="1"/>
  <c r="E139" i="2"/>
  <c r="AE142" i="1"/>
  <c r="AD142" i="1"/>
  <c r="AC142" i="1"/>
  <c r="Z142" i="1"/>
  <c r="AA142" i="1"/>
  <c r="E271" i="2"/>
  <c r="Z274" i="1"/>
  <c r="AE274" i="1"/>
  <c r="AC274" i="1"/>
  <c r="AD274" i="1"/>
  <c r="AA274" i="1"/>
  <c r="C227" i="2"/>
  <c r="AB230" i="1"/>
  <c r="C211" i="2"/>
  <c r="AB214" i="1"/>
  <c r="E165" i="2"/>
  <c r="AE168" i="1"/>
  <c r="AD168" i="1"/>
  <c r="AC168" i="1"/>
  <c r="AA168" i="1"/>
  <c r="Z168" i="1"/>
  <c r="E148" i="2"/>
  <c r="AE151" i="1"/>
  <c r="AD151" i="1"/>
  <c r="AC151" i="1"/>
  <c r="AA151" i="1"/>
  <c r="Z151" i="1"/>
  <c r="E133" i="2"/>
  <c r="AE136" i="1"/>
  <c r="AD136" i="1"/>
  <c r="AC136" i="1"/>
  <c r="AA136" i="1"/>
  <c r="Z136" i="1"/>
  <c r="E118" i="2"/>
  <c r="AE121" i="1"/>
  <c r="AD121" i="1"/>
  <c r="AC121" i="1"/>
  <c r="AA121" i="1"/>
  <c r="Z121" i="1"/>
  <c r="C265" i="2"/>
  <c r="AB268" i="1"/>
  <c r="C253" i="2"/>
  <c r="AB256" i="1"/>
  <c r="C175" i="2"/>
  <c r="AB178" i="1"/>
  <c r="E164" i="2"/>
  <c r="AA167" i="1"/>
  <c r="Z167" i="1"/>
  <c r="AD167" i="1"/>
  <c r="AE167" i="1"/>
  <c r="AC167" i="1"/>
  <c r="C142" i="2"/>
  <c r="AB145" i="1"/>
  <c r="C297" i="2"/>
  <c r="AB300" i="1"/>
  <c r="C134" i="2"/>
  <c r="AB137" i="1"/>
  <c r="E78" i="2"/>
  <c r="AC81" i="1"/>
  <c r="AA81" i="1"/>
  <c r="Z81" i="1"/>
  <c r="AE81" i="1"/>
  <c r="AD81" i="1"/>
  <c r="C68" i="2"/>
  <c r="AB71" i="1"/>
  <c r="E62" i="2"/>
  <c r="AD65" i="1"/>
  <c r="AC65" i="1"/>
  <c r="AA65" i="1"/>
  <c r="AE65" i="1"/>
  <c r="Z65" i="1"/>
  <c r="E303" i="2"/>
  <c r="AE306" i="1"/>
  <c r="AA306" i="1"/>
  <c r="AD306" i="1"/>
  <c r="AC306" i="1"/>
  <c r="Z306" i="1"/>
  <c r="C247" i="2"/>
  <c r="AB250" i="1"/>
  <c r="C105" i="2"/>
  <c r="AB108" i="1"/>
  <c r="C75" i="2"/>
  <c r="AB78" i="1"/>
  <c r="E69" i="2"/>
  <c r="AE72" i="1"/>
  <c r="AD72" i="1"/>
  <c r="AC72" i="1"/>
  <c r="AA72" i="1"/>
  <c r="Z72" i="1"/>
  <c r="E55" i="2"/>
  <c r="AE58" i="1"/>
  <c r="AD58" i="1"/>
  <c r="Z58" i="1"/>
  <c r="AC58" i="1"/>
  <c r="AA58" i="1"/>
  <c r="C43" i="2"/>
  <c r="AB46" i="1"/>
  <c r="E289" i="2"/>
  <c r="AE292" i="1"/>
  <c r="AA292" i="1"/>
  <c r="Z292" i="1"/>
  <c r="AC292" i="1"/>
  <c r="AD292" i="1"/>
  <c r="C192" i="2"/>
  <c r="AB195" i="1"/>
  <c r="C59" i="2"/>
  <c r="AB62" i="1"/>
  <c r="C146" i="2"/>
  <c r="AB149" i="1"/>
  <c r="C107" i="2"/>
  <c r="AB110" i="1"/>
  <c r="C268" i="2"/>
  <c r="AB271" i="1"/>
  <c r="E171" i="2"/>
  <c r="AE174" i="1"/>
  <c r="AD174" i="1"/>
  <c r="AA174" i="1"/>
  <c r="Z174" i="1"/>
  <c r="AC174" i="1"/>
  <c r="E102" i="2"/>
  <c r="AA105" i="1"/>
  <c r="Z105" i="1"/>
  <c r="AE105" i="1"/>
  <c r="AD105" i="1"/>
  <c r="AC105" i="1"/>
  <c r="E59" i="2"/>
  <c r="AC62" i="1"/>
  <c r="AA62" i="1"/>
  <c r="Z62" i="1"/>
  <c r="AD62" i="1"/>
  <c r="AE62" i="1"/>
  <c r="C45" i="2"/>
  <c r="AB48" i="1"/>
  <c r="C33" i="2"/>
  <c r="AB36" i="1"/>
  <c r="C80" i="2"/>
  <c r="AB83" i="1"/>
  <c r="E28" i="2"/>
  <c r="AE31" i="1"/>
  <c r="AD31" i="1"/>
  <c r="AC31" i="1"/>
  <c r="AA31" i="1"/>
  <c r="Z31" i="1"/>
  <c r="C112" i="2"/>
  <c r="AB115" i="1"/>
  <c r="C77" i="2"/>
  <c r="AB80" i="1"/>
  <c r="C52" i="2"/>
  <c r="AB55" i="1"/>
  <c r="E105" i="2"/>
  <c r="AA108" i="1"/>
  <c r="Z108" i="1"/>
  <c r="AE108" i="1"/>
  <c r="AC108" i="1"/>
  <c r="AD108" i="1"/>
  <c r="C165" i="2"/>
  <c r="AB168" i="1"/>
  <c r="C99" i="2"/>
  <c r="AB102" i="1"/>
  <c r="E9" i="2"/>
  <c r="AD12" i="1"/>
  <c r="AC12" i="1"/>
  <c r="AA12" i="1"/>
  <c r="Z12" i="1"/>
  <c r="AE12" i="1"/>
  <c r="C266" i="2"/>
  <c r="AB269" i="1"/>
  <c r="E29" i="2"/>
  <c r="AA32" i="1"/>
  <c r="Z32" i="1"/>
  <c r="AE32" i="1"/>
  <c r="AD32" i="1"/>
  <c r="AC32" i="1"/>
  <c r="E32" i="2"/>
  <c r="AC35" i="1"/>
  <c r="AA35" i="1"/>
  <c r="Z35" i="1"/>
  <c r="AD35" i="1"/>
  <c r="AE35" i="1"/>
  <c r="E38" i="2"/>
  <c r="AE41" i="1"/>
  <c r="AD41" i="1"/>
  <c r="AC41" i="1"/>
  <c r="AA41" i="1"/>
  <c r="Z41" i="1"/>
  <c r="E14" i="2"/>
  <c r="AE17" i="1"/>
  <c r="AD17" i="1"/>
  <c r="AC17" i="1"/>
  <c r="AA17" i="1"/>
  <c r="Z17" i="1"/>
  <c r="C103" i="2"/>
  <c r="AB106" i="1"/>
  <c r="C2" i="2"/>
  <c r="AB5" i="1"/>
  <c r="E532" i="2"/>
  <c r="AE535" i="1"/>
  <c r="AD535" i="1"/>
  <c r="AC535" i="1"/>
  <c r="AA535" i="1"/>
  <c r="Z535" i="1"/>
  <c r="C537" i="2"/>
  <c r="AB540" i="1"/>
  <c r="E546" i="2"/>
  <c r="AA549" i="1"/>
  <c r="Z549" i="1"/>
  <c r="AE549" i="1"/>
  <c r="AD549" i="1"/>
  <c r="AC549" i="1"/>
  <c r="C505" i="2"/>
  <c r="AB508" i="1"/>
  <c r="C492" i="2"/>
  <c r="AB495" i="1"/>
  <c r="E486" i="2"/>
  <c r="AA489" i="1"/>
  <c r="Z489" i="1"/>
  <c r="AE489" i="1"/>
  <c r="AD489" i="1"/>
  <c r="AC489" i="1"/>
  <c r="E439" i="2"/>
  <c r="AE442" i="1"/>
  <c r="AD442" i="1"/>
  <c r="AC442" i="1"/>
  <c r="AA442" i="1"/>
  <c r="Z442" i="1"/>
  <c r="E400" i="2"/>
  <c r="AC403" i="1"/>
  <c r="AA403" i="1"/>
  <c r="Z403" i="1"/>
  <c r="AE403" i="1"/>
  <c r="AD403" i="1"/>
  <c r="C374" i="2"/>
  <c r="AB377" i="1"/>
  <c r="C412" i="2"/>
  <c r="AB415" i="1"/>
  <c r="C406" i="2"/>
  <c r="AB409" i="1"/>
  <c r="C400" i="2"/>
  <c r="AB403" i="1"/>
  <c r="C323" i="2"/>
  <c r="AB326" i="1"/>
  <c r="E316" i="2"/>
  <c r="AE319" i="1"/>
  <c r="AD319" i="1"/>
  <c r="AC319" i="1"/>
  <c r="AA319" i="1"/>
  <c r="Z319" i="1"/>
  <c r="E337" i="2"/>
  <c r="AA340" i="1"/>
  <c r="Z340" i="1"/>
  <c r="AD340" i="1"/>
  <c r="AE340" i="1"/>
  <c r="AC340" i="1"/>
  <c r="E355" i="2"/>
  <c r="AA358" i="1"/>
  <c r="Z358" i="1"/>
  <c r="AE358" i="1"/>
  <c r="AD358" i="1"/>
  <c r="AC358" i="1"/>
  <c r="E312" i="2"/>
  <c r="AA315" i="1"/>
  <c r="Z315" i="1"/>
  <c r="AD315" i="1"/>
  <c r="AC315" i="1"/>
  <c r="AE315" i="1"/>
  <c r="C290" i="2"/>
  <c r="AB293" i="1"/>
  <c r="E273" i="2"/>
  <c r="AC276" i="1"/>
  <c r="AA276" i="1"/>
  <c r="Z276" i="1"/>
  <c r="AE276" i="1"/>
  <c r="AD276" i="1"/>
  <c r="C251" i="2"/>
  <c r="AB254" i="1"/>
  <c r="E229" i="2"/>
  <c r="AE232" i="1"/>
  <c r="AD232" i="1"/>
  <c r="AC232" i="1"/>
  <c r="AA232" i="1"/>
  <c r="Z232" i="1"/>
  <c r="C189" i="2"/>
  <c r="AB192" i="1"/>
  <c r="E306" i="2"/>
  <c r="Z309" i="1"/>
  <c r="AC309" i="1"/>
  <c r="AA309" i="1"/>
  <c r="AD309" i="1"/>
  <c r="AE309" i="1"/>
  <c r="C283" i="2"/>
  <c r="AB286" i="1"/>
  <c r="E263" i="2"/>
  <c r="AC266" i="1"/>
  <c r="AA266" i="1"/>
  <c r="AE266" i="1"/>
  <c r="AD266" i="1"/>
  <c r="Z266" i="1"/>
  <c r="E232" i="2"/>
  <c r="AE235" i="1"/>
  <c r="AC235" i="1"/>
  <c r="AD235" i="1"/>
  <c r="AA235" i="1"/>
  <c r="Z235" i="1"/>
  <c r="E264" i="2"/>
  <c r="Z267" i="1"/>
  <c r="AD267" i="1"/>
  <c r="AE267" i="1"/>
  <c r="AC267" i="1"/>
  <c r="AA267" i="1"/>
  <c r="C215" i="2"/>
  <c r="AB218" i="1"/>
  <c r="E116" i="2"/>
  <c r="AC119" i="1"/>
  <c r="AA119" i="1"/>
  <c r="Z119" i="1"/>
  <c r="AE119" i="1"/>
  <c r="AD119" i="1"/>
  <c r="E561" i="2"/>
  <c r="AD564" i="1"/>
  <c r="AC564" i="1"/>
  <c r="AA564" i="1"/>
  <c r="Z564" i="1"/>
  <c r="AE564" i="1"/>
  <c r="C551" i="2"/>
  <c r="AB554" i="1"/>
  <c r="C552" i="2"/>
  <c r="AB555" i="1"/>
  <c r="E515" i="2"/>
  <c r="AD518" i="1"/>
  <c r="AC518" i="1"/>
  <c r="AA518" i="1"/>
  <c r="Z518" i="1"/>
  <c r="AE518" i="1"/>
  <c r="E489" i="2"/>
  <c r="AD492" i="1"/>
  <c r="AC492" i="1"/>
  <c r="AA492" i="1"/>
  <c r="Z492" i="1"/>
  <c r="AE492" i="1"/>
  <c r="E470" i="2"/>
  <c r="AD473" i="1"/>
  <c r="AC473" i="1"/>
  <c r="AA473" i="1"/>
  <c r="Z473" i="1"/>
  <c r="AE473" i="1"/>
  <c r="E488" i="2"/>
  <c r="AE491" i="1"/>
  <c r="AD491" i="1"/>
  <c r="AC491" i="1"/>
  <c r="AA491" i="1"/>
  <c r="Z491" i="1"/>
  <c r="C464" i="2"/>
  <c r="AB467" i="1"/>
  <c r="E479" i="2"/>
  <c r="AE482" i="1"/>
  <c r="AD482" i="1"/>
  <c r="AC482" i="1"/>
  <c r="AA482" i="1"/>
  <c r="Z482" i="1"/>
  <c r="C518" i="2"/>
  <c r="AB521" i="1"/>
  <c r="E416" i="2"/>
  <c r="AD419" i="1"/>
  <c r="AC419" i="1"/>
  <c r="AA419" i="1"/>
  <c r="Z419" i="1"/>
  <c r="AE419" i="1"/>
  <c r="E418" i="2"/>
  <c r="AE421" i="1"/>
  <c r="AD421" i="1"/>
  <c r="AC421" i="1"/>
  <c r="AA421" i="1"/>
  <c r="Z421" i="1"/>
  <c r="C453" i="2"/>
  <c r="AB456" i="1"/>
  <c r="C432" i="2"/>
  <c r="AB435" i="1"/>
  <c r="C367" i="2"/>
  <c r="AB370" i="1"/>
  <c r="E348" i="2"/>
  <c r="AD351" i="1"/>
  <c r="AC351" i="1"/>
  <c r="AA351" i="1"/>
  <c r="AE351" i="1"/>
  <c r="Z351" i="1"/>
  <c r="C333" i="2"/>
  <c r="AB336" i="1"/>
  <c r="C336" i="2"/>
  <c r="AB339" i="1"/>
  <c r="E314" i="2"/>
  <c r="AC317" i="1"/>
  <c r="AA317" i="1"/>
  <c r="AD317" i="1"/>
  <c r="AE317" i="1"/>
  <c r="Z317" i="1"/>
  <c r="C348" i="2"/>
  <c r="AB351" i="1"/>
  <c r="E310" i="2"/>
  <c r="AE313" i="1"/>
  <c r="AD313" i="1"/>
  <c r="AC313" i="1"/>
  <c r="Z313" i="1"/>
  <c r="AA313" i="1"/>
  <c r="C310" i="2"/>
  <c r="AB313" i="1"/>
  <c r="E199" i="2"/>
  <c r="AD202" i="1"/>
  <c r="AC202" i="1"/>
  <c r="Z202" i="1"/>
  <c r="AE202" i="1"/>
  <c r="AA202" i="1"/>
  <c r="E300" i="2"/>
  <c r="AE303" i="1"/>
  <c r="AA303" i="1"/>
  <c r="AD303" i="1"/>
  <c r="AC303" i="1"/>
  <c r="Z303" i="1"/>
  <c r="E556" i="2"/>
  <c r="AE559" i="1"/>
  <c r="AD559" i="1"/>
  <c r="AC559" i="1"/>
  <c r="AA559" i="1"/>
  <c r="Z559" i="1"/>
  <c r="C553" i="2"/>
  <c r="AB556" i="1"/>
  <c r="C555" i="2"/>
  <c r="AB558" i="1"/>
  <c r="C543" i="2"/>
  <c r="AB546" i="1"/>
  <c r="E537" i="2"/>
  <c r="AD540" i="1"/>
  <c r="AC540" i="1"/>
  <c r="AA540" i="1"/>
  <c r="Z540" i="1"/>
  <c r="AE540" i="1"/>
  <c r="C522" i="2"/>
  <c r="AB525" i="1"/>
  <c r="C483" i="2"/>
  <c r="AB486" i="1"/>
  <c r="E499" i="2"/>
  <c r="AE502" i="1"/>
  <c r="AD502" i="1"/>
  <c r="AC502" i="1"/>
  <c r="AA502" i="1"/>
  <c r="Z502" i="1"/>
  <c r="C482" i="2"/>
  <c r="AB485" i="1"/>
  <c r="E476" i="2"/>
  <c r="AE479" i="1"/>
  <c r="AD479" i="1"/>
  <c r="AC479" i="1"/>
  <c r="AA479" i="1"/>
  <c r="Z479" i="1"/>
  <c r="C468" i="2"/>
  <c r="AB471" i="1"/>
  <c r="C471" i="2"/>
  <c r="AB474" i="1"/>
  <c r="C515" i="2"/>
  <c r="AB518" i="1"/>
  <c r="C496" i="2"/>
  <c r="AB499" i="1"/>
  <c r="C489" i="2"/>
  <c r="AB492" i="1"/>
  <c r="E483" i="2"/>
  <c r="Z486" i="1"/>
  <c r="AE486" i="1"/>
  <c r="AD486" i="1"/>
  <c r="AC486" i="1"/>
  <c r="AA486" i="1"/>
  <c r="C473" i="2"/>
  <c r="AB476" i="1"/>
  <c r="E516" i="2"/>
  <c r="AA519" i="1"/>
  <c r="Z519" i="1"/>
  <c r="AE519" i="1"/>
  <c r="AD519" i="1"/>
  <c r="AC519" i="1"/>
  <c r="C503" i="2"/>
  <c r="AB506" i="1"/>
  <c r="E497" i="2"/>
  <c r="AA500" i="1"/>
  <c r="Z500" i="1"/>
  <c r="AE500" i="1"/>
  <c r="AD500" i="1"/>
  <c r="AC500" i="1"/>
  <c r="E443" i="2"/>
  <c r="AE446" i="1"/>
  <c r="AD446" i="1"/>
  <c r="AC446" i="1"/>
  <c r="AA446" i="1"/>
  <c r="Z446" i="1"/>
  <c r="C520" i="2"/>
  <c r="AB523" i="1"/>
  <c r="C459" i="2"/>
  <c r="AB462" i="1"/>
  <c r="E453" i="2"/>
  <c r="AE456" i="1"/>
  <c r="AD456" i="1"/>
  <c r="AC456" i="1"/>
  <c r="AA456" i="1"/>
  <c r="Z456" i="1"/>
  <c r="E429" i="2"/>
  <c r="AE432" i="1"/>
  <c r="AD432" i="1"/>
  <c r="AC432" i="1"/>
  <c r="AA432" i="1"/>
  <c r="Z432" i="1"/>
  <c r="E456" i="2"/>
  <c r="Z459" i="1"/>
  <c r="AE459" i="1"/>
  <c r="AD459" i="1"/>
  <c r="AC459" i="1"/>
  <c r="AA459" i="1"/>
  <c r="C427" i="2"/>
  <c r="AB430" i="1"/>
  <c r="E448" i="2"/>
  <c r="Z451" i="1"/>
  <c r="AE451" i="1"/>
  <c r="AD451" i="1"/>
  <c r="AC451" i="1"/>
  <c r="AA451" i="1"/>
  <c r="C457" i="2"/>
  <c r="AB460" i="1"/>
  <c r="E451" i="2"/>
  <c r="AA454" i="1"/>
  <c r="Z454" i="1"/>
  <c r="AE454" i="1"/>
  <c r="AD454" i="1"/>
  <c r="AC454" i="1"/>
  <c r="E441" i="2"/>
  <c r="AA444" i="1"/>
  <c r="Z444" i="1"/>
  <c r="AE444" i="1"/>
  <c r="AD444" i="1"/>
  <c r="AC444" i="1"/>
  <c r="C436" i="2"/>
  <c r="AB439" i="1"/>
  <c r="E420" i="2"/>
  <c r="AA423" i="1"/>
  <c r="Z423" i="1"/>
  <c r="AE423" i="1"/>
  <c r="AD423" i="1"/>
  <c r="AC423" i="1"/>
  <c r="E363" i="2"/>
  <c r="AD366" i="1"/>
  <c r="AC366" i="1"/>
  <c r="AA366" i="1"/>
  <c r="AE366" i="1"/>
  <c r="Z366" i="1"/>
  <c r="E411" i="2"/>
  <c r="AE414" i="1"/>
  <c r="AD414" i="1"/>
  <c r="AC414" i="1"/>
  <c r="Z414" i="1"/>
  <c r="AA414" i="1"/>
  <c r="C401" i="2"/>
  <c r="AB404" i="1"/>
  <c r="C397" i="2"/>
  <c r="AB400" i="1"/>
  <c r="E391" i="2"/>
  <c r="AE394" i="1"/>
  <c r="AD394" i="1"/>
  <c r="AC394" i="1"/>
  <c r="AA394" i="1"/>
  <c r="Z394" i="1"/>
  <c r="C381" i="2"/>
  <c r="AB384" i="1"/>
  <c r="E375" i="2"/>
  <c r="AE378" i="1"/>
  <c r="AD378" i="1"/>
  <c r="AC378" i="1"/>
  <c r="AA378" i="1"/>
  <c r="Z378" i="1"/>
  <c r="E362" i="2"/>
  <c r="AE365" i="1"/>
  <c r="AD365" i="1"/>
  <c r="AC365" i="1"/>
  <c r="AA365" i="1"/>
  <c r="Z365" i="1"/>
  <c r="E365" i="2"/>
  <c r="AE368" i="1"/>
  <c r="AD368" i="1"/>
  <c r="AA368" i="1"/>
  <c r="AC368" i="1"/>
  <c r="Z368" i="1"/>
  <c r="C421" i="2"/>
  <c r="AB424" i="1"/>
  <c r="C403" i="2"/>
  <c r="AB406" i="1"/>
  <c r="E361" i="2"/>
  <c r="Z364" i="1"/>
  <c r="AE364" i="1"/>
  <c r="AC364" i="1"/>
  <c r="AD364" i="1"/>
  <c r="AA364" i="1"/>
  <c r="C395" i="2"/>
  <c r="AB398" i="1"/>
  <c r="E389" i="2"/>
  <c r="AA392" i="1"/>
  <c r="Z392" i="1"/>
  <c r="AE392" i="1"/>
  <c r="AD392" i="1"/>
  <c r="AC392" i="1"/>
  <c r="C379" i="2"/>
  <c r="AB382" i="1"/>
  <c r="E370" i="2"/>
  <c r="AA373" i="1"/>
  <c r="Z373" i="1"/>
  <c r="AD373" i="1"/>
  <c r="AC373" i="1"/>
  <c r="AE373" i="1"/>
  <c r="C426" i="2"/>
  <c r="AB429" i="1"/>
  <c r="C402" i="2"/>
  <c r="AB405" i="1"/>
  <c r="C356" i="2"/>
  <c r="AB359" i="1"/>
  <c r="C341" i="2"/>
  <c r="AB344" i="1"/>
  <c r="E331" i="2"/>
  <c r="AE334" i="1"/>
  <c r="AD334" i="1"/>
  <c r="AC334" i="1"/>
  <c r="AA334" i="1"/>
  <c r="Z334" i="1"/>
  <c r="C340" i="2"/>
  <c r="AB343" i="1"/>
  <c r="C329" i="2"/>
  <c r="AB332" i="1"/>
  <c r="E367" i="2"/>
  <c r="AC370" i="1"/>
  <c r="AA370" i="1"/>
  <c r="Z370" i="1"/>
  <c r="AE370" i="1"/>
  <c r="AD370" i="1"/>
  <c r="C306" i="2"/>
  <c r="AB309" i="1"/>
  <c r="E307" i="2"/>
  <c r="AE310" i="1"/>
  <c r="AD310" i="1"/>
  <c r="AA310" i="1"/>
  <c r="Z310" i="1"/>
  <c r="AC310" i="1"/>
  <c r="E309" i="2"/>
  <c r="Z312" i="1"/>
  <c r="AC312" i="1"/>
  <c r="AE312" i="1"/>
  <c r="AD312" i="1"/>
  <c r="AA312" i="1"/>
  <c r="C324" i="2"/>
  <c r="AB327" i="1"/>
  <c r="E293" i="2"/>
  <c r="AE296" i="1"/>
  <c r="AA296" i="1"/>
  <c r="AD296" i="1"/>
  <c r="AC296" i="1"/>
  <c r="Z296" i="1"/>
  <c r="C209" i="2"/>
  <c r="AB212" i="1"/>
  <c r="E203" i="2"/>
  <c r="AD206" i="1"/>
  <c r="AC206" i="1"/>
  <c r="Z206" i="1"/>
  <c r="AE206" i="1"/>
  <c r="AA206" i="1"/>
  <c r="E311" i="2"/>
  <c r="AC314" i="1"/>
  <c r="AA314" i="1"/>
  <c r="AE314" i="1"/>
  <c r="AD314" i="1"/>
  <c r="Z314" i="1"/>
  <c r="E262" i="2"/>
  <c r="AE265" i="1"/>
  <c r="AD265" i="1"/>
  <c r="AC265" i="1"/>
  <c r="AA265" i="1"/>
  <c r="Z265" i="1"/>
  <c r="E226" i="2"/>
  <c r="AE229" i="1"/>
  <c r="AD229" i="1"/>
  <c r="AC229" i="1"/>
  <c r="AA229" i="1"/>
  <c r="Z229" i="1"/>
  <c r="C216" i="2"/>
  <c r="AB219" i="1"/>
  <c r="E210" i="2"/>
  <c r="AE213" i="1"/>
  <c r="AD213" i="1"/>
  <c r="AC213" i="1"/>
  <c r="AA213" i="1"/>
  <c r="Z213" i="1"/>
  <c r="E182" i="2"/>
  <c r="AD185" i="1"/>
  <c r="AC185" i="1"/>
  <c r="Z185" i="1"/>
  <c r="AE185" i="1"/>
  <c r="AA185" i="1"/>
  <c r="E317" i="2"/>
  <c r="AD320" i="1"/>
  <c r="AA320" i="1"/>
  <c r="Z320" i="1"/>
  <c r="AE320" i="1"/>
  <c r="AC320" i="1"/>
  <c r="E277" i="2"/>
  <c r="Z280" i="1"/>
  <c r="AE280" i="1"/>
  <c r="AC280" i="1"/>
  <c r="AA280" i="1"/>
  <c r="AD280" i="1"/>
  <c r="C279" i="2"/>
  <c r="AB282" i="1"/>
  <c r="C218" i="2"/>
  <c r="AB221" i="1"/>
  <c r="C182" i="2"/>
  <c r="AB185" i="1"/>
  <c r="C154" i="2"/>
  <c r="AB157" i="1"/>
  <c r="C130" i="2"/>
  <c r="AB133" i="1"/>
  <c r="C272" i="2"/>
  <c r="AB275" i="1"/>
  <c r="E241" i="2"/>
  <c r="AA244" i="1"/>
  <c r="Z244" i="1"/>
  <c r="AE244" i="1"/>
  <c r="AD244" i="1"/>
  <c r="AC244" i="1"/>
  <c r="C164" i="2"/>
  <c r="AB167" i="1"/>
  <c r="E158" i="2"/>
  <c r="AE161" i="1"/>
  <c r="AD161" i="1"/>
  <c r="AC161" i="1"/>
  <c r="Z161" i="1"/>
  <c r="AA161" i="1"/>
  <c r="E115" i="2"/>
  <c r="AE118" i="1"/>
  <c r="AD118" i="1"/>
  <c r="AC118" i="1"/>
  <c r="Z118" i="1"/>
  <c r="AA118" i="1"/>
  <c r="E258" i="2"/>
  <c r="Z261" i="1"/>
  <c r="AD261" i="1"/>
  <c r="AE261" i="1"/>
  <c r="AC261" i="1"/>
  <c r="AA261" i="1"/>
  <c r="E223" i="2"/>
  <c r="AC226" i="1"/>
  <c r="AA226" i="1"/>
  <c r="AE226" i="1"/>
  <c r="AD226" i="1"/>
  <c r="Z226" i="1"/>
  <c r="E145" i="2"/>
  <c r="AE148" i="1"/>
  <c r="AD148" i="1"/>
  <c r="AC148" i="1"/>
  <c r="AA148" i="1"/>
  <c r="Z148" i="1"/>
  <c r="E281" i="2"/>
  <c r="AA284" i="1"/>
  <c r="AC284" i="1"/>
  <c r="AE284" i="1"/>
  <c r="AD284" i="1"/>
  <c r="Z284" i="1"/>
  <c r="E224" i="2"/>
  <c r="AA227" i="1"/>
  <c r="Z227" i="1"/>
  <c r="AE227" i="1"/>
  <c r="AD227" i="1"/>
  <c r="AC227" i="1"/>
  <c r="E221" i="2"/>
  <c r="AE224" i="1"/>
  <c r="AC224" i="1"/>
  <c r="Z224" i="1"/>
  <c r="AD224" i="1"/>
  <c r="AA224" i="1"/>
  <c r="E204" i="2"/>
  <c r="AA207" i="1"/>
  <c r="Z207" i="1"/>
  <c r="AD207" i="1"/>
  <c r="AE207" i="1"/>
  <c r="AC207" i="1"/>
  <c r="E117" i="2"/>
  <c r="AA120" i="1"/>
  <c r="Z120" i="1"/>
  <c r="AD120" i="1"/>
  <c r="AC120" i="1"/>
  <c r="AE120" i="1"/>
  <c r="C54" i="2"/>
  <c r="AB57" i="1"/>
  <c r="C196" i="2"/>
  <c r="AB199" i="1"/>
  <c r="E170" i="2"/>
  <c r="AA173" i="1"/>
  <c r="Z173" i="1"/>
  <c r="AE173" i="1"/>
  <c r="AD173" i="1"/>
  <c r="AC173" i="1"/>
  <c r="E144" i="2"/>
  <c r="Z147" i="1"/>
  <c r="AE147" i="1"/>
  <c r="AC147" i="1"/>
  <c r="AD147" i="1"/>
  <c r="AA147" i="1"/>
  <c r="E123" i="2"/>
  <c r="AA126" i="1"/>
  <c r="Z126" i="1"/>
  <c r="AE126" i="1"/>
  <c r="AD126" i="1"/>
  <c r="AC126" i="1"/>
  <c r="C87" i="2"/>
  <c r="AB90" i="1"/>
  <c r="E81" i="2"/>
  <c r="AE84" i="1"/>
  <c r="AD84" i="1"/>
  <c r="AC84" i="1"/>
  <c r="AA84" i="1"/>
  <c r="Z84" i="1"/>
  <c r="C60" i="2"/>
  <c r="AB63" i="1"/>
  <c r="E197" i="2"/>
  <c r="AA200" i="1"/>
  <c r="Z200" i="1"/>
  <c r="AE200" i="1"/>
  <c r="AC200" i="1"/>
  <c r="AD200" i="1"/>
  <c r="C111" i="2"/>
  <c r="AB114" i="1"/>
  <c r="C236" i="2"/>
  <c r="AB239" i="1"/>
  <c r="C131" i="2"/>
  <c r="AB134" i="1"/>
  <c r="E103" i="2"/>
  <c r="AE106" i="1"/>
  <c r="AD106" i="1"/>
  <c r="AC106" i="1"/>
  <c r="AA106" i="1"/>
  <c r="Z106" i="1"/>
  <c r="C86" i="2"/>
  <c r="AB89" i="1"/>
  <c r="E80" i="2"/>
  <c r="AE83" i="1"/>
  <c r="AD83" i="1"/>
  <c r="AA83" i="1"/>
  <c r="Z83" i="1"/>
  <c r="AC83" i="1"/>
  <c r="C291" i="2"/>
  <c r="AB294" i="1"/>
  <c r="C232" i="2"/>
  <c r="AB235" i="1"/>
  <c r="C155" i="2"/>
  <c r="AB158" i="1"/>
  <c r="E76" i="2"/>
  <c r="Z79" i="1"/>
  <c r="AE79" i="1"/>
  <c r="AD79" i="1"/>
  <c r="AC79" i="1"/>
  <c r="AA79" i="1"/>
  <c r="C58" i="2"/>
  <c r="AB61" i="1"/>
  <c r="E43" i="2"/>
  <c r="AA46" i="1"/>
  <c r="Z46" i="1"/>
  <c r="AE46" i="1"/>
  <c r="AD46" i="1"/>
  <c r="AC46" i="1"/>
  <c r="C89" i="2"/>
  <c r="AB92" i="1"/>
  <c r="E41" i="2"/>
  <c r="AE44" i="1"/>
  <c r="AD44" i="1"/>
  <c r="AC44" i="1"/>
  <c r="AA44" i="1"/>
  <c r="Z44" i="1"/>
  <c r="C19" i="2"/>
  <c r="AB22" i="1"/>
  <c r="C42" i="2"/>
  <c r="AB45" i="1"/>
  <c r="C32" i="2"/>
  <c r="AB35" i="1"/>
  <c r="E108" i="2"/>
  <c r="AA111" i="1"/>
  <c r="Z111" i="1"/>
  <c r="AE111" i="1"/>
  <c r="AD111" i="1"/>
  <c r="AC111" i="1"/>
  <c r="C73" i="2"/>
  <c r="AB76" i="1"/>
  <c r="E51" i="2"/>
  <c r="AE54" i="1"/>
  <c r="AD54" i="1"/>
  <c r="AC54" i="1"/>
  <c r="AA54" i="1"/>
  <c r="Z54" i="1"/>
  <c r="E30" i="2"/>
  <c r="AE33" i="1"/>
  <c r="AD33" i="1"/>
  <c r="AC33" i="1"/>
  <c r="Z33" i="1"/>
  <c r="AA33" i="1"/>
  <c r="C70" i="2"/>
  <c r="AB73" i="1"/>
  <c r="E24" i="2"/>
  <c r="AE27" i="1"/>
  <c r="AD27" i="1"/>
  <c r="Z27" i="1"/>
  <c r="AC27" i="1"/>
  <c r="AA27" i="1"/>
  <c r="E5" i="2"/>
  <c r="AE8" i="1"/>
  <c r="AD8" i="1"/>
  <c r="AC8" i="1"/>
  <c r="AA8" i="1"/>
  <c r="Z8" i="1"/>
  <c r="C13" i="2"/>
  <c r="AB16" i="1"/>
  <c r="E71" i="2"/>
  <c r="AA74" i="1"/>
  <c r="Z74" i="1"/>
  <c r="AC74" i="1"/>
  <c r="AE74" i="1"/>
  <c r="AD74" i="1"/>
  <c r="E19" i="2"/>
  <c r="Z22" i="1"/>
  <c r="AE22" i="1"/>
  <c r="AD22" i="1"/>
  <c r="AC22" i="1"/>
  <c r="AA22" i="1"/>
  <c r="C186" i="2"/>
  <c r="AB189" i="1"/>
  <c r="E243" i="2"/>
  <c r="AE246" i="1"/>
  <c r="AD246" i="1"/>
  <c r="AA246" i="1"/>
  <c r="AC246" i="1"/>
  <c r="Z246" i="1"/>
  <c r="E246" i="2"/>
  <c r="AE249" i="1"/>
  <c r="AC249" i="1"/>
  <c r="AD249" i="1"/>
  <c r="AA249" i="1"/>
  <c r="Z249" i="1"/>
  <c r="E209" i="2"/>
  <c r="AE212" i="1"/>
  <c r="AC212" i="1"/>
  <c r="Z212" i="1"/>
  <c r="AD212" i="1"/>
  <c r="AA212" i="1"/>
  <c r="C199" i="2"/>
  <c r="AB202" i="1"/>
  <c r="E299" i="2"/>
  <c r="AA302" i="1"/>
  <c r="Z302" i="1"/>
  <c r="AE302" i="1"/>
  <c r="AD302" i="1"/>
  <c r="AC302" i="1"/>
  <c r="C222" i="2"/>
  <c r="AB225" i="1"/>
  <c r="E149" i="2"/>
  <c r="AC152" i="1"/>
  <c r="AA152" i="1"/>
  <c r="Z152" i="1"/>
  <c r="AE152" i="1"/>
  <c r="AD152" i="1"/>
  <c r="C299" i="2"/>
  <c r="AB302" i="1"/>
  <c r="E155" i="2"/>
  <c r="AE158" i="1"/>
  <c r="AD158" i="1"/>
  <c r="AC158" i="1"/>
  <c r="Z158" i="1"/>
  <c r="AA158" i="1"/>
  <c r="E161" i="2"/>
  <c r="AE164" i="1"/>
  <c r="AD164" i="1"/>
  <c r="AC164" i="1"/>
  <c r="AA164" i="1"/>
  <c r="Z164" i="1"/>
  <c r="E114" i="2"/>
  <c r="AE117" i="1"/>
  <c r="AD117" i="1"/>
  <c r="AA117" i="1"/>
  <c r="Z117" i="1"/>
  <c r="AC117" i="1"/>
  <c r="C64" i="2"/>
  <c r="AB67" i="1"/>
  <c r="E533" i="2"/>
  <c r="AD536" i="1"/>
  <c r="AC536" i="1"/>
  <c r="AA536" i="1"/>
  <c r="Z536" i="1"/>
  <c r="AE536" i="1"/>
  <c r="C485" i="2"/>
  <c r="AB488" i="1"/>
  <c r="E440" i="2"/>
  <c r="AD443" i="1"/>
  <c r="AC443" i="1"/>
  <c r="AA443" i="1"/>
  <c r="Z443" i="1"/>
  <c r="AE443" i="1"/>
  <c r="E387" i="2"/>
  <c r="AE390" i="1"/>
  <c r="AD390" i="1"/>
  <c r="AC390" i="1"/>
  <c r="AA390" i="1"/>
  <c r="Z390" i="1"/>
  <c r="C371" i="2"/>
  <c r="AB374" i="1"/>
  <c r="E324" i="2"/>
  <c r="AE327" i="1"/>
  <c r="AD327" i="1"/>
  <c r="Z327" i="1"/>
  <c r="AC327" i="1"/>
  <c r="AA327" i="1"/>
  <c r="C354" i="2"/>
  <c r="AB357" i="1"/>
  <c r="E323" i="2"/>
  <c r="AA326" i="1"/>
  <c r="Z326" i="1"/>
  <c r="AD326" i="1"/>
  <c r="AE326" i="1"/>
  <c r="AC326" i="1"/>
  <c r="C205" i="2"/>
  <c r="AB208" i="1"/>
  <c r="E344" i="2"/>
  <c r="AA347" i="1"/>
  <c r="Z347" i="1"/>
  <c r="AE347" i="1"/>
  <c r="AD347" i="1"/>
  <c r="AC347" i="1"/>
  <c r="C264" i="2"/>
  <c r="AB267" i="1"/>
  <c r="C357" i="2"/>
  <c r="AB360" i="1"/>
  <c r="E560" i="2"/>
  <c r="AE563" i="1"/>
  <c r="AD563" i="1"/>
  <c r="AC563" i="1"/>
  <c r="AA563" i="1"/>
  <c r="Z563" i="1"/>
  <c r="C550" i="2"/>
  <c r="AB553" i="1"/>
  <c r="C557" i="2"/>
  <c r="AB560" i="1"/>
  <c r="E551" i="2"/>
  <c r="AA554" i="1"/>
  <c r="Z554" i="1"/>
  <c r="AE554" i="1"/>
  <c r="AD554" i="1"/>
  <c r="AC554" i="1"/>
  <c r="C560" i="2"/>
  <c r="AB563" i="1"/>
  <c r="C523" i="2"/>
  <c r="AB526" i="1"/>
  <c r="C546" i="2"/>
  <c r="AB549" i="1"/>
  <c r="E540" i="2"/>
  <c r="AE543" i="1"/>
  <c r="AD543" i="1"/>
  <c r="AC543" i="1"/>
  <c r="AA543" i="1"/>
  <c r="Z543" i="1"/>
  <c r="C545" i="2"/>
  <c r="AB548" i="1"/>
  <c r="E539" i="2"/>
  <c r="Z542" i="1"/>
  <c r="AE542" i="1"/>
  <c r="AD542" i="1"/>
  <c r="AC542" i="1"/>
  <c r="AA542" i="1"/>
  <c r="C525" i="2"/>
  <c r="AB528" i="1"/>
  <c r="E554" i="2"/>
  <c r="AC557" i="1"/>
  <c r="AA557" i="1"/>
  <c r="Z557" i="1"/>
  <c r="AE557" i="1"/>
  <c r="AD557" i="1"/>
  <c r="C544" i="2"/>
  <c r="AB547" i="1"/>
  <c r="E538" i="2"/>
  <c r="AA541" i="1"/>
  <c r="Z541" i="1"/>
  <c r="AE541" i="1"/>
  <c r="AD541" i="1"/>
  <c r="AC541" i="1"/>
  <c r="E500" i="2"/>
  <c r="AD503" i="1"/>
  <c r="AC503" i="1"/>
  <c r="AA503" i="1"/>
  <c r="Z503" i="1"/>
  <c r="AE503" i="1"/>
  <c r="C524" i="2"/>
  <c r="AB527" i="1"/>
  <c r="E507" i="2"/>
  <c r="AE510" i="1"/>
  <c r="AD510" i="1"/>
  <c r="AC510" i="1"/>
  <c r="AA510" i="1"/>
  <c r="Z510" i="1"/>
  <c r="C512" i="2"/>
  <c r="AB515" i="1"/>
  <c r="C504" i="2"/>
  <c r="AB507" i="1"/>
  <c r="C511" i="2"/>
  <c r="AB514" i="1"/>
  <c r="E505" i="2"/>
  <c r="AA508" i="1"/>
  <c r="Z508" i="1"/>
  <c r="AE508" i="1"/>
  <c r="AD508" i="1"/>
  <c r="AC508" i="1"/>
  <c r="E472" i="2"/>
  <c r="AE475" i="1"/>
  <c r="AD475" i="1"/>
  <c r="AC475" i="1"/>
  <c r="AA475" i="1"/>
  <c r="Z475" i="1"/>
  <c r="C484" i="2"/>
  <c r="AB487" i="1"/>
  <c r="E478" i="2"/>
  <c r="AA481" i="1"/>
  <c r="Z481" i="1"/>
  <c r="AE481" i="1"/>
  <c r="AD481" i="1"/>
  <c r="AC481" i="1"/>
  <c r="E468" i="2"/>
  <c r="AA471" i="1"/>
  <c r="Z471" i="1"/>
  <c r="AE471" i="1"/>
  <c r="AD471" i="1"/>
  <c r="AC471" i="1"/>
  <c r="C460" i="2"/>
  <c r="AB463" i="1"/>
  <c r="E454" i="2"/>
  <c r="AD457" i="1"/>
  <c r="AC457" i="1"/>
  <c r="AA457" i="1"/>
  <c r="Z457" i="1"/>
  <c r="AE457" i="1"/>
  <c r="E437" i="2"/>
  <c r="AC440" i="1"/>
  <c r="AA440" i="1"/>
  <c r="Z440" i="1"/>
  <c r="AE440" i="1"/>
  <c r="AD440" i="1"/>
  <c r="E422" i="2"/>
  <c r="AC425" i="1"/>
  <c r="AA425" i="1"/>
  <c r="Z425" i="1"/>
  <c r="AE425" i="1"/>
  <c r="AD425" i="1"/>
  <c r="E504" i="2"/>
  <c r="AC507" i="1"/>
  <c r="AA507" i="1"/>
  <c r="Z507" i="1"/>
  <c r="AE507" i="1"/>
  <c r="AD507" i="1"/>
  <c r="C417" i="2"/>
  <c r="AB420" i="1"/>
  <c r="E415" i="2"/>
  <c r="AE418" i="1"/>
  <c r="AD418" i="1"/>
  <c r="AC418" i="1"/>
  <c r="AA418" i="1"/>
  <c r="Z418" i="1"/>
  <c r="C479" i="2"/>
  <c r="AB482" i="1"/>
  <c r="C419" i="2"/>
  <c r="AB422" i="1"/>
  <c r="C429" i="2"/>
  <c r="AB432" i="1"/>
  <c r="C398" i="2"/>
  <c r="AB401" i="1"/>
  <c r="E392" i="2"/>
  <c r="AD395" i="1"/>
  <c r="AC395" i="1"/>
  <c r="AA395" i="1"/>
  <c r="Z395" i="1"/>
  <c r="AE395" i="1"/>
  <c r="C382" i="2"/>
  <c r="AB385" i="1"/>
  <c r="E376" i="2"/>
  <c r="AD379" i="1"/>
  <c r="AC379" i="1"/>
  <c r="AA379" i="1"/>
  <c r="Z379" i="1"/>
  <c r="AE379" i="1"/>
  <c r="E366" i="2"/>
  <c r="AE369" i="1"/>
  <c r="AD369" i="1"/>
  <c r="AC369" i="1"/>
  <c r="Z369" i="1"/>
  <c r="AA369" i="1"/>
  <c r="C404" i="2"/>
  <c r="AB407" i="1"/>
  <c r="E371" i="2"/>
  <c r="AE374" i="1"/>
  <c r="AD374" i="1"/>
  <c r="AA374" i="1"/>
  <c r="AC374" i="1"/>
  <c r="Z374" i="1"/>
  <c r="C369" i="2"/>
  <c r="AB372" i="1"/>
  <c r="E364" i="2"/>
  <c r="AA367" i="1"/>
  <c r="Z367" i="1"/>
  <c r="AD367" i="1"/>
  <c r="AC367" i="1"/>
  <c r="AE367" i="1"/>
  <c r="E386" i="2"/>
  <c r="Z389" i="1"/>
  <c r="AE389" i="1"/>
  <c r="AC389" i="1"/>
  <c r="AA389" i="1"/>
  <c r="AD389" i="1"/>
  <c r="E332" i="2"/>
  <c r="AD335" i="1"/>
  <c r="AC335" i="1"/>
  <c r="AA335" i="1"/>
  <c r="AE335" i="1"/>
  <c r="Z335" i="1"/>
  <c r="C392" i="2"/>
  <c r="AB395" i="1"/>
  <c r="C376" i="2"/>
  <c r="AB379" i="1"/>
  <c r="E351" i="2"/>
  <c r="AE354" i="1"/>
  <c r="AD354" i="1"/>
  <c r="AC354" i="1"/>
  <c r="Z354" i="1"/>
  <c r="AA354" i="1"/>
  <c r="C321" i="2"/>
  <c r="AB324" i="1"/>
  <c r="C359" i="2"/>
  <c r="AB362" i="1"/>
  <c r="C344" i="2"/>
  <c r="AB347" i="1"/>
  <c r="C322" i="2"/>
  <c r="AB325" i="1"/>
  <c r="E412" i="2"/>
  <c r="AA415" i="1"/>
  <c r="Z415" i="1"/>
  <c r="AE415" i="1"/>
  <c r="AD415" i="1"/>
  <c r="AC415" i="1"/>
  <c r="C358" i="2"/>
  <c r="AB361" i="1"/>
  <c r="E340" i="2"/>
  <c r="AC343" i="1"/>
  <c r="AA343" i="1"/>
  <c r="Z343" i="1"/>
  <c r="AE343" i="1"/>
  <c r="AD343" i="1"/>
  <c r="E301" i="2"/>
  <c r="AD304" i="1"/>
  <c r="AC304" i="1"/>
  <c r="AA304" i="1"/>
  <c r="Z304" i="1"/>
  <c r="AE304" i="1"/>
  <c r="E294" i="2"/>
  <c r="AE297" i="1"/>
  <c r="AD297" i="1"/>
  <c r="AC297" i="1"/>
  <c r="Z297" i="1"/>
  <c r="AA297" i="1"/>
  <c r="C284" i="2"/>
  <c r="AB287" i="1"/>
  <c r="C347" i="2"/>
  <c r="AB350" i="1"/>
  <c r="C298" i="2"/>
  <c r="AB301" i="1"/>
  <c r="E292" i="2"/>
  <c r="AA295" i="1"/>
  <c r="Z295" i="1"/>
  <c r="AD295" i="1"/>
  <c r="AC295" i="1"/>
  <c r="AE295" i="1"/>
  <c r="C271" i="2"/>
  <c r="AB274" i="1"/>
  <c r="C261" i="2"/>
  <c r="AB264" i="1"/>
  <c r="E244" i="2"/>
  <c r="AD247" i="1"/>
  <c r="AC247" i="1"/>
  <c r="Z247" i="1"/>
  <c r="AE247" i="1"/>
  <c r="AA247" i="1"/>
  <c r="E283" i="2"/>
  <c r="AC286" i="1"/>
  <c r="AA286" i="1"/>
  <c r="AE286" i="1"/>
  <c r="AD286" i="1"/>
  <c r="Z286" i="1"/>
  <c r="E275" i="2"/>
  <c r="AE278" i="1"/>
  <c r="AD278" i="1"/>
  <c r="AC278" i="1"/>
  <c r="AA278" i="1"/>
  <c r="Z278" i="1"/>
  <c r="E268" i="2"/>
  <c r="AE271" i="1"/>
  <c r="AD271" i="1"/>
  <c r="AC271" i="1"/>
  <c r="AA271" i="1"/>
  <c r="Z271" i="1"/>
  <c r="E247" i="2"/>
  <c r="AE250" i="1"/>
  <c r="AD250" i="1"/>
  <c r="AC250" i="1"/>
  <c r="AA250" i="1"/>
  <c r="Z250" i="1"/>
  <c r="E233" i="2"/>
  <c r="AE236" i="1"/>
  <c r="AD236" i="1"/>
  <c r="AC236" i="1"/>
  <c r="AA236" i="1"/>
  <c r="Z236" i="1"/>
  <c r="E408" i="2"/>
  <c r="AC411" i="1"/>
  <c r="AA411" i="1"/>
  <c r="Z411" i="1"/>
  <c r="AE411" i="1"/>
  <c r="AD411" i="1"/>
  <c r="C295" i="2"/>
  <c r="AB298" i="1"/>
  <c r="E253" i="2"/>
  <c r="AE256" i="1"/>
  <c r="AD256" i="1"/>
  <c r="AC256" i="1"/>
  <c r="Z256" i="1"/>
  <c r="AA256" i="1"/>
  <c r="C241" i="2"/>
  <c r="AB244" i="1"/>
  <c r="C204" i="2"/>
  <c r="AB207" i="1"/>
  <c r="E191" i="2"/>
  <c r="AE194" i="1"/>
  <c r="AD194" i="1"/>
  <c r="AC194" i="1"/>
  <c r="AA194" i="1"/>
  <c r="Z194" i="1"/>
  <c r="E330" i="2"/>
  <c r="Z333" i="1"/>
  <c r="AE333" i="1"/>
  <c r="AC333" i="1"/>
  <c r="AD333" i="1"/>
  <c r="AA333" i="1"/>
  <c r="E274" i="2"/>
  <c r="Z277" i="1"/>
  <c r="AE277" i="1"/>
  <c r="AC277" i="1"/>
  <c r="AD277" i="1"/>
  <c r="AA277" i="1"/>
  <c r="E252" i="2"/>
  <c r="Z255" i="1"/>
  <c r="AD255" i="1"/>
  <c r="AE255" i="1"/>
  <c r="AC255" i="1"/>
  <c r="AA255" i="1"/>
  <c r="C244" i="2"/>
  <c r="AB247" i="1"/>
  <c r="C207" i="2"/>
  <c r="AB210" i="1"/>
  <c r="E201" i="2"/>
  <c r="Z204" i="1"/>
  <c r="AD204" i="1"/>
  <c r="AA204" i="1"/>
  <c r="AE204" i="1"/>
  <c r="AC204" i="1"/>
  <c r="E181" i="2"/>
  <c r="AE184" i="1"/>
  <c r="AC184" i="1"/>
  <c r="Z184" i="1"/>
  <c r="AD184" i="1"/>
  <c r="AA184" i="1"/>
  <c r="C217" i="2"/>
  <c r="AB220" i="1"/>
  <c r="E137" i="2"/>
  <c r="AC140" i="1"/>
  <c r="AA140" i="1"/>
  <c r="Z140" i="1"/>
  <c r="AE140" i="1"/>
  <c r="AD140" i="1"/>
  <c r="C121" i="2"/>
  <c r="AB124" i="1"/>
  <c r="E257" i="2"/>
  <c r="AC260" i="1"/>
  <c r="AA260" i="1"/>
  <c r="AE260" i="1"/>
  <c r="AD260" i="1"/>
  <c r="Z260" i="1"/>
  <c r="E184" i="2"/>
  <c r="AE187" i="1"/>
  <c r="AD187" i="1"/>
  <c r="AC187" i="1"/>
  <c r="AA187" i="1"/>
  <c r="Z187" i="1"/>
  <c r="E172" i="2"/>
  <c r="AD175" i="1"/>
  <c r="AC175" i="1"/>
  <c r="AA175" i="1"/>
  <c r="AE175" i="1"/>
  <c r="Z175" i="1"/>
  <c r="C138" i="2"/>
  <c r="AB141" i="1"/>
  <c r="E122" i="2"/>
  <c r="AE125" i="1"/>
  <c r="AD125" i="1"/>
  <c r="AC125" i="1"/>
  <c r="Z125" i="1"/>
  <c r="AA125" i="1"/>
  <c r="C282" i="2"/>
  <c r="AB285" i="1"/>
  <c r="C257" i="2"/>
  <c r="AB260" i="1"/>
  <c r="E211" i="2"/>
  <c r="AC214" i="1"/>
  <c r="AA214" i="1"/>
  <c r="AE214" i="1"/>
  <c r="AD214" i="1"/>
  <c r="Z214" i="1"/>
  <c r="C167" i="2"/>
  <c r="AB170" i="1"/>
  <c r="C153" i="2"/>
  <c r="AB156" i="1"/>
  <c r="E136" i="2"/>
  <c r="AE139" i="1"/>
  <c r="AD139" i="1"/>
  <c r="AC139" i="1"/>
  <c r="AA139" i="1"/>
  <c r="Z139" i="1"/>
  <c r="C129" i="2"/>
  <c r="AB132" i="1"/>
  <c r="C223" i="2"/>
  <c r="AB226" i="1"/>
  <c r="C176" i="2"/>
  <c r="AB179" i="1"/>
  <c r="C159" i="2"/>
  <c r="AB162" i="1"/>
  <c r="E248" i="2"/>
  <c r="AA251" i="1"/>
  <c r="Z251" i="1"/>
  <c r="AE251" i="1"/>
  <c r="AC251" i="1"/>
  <c r="AD251" i="1"/>
  <c r="C158" i="2"/>
  <c r="AB161" i="1"/>
  <c r="C166" i="2"/>
  <c r="AB169" i="1"/>
  <c r="C72" i="2"/>
  <c r="AB75" i="1"/>
  <c r="E66" i="2"/>
  <c r="AD69" i="1"/>
  <c r="AC69" i="1"/>
  <c r="AA69" i="1"/>
  <c r="AE69" i="1"/>
  <c r="Z69" i="1"/>
  <c r="E235" i="2"/>
  <c r="AA238" i="1"/>
  <c r="Z238" i="1"/>
  <c r="AE238" i="1"/>
  <c r="AC238" i="1"/>
  <c r="AD238" i="1"/>
  <c r="E140" i="2"/>
  <c r="AA143" i="1"/>
  <c r="Z143" i="1"/>
  <c r="AE143" i="1"/>
  <c r="AD143" i="1"/>
  <c r="AC143" i="1"/>
  <c r="C98" i="2"/>
  <c r="AB101" i="1"/>
  <c r="C273" i="2"/>
  <c r="AB276" i="1"/>
  <c r="C230" i="2"/>
  <c r="AB233" i="1"/>
  <c r="E192" i="2"/>
  <c r="AC195" i="1"/>
  <c r="AA195" i="1"/>
  <c r="AE195" i="1"/>
  <c r="Z195" i="1"/>
  <c r="AD195" i="1"/>
  <c r="E153" i="2"/>
  <c r="AA156" i="1"/>
  <c r="Z156" i="1"/>
  <c r="AE156" i="1"/>
  <c r="AD156" i="1"/>
  <c r="AC156" i="1"/>
  <c r="E110" i="2"/>
  <c r="AA113" i="1"/>
  <c r="AD113" i="1"/>
  <c r="Z113" i="1"/>
  <c r="AE113" i="1"/>
  <c r="AC113" i="1"/>
  <c r="C94" i="2"/>
  <c r="AB97" i="1"/>
  <c r="E73" i="2"/>
  <c r="AE76" i="1"/>
  <c r="AD76" i="1"/>
  <c r="AC76" i="1"/>
  <c r="AA76" i="1"/>
  <c r="Z76" i="1"/>
  <c r="C63" i="2"/>
  <c r="AB66" i="1"/>
  <c r="C47" i="2"/>
  <c r="AB50" i="1"/>
  <c r="C40" i="2"/>
  <c r="AB43" i="1"/>
  <c r="E231" i="2"/>
  <c r="AA234" i="1"/>
  <c r="Z234" i="1"/>
  <c r="AE234" i="1"/>
  <c r="AC234" i="1"/>
  <c r="AD234" i="1"/>
  <c r="C289" i="2"/>
  <c r="AB292" i="1"/>
  <c r="E167" i="2"/>
  <c r="AA170" i="1"/>
  <c r="Z170" i="1"/>
  <c r="AD170" i="1"/>
  <c r="AE170" i="1"/>
  <c r="AC170" i="1"/>
  <c r="E143" i="2"/>
  <c r="AA146" i="1"/>
  <c r="Z146" i="1"/>
  <c r="AE146" i="1"/>
  <c r="AD146" i="1"/>
  <c r="AC146" i="1"/>
  <c r="C104" i="2"/>
  <c r="AB107" i="1"/>
  <c r="C152" i="2"/>
  <c r="AB155" i="1"/>
  <c r="E97" i="2"/>
  <c r="AC100" i="1"/>
  <c r="AA100" i="1"/>
  <c r="Z100" i="1"/>
  <c r="AD100" i="1"/>
  <c r="AE100" i="1"/>
  <c r="C56" i="2"/>
  <c r="AB59" i="1"/>
  <c r="E31" i="2"/>
  <c r="AE34" i="1"/>
  <c r="AD34" i="1"/>
  <c r="AC34" i="1"/>
  <c r="AA34" i="1"/>
  <c r="Z34" i="1"/>
  <c r="E98" i="2"/>
  <c r="AA101" i="1"/>
  <c r="Z101" i="1"/>
  <c r="AE101" i="1"/>
  <c r="AD101" i="1"/>
  <c r="AC101" i="1"/>
  <c r="C88" i="2"/>
  <c r="AB91" i="1"/>
  <c r="E60" i="2"/>
  <c r="AA63" i="1"/>
  <c r="Z63" i="1"/>
  <c r="AE63" i="1"/>
  <c r="AD63" i="1"/>
  <c r="AC63" i="1"/>
  <c r="C194" i="2"/>
  <c r="AB197" i="1"/>
  <c r="C106" i="2"/>
  <c r="AB109" i="1"/>
  <c r="E90" i="2"/>
  <c r="AC93" i="1"/>
  <c r="AA93" i="1"/>
  <c r="Z93" i="1"/>
  <c r="AE93" i="1"/>
  <c r="AD93" i="1"/>
  <c r="C69" i="2"/>
  <c r="AB72" i="1"/>
  <c r="C233" i="2"/>
  <c r="AB236" i="1"/>
  <c r="C48" i="2"/>
  <c r="AB51" i="1"/>
  <c r="C11" i="2"/>
  <c r="AB14" i="1"/>
  <c r="E154" i="2"/>
  <c r="Z157" i="1"/>
  <c r="AE157" i="1"/>
  <c r="AC157" i="1"/>
  <c r="AD157" i="1"/>
  <c r="AA157" i="1"/>
  <c r="C96" i="2"/>
  <c r="AB99" i="1"/>
  <c r="E87" i="2"/>
  <c r="AA90" i="1"/>
  <c r="Z90" i="1"/>
  <c r="AE90" i="1"/>
  <c r="AD90" i="1"/>
  <c r="AC90" i="1"/>
  <c r="E79" i="2"/>
  <c r="AA82" i="1"/>
  <c r="Z82" i="1"/>
  <c r="AE82" i="1"/>
  <c r="AD82" i="1"/>
  <c r="AC82" i="1"/>
  <c r="C46" i="2"/>
  <c r="AB49" i="1"/>
  <c r="C23" i="2"/>
  <c r="AB26" i="1"/>
  <c r="E63" i="2"/>
  <c r="AA66" i="1"/>
  <c r="Z66" i="1"/>
  <c r="AC66" i="1"/>
  <c r="AE66" i="1"/>
  <c r="AD66" i="1"/>
  <c r="E22" i="2"/>
  <c r="AA25" i="1"/>
  <c r="Z25" i="1"/>
  <c r="AD25" i="1"/>
  <c r="AE25" i="1"/>
  <c r="AC25" i="1"/>
  <c r="C4" i="2"/>
  <c r="AB7" i="1"/>
  <c r="C28" i="2"/>
  <c r="AB31" i="1"/>
  <c r="C18" i="2"/>
  <c r="AB21" i="1"/>
  <c r="C558" i="2"/>
  <c r="AB561" i="1"/>
  <c r="C476" i="2"/>
  <c r="AB479" i="1"/>
  <c r="C452" i="2"/>
  <c r="AB455" i="1"/>
  <c r="C428" i="2"/>
  <c r="AB431" i="1"/>
  <c r="C437" i="2"/>
  <c r="AB440" i="1"/>
  <c r="E553" i="2"/>
  <c r="AE556" i="1"/>
  <c r="AD556" i="1"/>
  <c r="AC556" i="1"/>
  <c r="AA556" i="1"/>
  <c r="Z556" i="1"/>
  <c r="C547" i="2"/>
  <c r="AB550" i="1"/>
  <c r="C531" i="2"/>
  <c r="AB534" i="1"/>
  <c r="E520" i="2"/>
  <c r="AE523" i="1"/>
  <c r="AD523" i="1"/>
  <c r="AC523" i="1"/>
  <c r="AA523" i="1"/>
  <c r="Z523" i="1"/>
  <c r="C486" i="2"/>
  <c r="AB489" i="1"/>
  <c r="E530" i="2"/>
  <c r="AA533" i="1"/>
  <c r="Z533" i="1"/>
  <c r="AE533" i="1"/>
  <c r="AD533" i="1"/>
  <c r="AC533" i="1"/>
  <c r="E466" i="2"/>
  <c r="AE469" i="1"/>
  <c r="AD469" i="1"/>
  <c r="AC469" i="1"/>
  <c r="AA469" i="1"/>
  <c r="Z469" i="1"/>
  <c r="E513" i="2"/>
  <c r="Z516" i="1"/>
  <c r="AE516" i="1"/>
  <c r="AD516" i="1"/>
  <c r="AC516" i="1"/>
  <c r="AA516" i="1"/>
  <c r="E487" i="2"/>
  <c r="Z490" i="1"/>
  <c r="AE490" i="1"/>
  <c r="AD490" i="1"/>
  <c r="AC490" i="1"/>
  <c r="AA490" i="1"/>
  <c r="E501" i="2"/>
  <c r="AA504" i="1"/>
  <c r="Z504" i="1"/>
  <c r="AE504" i="1"/>
  <c r="AD504" i="1"/>
  <c r="AC504" i="1"/>
  <c r="E447" i="2"/>
  <c r="AC450" i="1"/>
  <c r="AA450" i="1"/>
  <c r="Z450" i="1"/>
  <c r="AE450" i="1"/>
  <c r="AD450" i="1"/>
  <c r="C252" i="2"/>
  <c r="AB255" i="1"/>
  <c r="E237" i="2"/>
  <c r="AC240" i="1"/>
  <c r="AA240" i="1"/>
  <c r="AE240" i="1"/>
  <c r="AD240" i="1"/>
  <c r="Z240" i="1"/>
  <c r="E207" i="2"/>
  <c r="AD210" i="1"/>
  <c r="AC210" i="1"/>
  <c r="Z210" i="1"/>
  <c r="AE210" i="1"/>
  <c r="AA210" i="1"/>
  <c r="C190" i="2"/>
  <c r="AB193" i="1"/>
  <c r="C181" i="2"/>
  <c r="AB184" i="1"/>
  <c r="C220" i="2"/>
  <c r="AB223" i="1"/>
  <c r="E214" i="2"/>
  <c r="AE217" i="1"/>
  <c r="AD217" i="1"/>
  <c r="AC217" i="1"/>
  <c r="AA217" i="1"/>
  <c r="Z217" i="1"/>
  <c r="C193" i="2"/>
  <c r="AB196" i="1"/>
  <c r="C183" i="2"/>
  <c r="AB186" i="1"/>
  <c r="E313" i="2"/>
  <c r="AE316" i="1"/>
  <c r="AA316" i="1"/>
  <c r="Z316" i="1"/>
  <c r="AD316" i="1"/>
  <c r="AC316" i="1"/>
  <c r="C237" i="2"/>
  <c r="AB240" i="1"/>
  <c r="E251" i="2"/>
  <c r="AA254" i="1"/>
  <c r="Z254" i="1"/>
  <c r="AD254" i="1"/>
  <c r="AC254" i="1"/>
  <c r="AE254" i="1"/>
  <c r="C226" i="2"/>
  <c r="AB229" i="1"/>
  <c r="E180" i="2"/>
  <c r="AA183" i="1"/>
  <c r="AD183" i="1"/>
  <c r="AE183" i="1"/>
  <c r="AC183" i="1"/>
  <c r="Z183" i="1"/>
  <c r="E166" i="2"/>
  <c r="AD169" i="1"/>
  <c r="AC169" i="1"/>
  <c r="AA169" i="1"/>
  <c r="AE169" i="1"/>
  <c r="Z169" i="1"/>
  <c r="E152" i="2"/>
  <c r="AD155" i="1"/>
  <c r="AC155" i="1"/>
  <c r="AA155" i="1"/>
  <c r="Z155" i="1"/>
  <c r="AE155" i="1"/>
  <c r="C256" i="2"/>
  <c r="AB259" i="1"/>
  <c r="E198" i="2"/>
  <c r="AE201" i="1"/>
  <c r="AD201" i="1"/>
  <c r="AC201" i="1"/>
  <c r="AA201" i="1"/>
  <c r="Z201" i="1"/>
  <c r="E183" i="2"/>
  <c r="AA186" i="1"/>
  <c r="Z186" i="1"/>
  <c r="AE186" i="1"/>
  <c r="AC186" i="1"/>
  <c r="AD186" i="1"/>
  <c r="E169" i="2"/>
  <c r="AD172" i="1"/>
  <c r="AC172" i="1"/>
  <c r="AA172" i="1"/>
  <c r="AE172" i="1"/>
  <c r="Z172" i="1"/>
  <c r="E162" i="2"/>
  <c r="AE165" i="1"/>
  <c r="AD165" i="1"/>
  <c r="AC165" i="1"/>
  <c r="Z165" i="1"/>
  <c r="AA165" i="1"/>
  <c r="E119" i="2"/>
  <c r="AD122" i="1"/>
  <c r="AC122" i="1"/>
  <c r="AA122" i="1"/>
  <c r="Z122" i="1"/>
  <c r="AE122" i="1"/>
  <c r="C120" i="2"/>
  <c r="AB123" i="1"/>
  <c r="E297" i="2"/>
  <c r="AE300" i="1"/>
  <c r="AA300" i="1"/>
  <c r="Z300" i="1"/>
  <c r="AD300" i="1"/>
  <c r="AC300" i="1"/>
  <c r="C278" i="2"/>
  <c r="AB281" i="1"/>
  <c r="E220" i="2"/>
  <c r="AA223" i="1"/>
  <c r="Z223" i="1"/>
  <c r="AE223" i="1"/>
  <c r="AD223" i="1"/>
  <c r="AC223" i="1"/>
  <c r="C140" i="2"/>
  <c r="AB143" i="1"/>
  <c r="C126" i="2"/>
  <c r="AB129" i="1"/>
  <c r="E260" i="2"/>
  <c r="AA263" i="1"/>
  <c r="Z263" i="1"/>
  <c r="AE263" i="1"/>
  <c r="AC263" i="1"/>
  <c r="AD263" i="1"/>
  <c r="E217" i="2"/>
  <c r="AE220" i="1"/>
  <c r="AC220" i="1"/>
  <c r="Z220" i="1"/>
  <c r="AD220" i="1"/>
  <c r="AA220" i="1"/>
  <c r="E200" i="2"/>
  <c r="AA203" i="1"/>
  <c r="Z203" i="1"/>
  <c r="AD203" i="1"/>
  <c r="AE203" i="1"/>
  <c r="AC203" i="1"/>
  <c r="C172" i="2"/>
  <c r="AB175" i="1"/>
  <c r="E138" i="2"/>
  <c r="Z141" i="1"/>
  <c r="AE141" i="1"/>
  <c r="AC141" i="1"/>
  <c r="AD141" i="1"/>
  <c r="AA141" i="1"/>
  <c r="C234" i="2"/>
  <c r="AB237" i="1"/>
  <c r="C109" i="2"/>
  <c r="AB112" i="1"/>
  <c r="E52" i="2"/>
  <c r="AD55" i="1"/>
  <c r="AC55" i="1"/>
  <c r="AE55" i="1"/>
  <c r="AA55" i="1"/>
  <c r="Z55" i="1"/>
  <c r="C44" i="2"/>
  <c r="AB47" i="1"/>
  <c r="E230" i="2"/>
  <c r="AC233" i="1"/>
  <c r="AA233" i="1"/>
  <c r="AE233" i="1"/>
  <c r="AD233" i="1"/>
  <c r="Z233" i="1"/>
  <c r="C161" i="2"/>
  <c r="AB164" i="1"/>
  <c r="C91" i="2"/>
  <c r="AB94" i="1"/>
  <c r="E85" i="2"/>
  <c r="AE88" i="1"/>
  <c r="AD88" i="1"/>
  <c r="AC88" i="1"/>
  <c r="AA88" i="1"/>
  <c r="Z88" i="1"/>
  <c r="C191" i="2"/>
  <c r="AB194" i="1"/>
  <c r="C118" i="2"/>
  <c r="AB121" i="1"/>
  <c r="C97" i="2"/>
  <c r="AB100" i="1"/>
  <c r="C90" i="2"/>
  <c r="AB93" i="1"/>
  <c r="E84" i="2"/>
  <c r="AE87" i="1"/>
  <c r="AD87" i="1"/>
  <c r="AA87" i="1"/>
  <c r="Z87" i="1"/>
  <c r="AC87" i="1"/>
  <c r="C275" i="2"/>
  <c r="AB278" i="1"/>
  <c r="C198" i="2"/>
  <c r="AB201" i="1"/>
  <c r="E141" i="2"/>
  <c r="AE144" i="1"/>
  <c r="AD144" i="1"/>
  <c r="AC144" i="1"/>
  <c r="AA144" i="1"/>
  <c r="Z144" i="1"/>
  <c r="C239" i="2"/>
  <c r="AB242" i="1"/>
  <c r="E72" i="2"/>
  <c r="Z75" i="1"/>
  <c r="AE75" i="1"/>
  <c r="AD75" i="1"/>
  <c r="AC75" i="1"/>
  <c r="AA75" i="1"/>
  <c r="C137" i="2"/>
  <c r="AB140" i="1"/>
  <c r="E54" i="2"/>
  <c r="Z57" i="1"/>
  <c r="AC57" i="1"/>
  <c r="AA57" i="1"/>
  <c r="AE57" i="1"/>
  <c r="AD57" i="1"/>
  <c r="E94" i="2"/>
  <c r="AA97" i="1"/>
  <c r="Z97" i="1"/>
  <c r="AE97" i="1"/>
  <c r="AD97" i="1"/>
  <c r="AC97" i="1"/>
  <c r="C38" i="2"/>
  <c r="AB41" i="1"/>
  <c r="E173" i="2"/>
  <c r="AA176" i="1"/>
  <c r="Z176" i="1"/>
  <c r="AD176" i="1"/>
  <c r="AC176" i="1"/>
  <c r="AE176" i="1"/>
  <c r="C65" i="2"/>
  <c r="AB68" i="1"/>
  <c r="E47" i="2"/>
  <c r="AA50" i="1"/>
  <c r="Z50" i="1"/>
  <c r="AE50" i="1"/>
  <c r="AD50" i="1"/>
  <c r="AC50" i="1"/>
  <c r="C29" i="2"/>
  <c r="AB32" i="1"/>
  <c r="E126" i="2"/>
  <c r="AA129" i="1"/>
  <c r="Z129" i="1"/>
  <c r="AE129" i="1"/>
  <c r="AD129" i="1"/>
  <c r="AC129" i="1"/>
  <c r="C66" i="2"/>
  <c r="AB69" i="1"/>
  <c r="C31" i="2"/>
  <c r="AB34" i="1"/>
  <c r="C95" i="2"/>
  <c r="AB98" i="1"/>
  <c r="C61" i="2"/>
  <c r="AB64" i="1"/>
  <c r="C21" i="2"/>
  <c r="AB24" i="1"/>
  <c r="C41" i="2"/>
  <c r="AB44" i="1"/>
  <c r="C17" i="2"/>
  <c r="AB20" i="1"/>
  <c r="E16" i="2"/>
  <c r="AD19" i="1"/>
  <c r="AA19" i="1"/>
  <c r="Z19" i="1"/>
  <c r="AC19" i="1"/>
  <c r="AE19" i="1"/>
  <c r="C3" i="2"/>
  <c r="AB6" i="1"/>
  <c r="E26" i="2"/>
  <c r="AA29" i="1"/>
  <c r="Z29" i="1"/>
  <c r="AE29" i="1"/>
  <c r="AD29" i="1"/>
  <c r="AC29" i="1"/>
  <c r="E6" i="2"/>
  <c r="AA9" i="1"/>
  <c r="Z9" i="1"/>
  <c r="AC9" i="1"/>
  <c r="AE9" i="1"/>
  <c r="AD9" i="1"/>
  <c r="E17" i="2"/>
  <c r="AD20" i="1"/>
  <c r="AA20" i="1"/>
  <c r="AE20" i="1"/>
  <c r="AC20" i="1"/>
  <c r="Z20" i="1"/>
  <c r="E132" i="2"/>
  <c r="AA135" i="1"/>
  <c r="Z135" i="1"/>
  <c r="AD135" i="1"/>
  <c r="AE135" i="1"/>
  <c r="AC135" i="1"/>
  <c r="C20" i="2"/>
  <c r="AB23" i="1"/>
  <c r="C538" i="2"/>
  <c r="AB541" i="1"/>
  <c r="E531" i="2"/>
  <c r="Z534" i="1"/>
  <c r="AE534" i="1"/>
  <c r="AD534" i="1"/>
  <c r="AC534" i="1"/>
  <c r="AA534" i="1"/>
  <c r="C470" i="2"/>
  <c r="AB473" i="1"/>
  <c r="E419" i="2"/>
  <c r="AD422" i="1"/>
  <c r="AC422" i="1"/>
  <c r="AA422" i="1"/>
  <c r="Z422" i="1"/>
  <c r="AE422" i="1"/>
  <c r="C420" i="2"/>
  <c r="AB423" i="1"/>
  <c r="E414" i="2"/>
  <c r="AA417" i="1"/>
  <c r="Z417" i="1"/>
  <c r="AE417" i="1"/>
  <c r="AD417" i="1"/>
  <c r="AC417" i="1"/>
  <c r="C559" i="2"/>
  <c r="AB562" i="1"/>
  <c r="E541" i="2"/>
  <c r="AD544" i="1"/>
  <c r="AC544" i="1"/>
  <c r="AA544" i="1"/>
  <c r="Z544" i="1"/>
  <c r="AE544" i="1"/>
  <c r="C513" i="2"/>
  <c r="AB516" i="1"/>
  <c r="C487" i="2"/>
  <c r="AB490" i="1"/>
  <c r="E473" i="2"/>
  <c r="AC476" i="1"/>
  <c r="AA476" i="1"/>
  <c r="Z476" i="1"/>
  <c r="AE476" i="1"/>
  <c r="AD476" i="1"/>
  <c r="C493" i="2"/>
  <c r="AB496" i="1"/>
  <c r="E480" i="2"/>
  <c r="AE483" i="1"/>
  <c r="AD483" i="1"/>
  <c r="AC483" i="1"/>
  <c r="AA483" i="1"/>
  <c r="Z483" i="1"/>
  <c r="E494" i="2"/>
  <c r="Z497" i="1"/>
  <c r="AE497" i="1"/>
  <c r="AD497" i="1"/>
  <c r="AC497" i="1"/>
  <c r="AA497" i="1"/>
  <c r="C477" i="2"/>
  <c r="AB480" i="1"/>
  <c r="C438" i="2"/>
  <c r="AB441" i="1"/>
  <c r="E457" i="2"/>
  <c r="AE460" i="1"/>
  <c r="AD460" i="1"/>
  <c r="AC460" i="1"/>
  <c r="AA460" i="1"/>
  <c r="Z460" i="1"/>
  <c r="E424" i="2"/>
  <c r="AE427" i="1"/>
  <c r="AD427" i="1"/>
  <c r="AC427" i="1"/>
  <c r="AA427" i="1"/>
  <c r="Z427" i="1"/>
  <c r="E426" i="2"/>
  <c r="AE429" i="1"/>
  <c r="AD429" i="1"/>
  <c r="AC429" i="1"/>
  <c r="AA429" i="1"/>
  <c r="Z429" i="1"/>
  <c r="E455" i="2"/>
  <c r="AA458" i="1"/>
  <c r="Z458" i="1"/>
  <c r="AE458" i="1"/>
  <c r="AD458" i="1"/>
  <c r="AC458" i="1"/>
  <c r="C385" i="2"/>
  <c r="AB388" i="1"/>
  <c r="E379" i="2"/>
  <c r="AE382" i="1"/>
  <c r="AD382" i="1"/>
  <c r="AC382" i="1"/>
  <c r="AA382" i="1"/>
  <c r="Z382" i="1"/>
  <c r="C446" i="2"/>
  <c r="AB449" i="1"/>
  <c r="C407" i="2"/>
  <c r="AB410" i="1"/>
  <c r="E401" i="2"/>
  <c r="AA404" i="1"/>
  <c r="Z404" i="1"/>
  <c r="AD404" i="1"/>
  <c r="AC404" i="1"/>
  <c r="AE404" i="1"/>
  <c r="E368" i="2"/>
  <c r="AE371" i="1"/>
  <c r="AD371" i="1"/>
  <c r="AA371" i="1"/>
  <c r="Z371" i="1"/>
  <c r="AC371" i="1"/>
  <c r="C399" i="2"/>
  <c r="AB402" i="1"/>
  <c r="E393" i="2"/>
  <c r="AA396" i="1"/>
  <c r="Z396" i="1"/>
  <c r="AE396" i="1"/>
  <c r="AD396" i="1"/>
  <c r="AC396" i="1"/>
  <c r="E377" i="2"/>
  <c r="AA380" i="1"/>
  <c r="Z380" i="1"/>
  <c r="AE380" i="1"/>
  <c r="AD380" i="1"/>
  <c r="AC380" i="1"/>
  <c r="C346" i="2"/>
  <c r="AB349" i="1"/>
  <c r="E373" i="2"/>
  <c r="AA376" i="1"/>
  <c r="Z376" i="1"/>
  <c r="AE376" i="1"/>
  <c r="AD376" i="1"/>
  <c r="AC376" i="1"/>
  <c r="E339" i="2"/>
  <c r="AE342" i="1"/>
  <c r="AD342" i="1"/>
  <c r="AC342" i="1"/>
  <c r="Z342" i="1"/>
  <c r="AA342" i="1"/>
  <c r="C327" i="2"/>
  <c r="AB330" i="1"/>
  <c r="E320" i="2"/>
  <c r="AC323" i="1"/>
  <c r="AA323" i="1"/>
  <c r="Z323" i="1"/>
  <c r="AE323" i="1"/>
  <c r="AD323" i="1"/>
  <c r="E335" i="2"/>
  <c r="AE338" i="1"/>
  <c r="AD338" i="1"/>
  <c r="AC338" i="1"/>
  <c r="Z338" i="1"/>
  <c r="AA338" i="1"/>
  <c r="C351" i="2"/>
  <c r="AB354" i="1"/>
  <c r="E327" i="2"/>
  <c r="Z330" i="1"/>
  <c r="AE330" i="1"/>
  <c r="AC330" i="1"/>
  <c r="AA330" i="1"/>
  <c r="AD330" i="1"/>
  <c r="C335" i="2"/>
  <c r="AB338" i="1"/>
  <c r="C312" i="2"/>
  <c r="AB315" i="1"/>
  <c r="C307" i="2"/>
  <c r="AB310" i="1"/>
  <c r="C308" i="2"/>
  <c r="AB311" i="1"/>
  <c r="C554" i="2"/>
  <c r="AB557" i="1"/>
  <c r="C561" i="2"/>
  <c r="AB564" i="1"/>
  <c r="E555" i="2"/>
  <c r="AA558" i="1"/>
  <c r="Z558" i="1"/>
  <c r="AE558" i="1"/>
  <c r="AD558" i="1"/>
  <c r="AC558" i="1"/>
  <c r="E558" i="2"/>
  <c r="AA561" i="1"/>
  <c r="Z561" i="1"/>
  <c r="AE561" i="1"/>
  <c r="AD561" i="1"/>
  <c r="AC561" i="1"/>
  <c r="C527" i="2"/>
  <c r="AB530" i="1"/>
  <c r="E521" i="2"/>
  <c r="AE524" i="1"/>
  <c r="AD524" i="1"/>
  <c r="AC524" i="1"/>
  <c r="AA524" i="1"/>
  <c r="Z524" i="1"/>
  <c r="E544" i="2"/>
  <c r="AE547" i="1"/>
  <c r="AD547" i="1"/>
  <c r="AC547" i="1"/>
  <c r="AA547" i="1"/>
  <c r="Z547" i="1"/>
  <c r="C534" i="2"/>
  <c r="AB537" i="1"/>
  <c r="C556" i="2"/>
  <c r="AB559" i="1"/>
  <c r="E543" i="2"/>
  <c r="Z546" i="1"/>
  <c r="AE546" i="1"/>
  <c r="AD546" i="1"/>
  <c r="AC546" i="1"/>
  <c r="AA546" i="1"/>
  <c r="C533" i="2"/>
  <c r="AB536" i="1"/>
  <c r="C529" i="2"/>
  <c r="AB532" i="1"/>
  <c r="E523" i="2"/>
  <c r="AA526" i="1"/>
  <c r="Z526" i="1"/>
  <c r="AE526" i="1"/>
  <c r="AD526" i="1"/>
  <c r="AC526" i="1"/>
  <c r="C548" i="2"/>
  <c r="AB551" i="1"/>
  <c r="E542" i="2"/>
  <c r="AA545" i="1"/>
  <c r="Z545" i="1"/>
  <c r="AE545" i="1"/>
  <c r="AD545" i="1"/>
  <c r="AC545" i="1"/>
  <c r="C532" i="2"/>
  <c r="AB535" i="1"/>
  <c r="C494" i="2"/>
  <c r="AB497" i="1"/>
  <c r="E511" i="2"/>
  <c r="AD514" i="1"/>
  <c r="AC514" i="1"/>
  <c r="AA514" i="1"/>
  <c r="Z514" i="1"/>
  <c r="AE514" i="1"/>
  <c r="C516" i="2"/>
  <c r="AB519" i="1"/>
  <c r="C508" i="2"/>
  <c r="AB511" i="1"/>
  <c r="E491" i="2"/>
  <c r="AE494" i="1"/>
  <c r="AD494" i="1"/>
  <c r="AC494" i="1"/>
  <c r="AA494" i="1"/>
  <c r="Z494" i="1"/>
  <c r="C467" i="2"/>
  <c r="AB470" i="1"/>
  <c r="E509" i="2"/>
  <c r="AA512" i="1"/>
  <c r="Z512" i="1"/>
  <c r="AE512" i="1"/>
  <c r="AD512" i="1"/>
  <c r="AC512" i="1"/>
  <c r="C488" i="2"/>
  <c r="AB491" i="1"/>
  <c r="E482" i="2"/>
  <c r="AA485" i="1"/>
  <c r="Z485" i="1"/>
  <c r="AE485" i="1"/>
  <c r="AD485" i="1"/>
  <c r="AC485" i="1"/>
  <c r="E458" i="2"/>
  <c r="AD461" i="1"/>
  <c r="AC461" i="1"/>
  <c r="AA461" i="1"/>
  <c r="Z461" i="1"/>
  <c r="AE461" i="1"/>
  <c r="C431" i="2"/>
  <c r="AB434" i="1"/>
  <c r="E462" i="2"/>
  <c r="AE465" i="1"/>
  <c r="AA465" i="1"/>
  <c r="AC465" i="1"/>
  <c r="Z465" i="1"/>
  <c r="AD465" i="1"/>
  <c r="C441" i="2"/>
  <c r="AB444" i="1"/>
  <c r="C434" i="2"/>
  <c r="AB437" i="1"/>
  <c r="C463" i="2"/>
  <c r="AB466" i="1"/>
  <c r="C433" i="2"/>
  <c r="AB436" i="1"/>
  <c r="C422" i="2"/>
  <c r="AB425" i="1"/>
  <c r="E477" i="2"/>
  <c r="AC480" i="1"/>
  <c r="AA480" i="1"/>
  <c r="Z480" i="1"/>
  <c r="AE480" i="1"/>
  <c r="AD480" i="1"/>
  <c r="E396" i="2"/>
  <c r="AD399" i="1"/>
  <c r="AC399" i="1"/>
  <c r="AA399" i="1"/>
  <c r="Z399" i="1"/>
  <c r="AE399" i="1"/>
  <c r="C386" i="2"/>
  <c r="AB389" i="1"/>
  <c r="E380" i="2"/>
  <c r="AD383" i="1"/>
  <c r="AC383" i="1"/>
  <c r="AA383" i="1"/>
  <c r="Z383" i="1"/>
  <c r="AE383" i="1"/>
  <c r="E471" i="2"/>
  <c r="AA474" i="1"/>
  <c r="Z474" i="1"/>
  <c r="AE474" i="1"/>
  <c r="AD474" i="1"/>
  <c r="AC474" i="1"/>
  <c r="C408" i="2"/>
  <c r="AB411" i="1"/>
  <c r="E402" i="2"/>
  <c r="AE405" i="1"/>
  <c r="AD405" i="1"/>
  <c r="AA405" i="1"/>
  <c r="AC405" i="1"/>
  <c r="Z405" i="1"/>
  <c r="E398" i="2"/>
  <c r="Z401" i="1"/>
  <c r="AE401" i="1"/>
  <c r="AC401" i="1"/>
  <c r="AA401" i="1"/>
  <c r="AD401" i="1"/>
  <c r="E382" i="2"/>
  <c r="Z385" i="1"/>
  <c r="AE385" i="1"/>
  <c r="AC385" i="1"/>
  <c r="AA385" i="1"/>
  <c r="AD385" i="1"/>
  <c r="C363" i="2"/>
  <c r="AB366" i="1"/>
  <c r="E430" i="2"/>
  <c r="AA433" i="1"/>
  <c r="Z433" i="1"/>
  <c r="AE433" i="1"/>
  <c r="AD433" i="1"/>
  <c r="AC433" i="1"/>
  <c r="C388" i="2"/>
  <c r="AB391" i="1"/>
  <c r="C345" i="2"/>
  <c r="AB348" i="1"/>
  <c r="E357" i="2"/>
  <c r="AE360" i="1"/>
  <c r="AD360" i="1"/>
  <c r="AC360" i="1"/>
  <c r="AA360" i="1"/>
  <c r="Z360" i="1"/>
  <c r="C349" i="2"/>
  <c r="AB352" i="1"/>
  <c r="E328" i="2"/>
  <c r="AE331" i="1"/>
  <c r="AD331" i="1"/>
  <c r="AC331" i="1"/>
  <c r="Z331" i="1"/>
  <c r="AA331" i="1"/>
  <c r="E319" i="2"/>
  <c r="AE322" i="1"/>
  <c r="AD322" i="1"/>
  <c r="AA322" i="1"/>
  <c r="Z322" i="1"/>
  <c r="AC322" i="1"/>
  <c r="E345" i="2"/>
  <c r="AA348" i="1"/>
  <c r="Z348" i="1"/>
  <c r="AD348" i="1"/>
  <c r="AE348" i="1"/>
  <c r="AC348" i="1"/>
  <c r="C339" i="2"/>
  <c r="AB342" i="1"/>
  <c r="E404" i="2"/>
  <c r="AC407" i="1"/>
  <c r="AA407" i="1"/>
  <c r="Z407" i="1"/>
  <c r="AE407" i="1"/>
  <c r="AD407" i="1"/>
  <c r="E353" i="2"/>
  <c r="AE356" i="1"/>
  <c r="AD356" i="1"/>
  <c r="AC356" i="1"/>
  <c r="AA356" i="1"/>
  <c r="Z356" i="1"/>
  <c r="C365" i="2"/>
  <c r="AB368" i="1"/>
  <c r="E298" i="2"/>
  <c r="AE301" i="1"/>
  <c r="AD301" i="1"/>
  <c r="AC301" i="1"/>
  <c r="Z301" i="1"/>
  <c r="AA301" i="1"/>
  <c r="C288" i="2"/>
  <c r="AB291" i="1"/>
  <c r="C360" i="2"/>
  <c r="AB363" i="1"/>
  <c r="C314" i="2"/>
  <c r="AB317" i="1"/>
  <c r="E296" i="2"/>
  <c r="AA299" i="1"/>
  <c r="Z299" i="1"/>
  <c r="AD299" i="1"/>
  <c r="AC299" i="1"/>
  <c r="AE299" i="1"/>
  <c r="C286" i="2"/>
  <c r="AB289" i="1"/>
  <c r="C303" i="2"/>
  <c r="AB306" i="1"/>
  <c r="E269" i="2"/>
  <c r="AD272" i="1"/>
  <c r="AC272" i="1"/>
  <c r="AA272" i="1"/>
  <c r="AE272" i="1"/>
  <c r="Z272" i="1"/>
  <c r="C277" i="2"/>
  <c r="AB280" i="1"/>
  <c r="E295" i="2"/>
  <c r="AC298" i="1"/>
  <c r="AA298" i="1"/>
  <c r="AE298" i="1"/>
  <c r="Z298" i="1"/>
  <c r="AD298" i="1"/>
  <c r="C281" i="2"/>
  <c r="AB284" i="1"/>
  <c r="E272" i="2"/>
  <c r="AE275" i="1"/>
  <c r="AD275" i="1"/>
  <c r="AC275" i="1"/>
  <c r="AA275" i="1"/>
  <c r="Z275" i="1"/>
  <c r="C267" i="2"/>
  <c r="AB270" i="1"/>
  <c r="C258" i="2"/>
  <c r="AB261" i="1"/>
  <c r="C238" i="2"/>
  <c r="AB241" i="1"/>
  <c r="C311" i="2"/>
  <c r="AB314" i="1"/>
  <c r="E265" i="2"/>
  <c r="AE268" i="1"/>
  <c r="AD268" i="1"/>
  <c r="AC268" i="1"/>
  <c r="AA268" i="1"/>
  <c r="Z268" i="1"/>
  <c r="C245" i="2"/>
  <c r="AB248" i="1"/>
  <c r="E239" i="2"/>
  <c r="AE242" i="1"/>
  <c r="AD242" i="1"/>
  <c r="AA242" i="1"/>
  <c r="AC242" i="1"/>
  <c r="Z242" i="1"/>
  <c r="C208" i="2"/>
  <c r="AB211" i="1"/>
  <c r="E202" i="2"/>
  <c r="AE205" i="1"/>
  <c r="AD205" i="1"/>
  <c r="AC205" i="1"/>
  <c r="AA205" i="1"/>
  <c r="Z205" i="1"/>
  <c r="C319" i="2"/>
  <c r="AB322" i="1"/>
  <c r="E261" i="2"/>
  <c r="AE264" i="1"/>
  <c r="AC264" i="1"/>
  <c r="AD264" i="1"/>
  <c r="AA264" i="1"/>
  <c r="Z264" i="1"/>
  <c r="E242" i="2"/>
  <c r="Z245" i="1"/>
  <c r="AD245" i="1"/>
  <c r="AE245" i="1"/>
  <c r="AC245" i="1"/>
  <c r="AA245" i="1"/>
  <c r="E205" i="2"/>
  <c r="Z208" i="1"/>
  <c r="AD208" i="1"/>
  <c r="AA208" i="1"/>
  <c r="AE208" i="1"/>
  <c r="AC208" i="1"/>
  <c r="C188" i="2"/>
  <c r="AB191" i="1"/>
  <c r="C225" i="2"/>
  <c r="AB228" i="1"/>
  <c r="C214" i="2"/>
  <c r="AB217" i="1"/>
  <c r="C144" i="2"/>
  <c r="AB147" i="1"/>
  <c r="C127" i="2"/>
  <c r="AB130" i="1"/>
  <c r="E236" i="2"/>
  <c r="AE239" i="1"/>
  <c r="AD239" i="1"/>
  <c r="AC239" i="1"/>
  <c r="AA239" i="1"/>
  <c r="Z239" i="1"/>
  <c r="C150" i="2"/>
  <c r="AB153" i="1"/>
  <c r="C135" i="2"/>
  <c r="AB138" i="1"/>
  <c r="C269" i="2"/>
  <c r="AB272" i="1"/>
  <c r="E219" i="2"/>
  <c r="AC222" i="1"/>
  <c r="AA222" i="1"/>
  <c r="AE222" i="1"/>
  <c r="AD222" i="1"/>
  <c r="Z222" i="1"/>
  <c r="C206" i="2"/>
  <c r="AB209" i="1"/>
  <c r="C173" i="2"/>
  <c r="AB176" i="1"/>
  <c r="E151" i="2"/>
  <c r="AE154" i="1"/>
  <c r="AD154" i="1"/>
  <c r="AC154" i="1"/>
  <c r="AA154" i="1"/>
  <c r="Z154" i="1"/>
  <c r="C276" i="2"/>
  <c r="AB279" i="1"/>
  <c r="E238" i="2"/>
  <c r="Z241" i="1"/>
  <c r="AD241" i="1"/>
  <c r="AE241" i="1"/>
  <c r="AC241" i="1"/>
  <c r="AA241" i="1"/>
  <c r="C219" i="2"/>
  <c r="AB222" i="1"/>
  <c r="E186" i="2"/>
  <c r="Z189" i="1"/>
  <c r="AD189" i="1"/>
  <c r="AE189" i="1"/>
  <c r="AC189" i="1"/>
  <c r="AA189" i="1"/>
  <c r="E174" i="2"/>
  <c r="AE177" i="1"/>
  <c r="AD177" i="1"/>
  <c r="AC177" i="1"/>
  <c r="AA177" i="1"/>
  <c r="Z177" i="1"/>
  <c r="C163" i="2"/>
  <c r="AB166" i="1"/>
  <c r="C116" i="2"/>
  <c r="AB119" i="1"/>
  <c r="C259" i="2"/>
  <c r="AB262" i="1"/>
  <c r="C178" i="2"/>
  <c r="AB181" i="1"/>
  <c r="C162" i="2"/>
  <c r="AB165" i="1"/>
  <c r="E135" i="2"/>
  <c r="Z138" i="1"/>
  <c r="AE138" i="1"/>
  <c r="AC138" i="1"/>
  <c r="AD138" i="1"/>
  <c r="AA138" i="1"/>
  <c r="E196" i="2"/>
  <c r="AC199" i="1"/>
  <c r="AA199" i="1"/>
  <c r="AE199" i="1"/>
  <c r="AD199" i="1"/>
  <c r="Z199" i="1"/>
  <c r="C76" i="2"/>
  <c r="AB79" i="1"/>
  <c r="E70" i="2"/>
  <c r="AD73" i="1"/>
  <c r="AC73" i="1"/>
  <c r="AA73" i="1"/>
  <c r="AE73" i="1"/>
  <c r="Z73" i="1"/>
  <c r="C57" i="2"/>
  <c r="AB60" i="1"/>
  <c r="E270" i="2"/>
  <c r="AA273" i="1"/>
  <c r="Z273" i="1"/>
  <c r="AE273" i="1"/>
  <c r="AD273" i="1"/>
  <c r="AC273" i="1"/>
  <c r="C229" i="2"/>
  <c r="AB232" i="1"/>
  <c r="C184" i="2"/>
  <c r="AB187" i="1"/>
  <c r="E156" i="2"/>
  <c r="AA159" i="1"/>
  <c r="Z159" i="1"/>
  <c r="AE159" i="1"/>
  <c r="AD159" i="1"/>
  <c r="AC159" i="1"/>
  <c r="E113" i="2"/>
  <c r="AA116" i="1"/>
  <c r="Z116" i="1"/>
  <c r="AD116" i="1"/>
  <c r="AE116" i="1"/>
  <c r="AC116" i="1"/>
  <c r="C102" i="2"/>
  <c r="AB105" i="1"/>
  <c r="E96" i="2"/>
  <c r="AE99" i="1"/>
  <c r="AD99" i="1"/>
  <c r="AC99" i="1"/>
  <c r="AA99" i="1"/>
  <c r="Z99" i="1"/>
  <c r="C262" i="2"/>
  <c r="AB265" i="1"/>
  <c r="E179" i="2"/>
  <c r="AC182" i="1"/>
  <c r="AD182" i="1"/>
  <c r="AA182" i="1"/>
  <c r="Z182" i="1"/>
  <c r="AE182" i="1"/>
  <c r="E77" i="2"/>
  <c r="AE80" i="1"/>
  <c r="AD80" i="1"/>
  <c r="AC80" i="1"/>
  <c r="AA80" i="1"/>
  <c r="Z80" i="1"/>
  <c r="C67" i="2"/>
  <c r="AB70" i="1"/>
  <c r="E58" i="2"/>
  <c r="AE61" i="1"/>
  <c r="AD61" i="1"/>
  <c r="AC61" i="1"/>
  <c r="AA61" i="1"/>
  <c r="Z61" i="1"/>
  <c r="C53" i="2"/>
  <c r="AB56" i="1"/>
  <c r="E45" i="2"/>
  <c r="AE48" i="1"/>
  <c r="AD48" i="1"/>
  <c r="AC48" i="1"/>
  <c r="AA48" i="1"/>
  <c r="Z48" i="1"/>
  <c r="E61" i="2"/>
  <c r="AE64" i="1"/>
  <c r="AD64" i="1"/>
  <c r="AC64" i="1"/>
  <c r="AA64" i="1"/>
  <c r="Z64" i="1"/>
  <c r="C243" i="2"/>
  <c r="AB246" i="1"/>
  <c r="E193" i="2"/>
  <c r="AA196" i="1"/>
  <c r="Z196" i="1"/>
  <c r="AE196" i="1"/>
  <c r="AC196" i="1"/>
  <c r="AD196" i="1"/>
  <c r="E157" i="2"/>
  <c r="AE160" i="1"/>
  <c r="AD160" i="1"/>
  <c r="Z160" i="1"/>
  <c r="AC160" i="1"/>
  <c r="AA160" i="1"/>
  <c r="E109" i="2"/>
  <c r="Z112" i="1"/>
  <c r="AE112" i="1"/>
  <c r="AD112" i="1"/>
  <c r="AC112" i="1"/>
  <c r="AA112" i="1"/>
  <c r="E35" i="2"/>
  <c r="AE38" i="1"/>
  <c r="AD38" i="1"/>
  <c r="AC38" i="1"/>
  <c r="AA38" i="1"/>
  <c r="Z38" i="1"/>
  <c r="E234" i="2"/>
  <c r="AC237" i="1"/>
  <c r="AA237" i="1"/>
  <c r="AE237" i="1"/>
  <c r="AD237" i="1"/>
  <c r="Z237" i="1"/>
  <c r="C85" i="2"/>
  <c r="AB88" i="1"/>
  <c r="E34" i="2"/>
  <c r="AE37" i="1"/>
  <c r="AD37" i="1"/>
  <c r="AC37" i="1"/>
  <c r="AA37" i="1"/>
  <c r="Z37" i="1"/>
  <c r="C26" i="2"/>
  <c r="AB29" i="1"/>
  <c r="C16" i="2"/>
  <c r="AB19" i="1"/>
  <c r="C139" i="2"/>
  <c r="AB142" i="1"/>
  <c r="E267" i="2"/>
  <c r="AE270" i="1"/>
  <c r="AC270" i="1"/>
  <c r="AD270" i="1"/>
  <c r="AA270" i="1"/>
  <c r="Z270" i="1"/>
  <c r="E101" i="2"/>
  <c r="AC104" i="1"/>
  <c r="AA104" i="1"/>
  <c r="Z104" i="1"/>
  <c r="AE104" i="1"/>
  <c r="AD104" i="1"/>
  <c r="E86" i="2"/>
  <c r="AC89" i="1"/>
  <c r="AA89" i="1"/>
  <c r="Z89" i="1"/>
  <c r="AE89" i="1"/>
  <c r="AD89" i="1"/>
  <c r="E40" i="2"/>
  <c r="AA43" i="1"/>
  <c r="Z43" i="1"/>
  <c r="AE43" i="1"/>
  <c r="AD43" i="1"/>
  <c r="AC43" i="1"/>
  <c r="C15" i="2"/>
  <c r="AB18" i="1"/>
  <c r="C7" i="2"/>
  <c r="AB10" i="1"/>
  <c r="C34" i="2"/>
  <c r="AB37" i="1"/>
  <c r="E15" i="2"/>
  <c r="AE18" i="1"/>
  <c r="AD18" i="1"/>
  <c r="Z18" i="1"/>
  <c r="AC18" i="1"/>
  <c r="AA18" i="1"/>
  <c r="E2" i="2"/>
  <c r="AE5" i="1"/>
  <c r="AD5" i="1"/>
  <c r="AC5" i="1"/>
  <c r="AA5" i="1"/>
  <c r="Z5" i="1"/>
  <c r="E20" i="2"/>
  <c r="AC23" i="1"/>
  <c r="AA23" i="1"/>
  <c r="Z23" i="1"/>
  <c r="AE23" i="1"/>
  <c r="AD23" i="1"/>
  <c r="C10" i="2"/>
  <c r="AB13" i="1"/>
  <c r="E67" i="2"/>
  <c r="AA70" i="1"/>
  <c r="Z70" i="1"/>
  <c r="AC70" i="1"/>
  <c r="AE70" i="1"/>
  <c r="AD70" i="1"/>
  <c r="C9" i="2"/>
  <c r="AB12" i="1"/>
  <c r="E75" i="2"/>
  <c r="AA78" i="1"/>
  <c r="Z78" i="1"/>
  <c r="AC78" i="1"/>
  <c r="AE78" i="1"/>
  <c r="AD78" i="1"/>
  <c r="E12" i="2"/>
  <c r="AA15" i="1"/>
  <c r="AE15" i="1"/>
  <c r="AD15" i="1"/>
  <c r="AC15" i="1"/>
  <c r="Z15" i="1"/>
  <c r="E559" i="2"/>
  <c r="Z562" i="1"/>
  <c r="AE562" i="1"/>
  <c r="AD562" i="1"/>
  <c r="AC562" i="1"/>
  <c r="AA562" i="1"/>
  <c r="E550" i="2"/>
  <c r="AC553" i="1"/>
  <c r="AA553" i="1"/>
  <c r="Z553" i="1"/>
  <c r="AE553" i="1"/>
  <c r="AD553" i="1"/>
  <c r="C526" i="2"/>
  <c r="AB529" i="1"/>
  <c r="C465" i="2"/>
  <c r="AB468" i="1"/>
  <c r="E503" i="2"/>
  <c r="AE506" i="1"/>
  <c r="AD506" i="1"/>
  <c r="AC506" i="1"/>
  <c r="AA506" i="1"/>
  <c r="Z506" i="1"/>
  <c r="C500" i="2"/>
  <c r="AB503" i="1"/>
  <c r="C469" i="2"/>
  <c r="AB472" i="1"/>
  <c r="C448" i="2"/>
  <c r="AB451" i="1"/>
  <c r="C423" i="2"/>
  <c r="AB426" i="1"/>
  <c r="C444" i="2"/>
  <c r="AB447" i="1"/>
  <c r="E460" i="2"/>
  <c r="Z463" i="1"/>
  <c r="AE463" i="1"/>
  <c r="AD463" i="1"/>
  <c r="AC463" i="1"/>
  <c r="AA463" i="1"/>
  <c r="C450" i="2"/>
  <c r="AB453" i="1"/>
  <c r="C440" i="2"/>
  <c r="AB443" i="1"/>
  <c r="C416" i="2"/>
  <c r="AB419" i="1"/>
  <c r="E445" i="2"/>
  <c r="AA448" i="1"/>
  <c r="Z448" i="1"/>
  <c r="AE448" i="1"/>
  <c r="AD448" i="1"/>
  <c r="AC448" i="1"/>
  <c r="E428" i="2"/>
  <c r="Z431" i="1"/>
  <c r="AE431" i="1"/>
  <c r="AD431" i="1"/>
  <c r="AC431" i="1"/>
  <c r="AA431" i="1"/>
  <c r="C461" i="2"/>
  <c r="AB464" i="1"/>
  <c r="E434" i="2"/>
  <c r="AA437" i="1"/>
  <c r="Z437" i="1"/>
  <c r="AE437" i="1"/>
  <c r="AD437" i="1"/>
  <c r="AC437" i="1"/>
  <c r="E417" i="2"/>
  <c r="AA420" i="1"/>
  <c r="Z420" i="1"/>
  <c r="AE420" i="1"/>
  <c r="AD420" i="1"/>
  <c r="AC420" i="1"/>
  <c r="C405" i="2"/>
  <c r="AB408" i="1"/>
  <c r="E372" i="2"/>
  <c r="AE375" i="1"/>
  <c r="AD375" i="1"/>
  <c r="AC375" i="1"/>
  <c r="Z375" i="1"/>
  <c r="AA375" i="1"/>
  <c r="E395" i="2"/>
  <c r="AE398" i="1"/>
  <c r="AD398" i="1"/>
  <c r="AC398" i="1"/>
  <c r="AA398" i="1"/>
  <c r="Z398" i="1"/>
  <c r="C383" i="2"/>
  <c r="AB386" i="1"/>
  <c r="C410" i="2"/>
  <c r="AB413" i="1"/>
  <c r="C353" i="2"/>
  <c r="AB356" i="1"/>
  <c r="E338" i="2"/>
  <c r="AE341" i="1"/>
  <c r="AD341" i="1"/>
  <c r="AC341" i="1"/>
  <c r="AA341" i="1"/>
  <c r="Z341" i="1"/>
  <c r="E321" i="2"/>
  <c r="AE324" i="1"/>
  <c r="AD324" i="1"/>
  <c r="AC324" i="1"/>
  <c r="AA324" i="1"/>
  <c r="Z324" i="1"/>
  <c r="E413" i="2"/>
  <c r="AE416" i="1"/>
  <c r="AD416" i="1"/>
  <c r="AA416" i="1"/>
  <c r="AC416" i="1"/>
  <c r="Z416" i="1"/>
  <c r="C332" i="2"/>
  <c r="AB335" i="1"/>
  <c r="C304" i="2"/>
  <c r="AB307" i="1"/>
  <c r="E276" i="2"/>
  <c r="AC279" i="1"/>
  <c r="AA279" i="1"/>
  <c r="Z279" i="1"/>
  <c r="AE279" i="1"/>
  <c r="AD279" i="1"/>
  <c r="E557" i="2"/>
  <c r="AD560" i="1"/>
  <c r="AC560" i="1"/>
  <c r="AA560" i="1"/>
  <c r="Z560" i="1"/>
  <c r="AE560" i="1"/>
  <c r="E545" i="2"/>
  <c r="AD548" i="1"/>
  <c r="AC548" i="1"/>
  <c r="AA548" i="1"/>
  <c r="Z548" i="1"/>
  <c r="AE548" i="1"/>
  <c r="C535" i="2"/>
  <c r="AB538" i="1"/>
  <c r="C530" i="2"/>
  <c r="AB533" i="1"/>
  <c r="E524" i="2"/>
  <c r="AE527" i="1"/>
  <c r="AD527" i="1"/>
  <c r="AC527" i="1"/>
  <c r="AA527" i="1"/>
  <c r="Z527" i="1"/>
  <c r="E548" i="2"/>
  <c r="AE551" i="1"/>
  <c r="AC551" i="1"/>
  <c r="AA551" i="1"/>
  <c r="AD551" i="1"/>
  <c r="Z551" i="1"/>
  <c r="C517" i="2"/>
  <c r="AB520" i="1"/>
  <c r="E485" i="2"/>
  <c r="AD488" i="1"/>
  <c r="AC488" i="1"/>
  <c r="AA488" i="1"/>
  <c r="Z488" i="1"/>
  <c r="AE488" i="1"/>
  <c r="C472" i="2"/>
  <c r="AB475" i="1"/>
  <c r="E463" i="2"/>
  <c r="AD466" i="1"/>
  <c r="AC466" i="1"/>
  <c r="AA466" i="1"/>
  <c r="Z466" i="1"/>
  <c r="AE466" i="1"/>
  <c r="C497" i="2"/>
  <c r="AB500" i="1"/>
  <c r="C490" i="2"/>
  <c r="AB493" i="1"/>
  <c r="E484" i="2"/>
  <c r="AE487" i="1"/>
  <c r="AD487" i="1"/>
  <c r="AC487" i="1"/>
  <c r="AA487" i="1"/>
  <c r="Z487" i="1"/>
  <c r="C474" i="2"/>
  <c r="AB477" i="1"/>
  <c r="E522" i="2"/>
  <c r="AC525" i="1"/>
  <c r="AA525" i="1"/>
  <c r="Z525" i="1"/>
  <c r="AE525" i="1"/>
  <c r="AD525" i="1"/>
  <c r="E517" i="2"/>
  <c r="Z520" i="1"/>
  <c r="AE520" i="1"/>
  <c r="AD520" i="1"/>
  <c r="AC520" i="1"/>
  <c r="AA520" i="1"/>
  <c r="E498" i="2"/>
  <c r="Z501" i="1"/>
  <c r="AE501" i="1"/>
  <c r="AD501" i="1"/>
  <c r="AC501" i="1"/>
  <c r="AA501" i="1"/>
  <c r="C481" i="2"/>
  <c r="AB484" i="1"/>
  <c r="E475" i="2"/>
  <c r="AE478" i="1"/>
  <c r="AD478" i="1"/>
  <c r="AC478" i="1"/>
  <c r="AA478" i="1"/>
  <c r="Z478" i="1"/>
  <c r="C514" i="2"/>
  <c r="AB517" i="1"/>
  <c r="C495" i="2"/>
  <c r="AB498" i="1"/>
  <c r="C442" i="2"/>
  <c r="AB445" i="1"/>
  <c r="C418" i="2"/>
  <c r="AB421" i="1"/>
  <c r="E467" i="2"/>
  <c r="AC470" i="1"/>
  <c r="AA470" i="1"/>
  <c r="Z470" i="1"/>
  <c r="AE470" i="1"/>
  <c r="AD470" i="1"/>
  <c r="E461" i="2"/>
  <c r="AC464" i="1"/>
  <c r="AE464" i="1"/>
  <c r="AD464" i="1"/>
  <c r="AA464" i="1"/>
  <c r="Z464" i="1"/>
  <c r="C451" i="2"/>
  <c r="AB454" i="1"/>
  <c r="E526" i="2"/>
  <c r="AC529" i="1"/>
  <c r="AA529" i="1"/>
  <c r="Z529" i="1"/>
  <c r="AE529" i="1"/>
  <c r="AD529" i="1"/>
  <c r="C425" i="2"/>
  <c r="AB428" i="1"/>
  <c r="C491" i="2"/>
  <c r="AB494" i="1"/>
  <c r="C454" i="2"/>
  <c r="AB457" i="1"/>
  <c r="E459" i="2"/>
  <c r="AA462" i="1"/>
  <c r="Z462" i="1"/>
  <c r="AE462" i="1"/>
  <c r="AD462" i="1"/>
  <c r="AC462" i="1"/>
  <c r="C449" i="2"/>
  <c r="AB452" i="1"/>
  <c r="C439" i="2"/>
  <c r="AB442" i="1"/>
  <c r="C413" i="2"/>
  <c r="AB416" i="1"/>
  <c r="C409" i="2"/>
  <c r="AB412" i="1"/>
  <c r="E403" i="2"/>
  <c r="AE406" i="1"/>
  <c r="AD406" i="1"/>
  <c r="AC406" i="1"/>
  <c r="Z406" i="1"/>
  <c r="AA406" i="1"/>
  <c r="E399" i="2"/>
  <c r="AE402" i="1"/>
  <c r="AD402" i="1"/>
  <c r="AC402" i="1"/>
  <c r="AA402" i="1"/>
  <c r="Z402" i="1"/>
  <c r="C389" i="2"/>
  <c r="AB392" i="1"/>
  <c r="E383" i="2"/>
  <c r="AE386" i="1"/>
  <c r="AD386" i="1"/>
  <c r="AC386" i="1"/>
  <c r="AA386" i="1"/>
  <c r="Z386" i="1"/>
  <c r="C370" i="2"/>
  <c r="AB373" i="1"/>
  <c r="C411" i="2"/>
  <c r="AB414" i="1"/>
  <c r="E405" i="2"/>
  <c r="AA408" i="1"/>
  <c r="Z408" i="1"/>
  <c r="AD408" i="1"/>
  <c r="AC408" i="1"/>
  <c r="AE408" i="1"/>
  <c r="E397" i="2"/>
  <c r="AA400" i="1"/>
  <c r="Z400" i="1"/>
  <c r="AE400" i="1"/>
  <c r="AD400" i="1"/>
  <c r="AC400" i="1"/>
  <c r="C387" i="2"/>
  <c r="AB390" i="1"/>
  <c r="E381" i="2"/>
  <c r="AA384" i="1"/>
  <c r="Z384" i="1"/>
  <c r="AE384" i="1"/>
  <c r="AD384" i="1"/>
  <c r="AC384" i="1"/>
  <c r="E358" i="2"/>
  <c r="AD361" i="1"/>
  <c r="AC361" i="1"/>
  <c r="AA361" i="1"/>
  <c r="AE361" i="1"/>
  <c r="Z361" i="1"/>
  <c r="C350" i="2"/>
  <c r="AB353" i="1"/>
  <c r="C415" i="2"/>
  <c r="AB418" i="1"/>
  <c r="E343" i="2"/>
  <c r="AD346" i="1"/>
  <c r="AC346" i="1"/>
  <c r="AA346" i="1"/>
  <c r="AE346" i="1"/>
  <c r="Z346" i="1"/>
  <c r="E325" i="2"/>
  <c r="AE328" i="1"/>
  <c r="AD328" i="1"/>
  <c r="AC328" i="1"/>
  <c r="Z328" i="1"/>
  <c r="AA328" i="1"/>
  <c r="C355" i="2"/>
  <c r="AB358" i="1"/>
  <c r="E342" i="2"/>
  <c r="AE345" i="1"/>
  <c r="AD345" i="1"/>
  <c r="AA345" i="1"/>
  <c r="Z345" i="1"/>
  <c r="AC345" i="1"/>
  <c r="C326" i="2"/>
  <c r="AB329" i="1"/>
  <c r="C320" i="2"/>
  <c r="AB323" i="1"/>
  <c r="C328" i="2"/>
  <c r="AB331" i="1"/>
  <c r="E308" i="2"/>
  <c r="AC311" i="1"/>
  <c r="AA311" i="1"/>
  <c r="AE311" i="1"/>
  <c r="Z311" i="1"/>
  <c r="AD311" i="1"/>
  <c r="C300" i="2"/>
  <c r="AB303" i="1"/>
  <c r="C305" i="2"/>
  <c r="AB308" i="1"/>
  <c r="E359" i="2"/>
  <c r="AA362" i="1"/>
  <c r="AE362" i="1"/>
  <c r="AD362" i="1"/>
  <c r="AC362" i="1"/>
  <c r="Z362" i="1"/>
  <c r="E349" i="2"/>
  <c r="AA352" i="1"/>
  <c r="Z352" i="1"/>
  <c r="AE352" i="1"/>
  <c r="AD352" i="1"/>
  <c r="AC352" i="1"/>
  <c r="E315" i="2"/>
  <c r="AA318" i="1"/>
  <c r="AC318" i="1"/>
  <c r="AE318" i="1"/>
  <c r="AD318" i="1"/>
  <c r="Z318" i="1"/>
  <c r="E305" i="2"/>
  <c r="AA308" i="1"/>
  <c r="Z308" i="1"/>
  <c r="AE308" i="1"/>
  <c r="AD308" i="1"/>
  <c r="AC308" i="1"/>
  <c r="E285" i="2"/>
  <c r="AE288" i="1"/>
  <c r="AA288" i="1"/>
  <c r="AD288" i="1"/>
  <c r="AC288" i="1"/>
  <c r="Z288" i="1"/>
  <c r="C201" i="2"/>
  <c r="AB204" i="1"/>
  <c r="E188" i="2"/>
  <c r="AD191" i="1"/>
  <c r="AC191" i="1"/>
  <c r="Z191" i="1"/>
  <c r="AE191" i="1"/>
  <c r="AA191" i="1"/>
  <c r="C293" i="2"/>
  <c r="AB296" i="1"/>
  <c r="C224" i="2"/>
  <c r="AB227" i="1"/>
  <c r="E218" i="2"/>
  <c r="AE221" i="1"/>
  <c r="AD221" i="1"/>
  <c r="AC221" i="1"/>
  <c r="AA221" i="1"/>
  <c r="Z221" i="1"/>
  <c r="C197" i="2"/>
  <c r="AB200" i="1"/>
  <c r="E329" i="2"/>
  <c r="AA332" i="1"/>
  <c r="Z332" i="1"/>
  <c r="AE332" i="1"/>
  <c r="AC332" i="1"/>
  <c r="AD332" i="1"/>
  <c r="C287" i="2"/>
  <c r="AB290" i="1"/>
  <c r="E249" i="2"/>
  <c r="AE252" i="1"/>
  <c r="AC252" i="1"/>
  <c r="AD252" i="1"/>
  <c r="AA252" i="1"/>
  <c r="Z252" i="1"/>
  <c r="E228" i="2"/>
  <c r="Z231" i="1"/>
  <c r="AD231" i="1"/>
  <c r="AE231" i="1"/>
  <c r="AC231" i="1"/>
  <c r="AA231" i="1"/>
  <c r="C313" i="2"/>
  <c r="AB316" i="1"/>
  <c r="C213" i="2"/>
  <c r="AB216" i="1"/>
  <c r="C177" i="2"/>
  <c r="AB180" i="1"/>
  <c r="C157" i="2"/>
  <c r="AB160" i="1"/>
  <c r="E134" i="2"/>
  <c r="AC137" i="1"/>
  <c r="AA137" i="1"/>
  <c r="Z137" i="1"/>
  <c r="AE137" i="1"/>
  <c r="AD137" i="1"/>
  <c r="E112" i="2"/>
  <c r="AD115" i="1"/>
  <c r="AC115" i="1"/>
  <c r="AA115" i="1"/>
  <c r="AE115" i="1"/>
  <c r="Z115" i="1"/>
  <c r="E194" i="2"/>
  <c r="AE197" i="1"/>
  <c r="AC197" i="1"/>
  <c r="AD197" i="1"/>
  <c r="AA197" i="1"/>
  <c r="Z197" i="1"/>
  <c r="E178" i="2"/>
  <c r="AE181" i="1"/>
  <c r="AD181" i="1"/>
  <c r="AC181" i="1"/>
  <c r="Z181" i="1"/>
  <c r="AA181" i="1"/>
  <c r="C202" i="2"/>
  <c r="AB205" i="1"/>
  <c r="C143" i="2"/>
  <c r="AB146" i="1"/>
  <c r="C132" i="2"/>
  <c r="AB135" i="1"/>
  <c r="E125" i="2"/>
  <c r="AE128" i="1"/>
  <c r="AD128" i="1"/>
  <c r="AC128" i="1"/>
  <c r="Z128" i="1"/>
  <c r="AA128" i="1"/>
  <c r="C113" i="2"/>
  <c r="AB116" i="1"/>
  <c r="E291" i="2"/>
  <c r="AC294" i="1"/>
  <c r="AA294" i="1"/>
  <c r="AE294" i="1"/>
  <c r="AD294" i="1"/>
  <c r="Z294" i="1"/>
  <c r="E216" i="2"/>
  <c r="AA219" i="1"/>
  <c r="Z219" i="1"/>
  <c r="AE219" i="1"/>
  <c r="AD219" i="1"/>
  <c r="AC219" i="1"/>
  <c r="C180" i="2"/>
  <c r="AB183" i="1"/>
  <c r="C156" i="2"/>
  <c r="AB159" i="1"/>
  <c r="C123" i="2"/>
  <c r="AB126" i="1"/>
  <c r="E213" i="2"/>
  <c r="AE216" i="1"/>
  <c r="AC216" i="1"/>
  <c r="Z216" i="1"/>
  <c r="AD216" i="1"/>
  <c r="AA216" i="1"/>
  <c r="C169" i="2"/>
  <c r="AB172" i="1"/>
  <c r="E150" i="2"/>
  <c r="Z153" i="1"/>
  <c r="AE153" i="1"/>
  <c r="AC153" i="1"/>
  <c r="AD153" i="1"/>
  <c r="AA153" i="1"/>
  <c r="C122" i="2"/>
  <c r="AB125" i="1"/>
  <c r="C115" i="2"/>
  <c r="AB118" i="1"/>
  <c r="E107" i="2"/>
  <c r="AD110" i="1"/>
  <c r="AC110" i="1"/>
  <c r="AA110" i="1"/>
  <c r="Z110" i="1"/>
  <c r="AE110" i="1"/>
  <c r="E56" i="2"/>
  <c r="AA59" i="1"/>
  <c r="Z59" i="1"/>
  <c r="AE59" i="1"/>
  <c r="AD59" i="1"/>
  <c r="AC59" i="1"/>
  <c r="E49" i="2"/>
  <c r="AD52" i="1"/>
  <c r="AC52" i="1"/>
  <c r="AE52" i="1"/>
  <c r="AA52" i="1"/>
  <c r="Z52" i="1"/>
  <c r="E89" i="2"/>
  <c r="AE92" i="1"/>
  <c r="AD92" i="1"/>
  <c r="AC92" i="1"/>
  <c r="AA92" i="1"/>
  <c r="Z92" i="1"/>
  <c r="C79" i="2"/>
  <c r="AB82" i="1"/>
  <c r="C37" i="2"/>
  <c r="AB40" i="1"/>
  <c r="C260" i="2"/>
  <c r="AB263" i="1"/>
  <c r="C168" i="2"/>
  <c r="AB171" i="1"/>
  <c r="C125" i="2"/>
  <c r="AB128" i="1"/>
  <c r="E334" i="2"/>
  <c r="Z337" i="1"/>
  <c r="AE337" i="1"/>
  <c r="AC337" i="1"/>
  <c r="AD337" i="1"/>
  <c r="AA337" i="1"/>
  <c r="C101" i="2"/>
  <c r="AB104" i="1"/>
  <c r="E95" i="2"/>
  <c r="AE98" i="1"/>
  <c r="AD98" i="1"/>
  <c r="AC98" i="1"/>
  <c r="AA98" i="1"/>
  <c r="Z98" i="1"/>
  <c r="E88" i="2"/>
  <c r="AE91" i="1"/>
  <c r="AD91" i="1"/>
  <c r="AA91" i="1"/>
  <c r="Z91" i="1"/>
  <c r="AC91" i="1"/>
  <c r="C187" i="2"/>
  <c r="AB190" i="1"/>
  <c r="C195" i="2"/>
  <c r="AB198" i="1"/>
  <c r="E68" i="2"/>
  <c r="Z71" i="1"/>
  <c r="AE71" i="1"/>
  <c r="AD71" i="1"/>
  <c r="AC71" i="1"/>
  <c r="AA71" i="1"/>
  <c r="C51" i="2"/>
  <c r="AB54" i="1"/>
  <c r="C133" i="2"/>
  <c r="AB136" i="1"/>
  <c r="C49" i="2"/>
  <c r="AB52" i="1"/>
  <c r="E37" i="2"/>
  <c r="AA40" i="1"/>
  <c r="Z40" i="1"/>
  <c r="AC40" i="1"/>
  <c r="AD40" i="1"/>
  <c r="AE40" i="1"/>
  <c r="C114" i="2"/>
  <c r="AB117" i="1"/>
  <c r="C84" i="2"/>
  <c r="AB87" i="1"/>
  <c r="C55" i="2"/>
  <c r="AB58" i="1"/>
  <c r="E21" i="2"/>
  <c r="AC24" i="1"/>
  <c r="Z24" i="1"/>
  <c r="AE24" i="1"/>
  <c r="AD24" i="1"/>
  <c r="AA24" i="1"/>
  <c r="E130" i="2"/>
  <c r="AE133" i="1"/>
  <c r="AD133" i="1"/>
  <c r="AC133" i="1"/>
  <c r="AA133" i="1"/>
  <c r="Z133" i="1"/>
  <c r="E36" i="2"/>
  <c r="AC39" i="1"/>
  <c r="AA39" i="1"/>
  <c r="AD39" i="1"/>
  <c r="Z39" i="1"/>
  <c r="AE39" i="1"/>
  <c r="C148" i="2"/>
  <c r="AB151" i="1"/>
  <c r="E27" i="2"/>
  <c r="AE30" i="1"/>
  <c r="AD30" i="1"/>
  <c r="AC30" i="1"/>
  <c r="AA30" i="1"/>
  <c r="Z30" i="1"/>
  <c r="E159" i="2"/>
  <c r="AC162" i="1"/>
  <c r="AA162" i="1"/>
  <c r="Z162" i="1"/>
  <c r="AD162" i="1"/>
  <c r="AE162" i="1"/>
  <c r="C78" i="2"/>
  <c r="AB81" i="1"/>
  <c r="C62" i="2"/>
  <c r="AB65" i="1"/>
  <c r="C36" i="2"/>
  <c r="AB39" i="1"/>
  <c r="C25" i="2"/>
  <c r="AB28" i="1"/>
  <c r="E44" i="2"/>
  <c r="Z47" i="1"/>
  <c r="AA47" i="1"/>
  <c r="AE47" i="1"/>
  <c r="AD47" i="1"/>
  <c r="AC47" i="1"/>
  <c r="C24" i="2"/>
  <c r="AB27" i="1"/>
  <c r="C39" i="2"/>
  <c r="AB42" i="1"/>
  <c r="C22" i="2"/>
  <c r="AB25" i="1"/>
  <c r="E3" i="2"/>
  <c r="AC6" i="1"/>
  <c r="AA6" i="1"/>
  <c r="Z6" i="1"/>
  <c r="AD6" i="1"/>
  <c r="AE6" i="1"/>
  <c r="E10" i="2"/>
  <c r="AE13" i="1"/>
  <c r="AD13" i="1"/>
  <c r="AC13" i="1"/>
  <c r="AA13" i="1"/>
  <c r="Z13" i="1"/>
  <c r="C30" i="2"/>
  <c r="AB33" i="1"/>
  <c r="E527" i="2"/>
  <c r="AA530" i="1"/>
  <c r="Z530" i="1"/>
  <c r="AE530" i="1"/>
  <c r="AD530" i="1"/>
  <c r="AC530" i="1"/>
  <c r="E514" i="2"/>
  <c r="AE517" i="1"/>
  <c r="AD517" i="1"/>
  <c r="AC517" i="1"/>
  <c r="AA517" i="1"/>
  <c r="Z517" i="1"/>
  <c r="E519" i="2"/>
  <c r="AA522" i="1"/>
  <c r="AE522" i="1"/>
  <c r="AC522" i="1"/>
  <c r="AD522" i="1"/>
  <c r="Z522" i="1"/>
  <c r="C528" i="2"/>
  <c r="AB531" i="1"/>
  <c r="E432" i="2"/>
  <c r="AE435" i="1"/>
  <c r="AD435" i="1"/>
  <c r="AC435" i="1"/>
  <c r="AA435" i="1"/>
  <c r="Z435" i="1"/>
  <c r="C510" i="2"/>
  <c r="AB513" i="1"/>
  <c r="E431" i="2"/>
  <c r="Z434" i="1"/>
  <c r="AE434" i="1"/>
  <c r="AD434" i="1"/>
  <c r="AC434" i="1"/>
  <c r="AA434" i="1"/>
  <c r="C475" i="2"/>
  <c r="AB478" i="1"/>
  <c r="E369" i="2"/>
  <c r="AD372" i="1"/>
  <c r="AC372" i="1"/>
  <c r="AA372" i="1"/>
  <c r="AE372" i="1"/>
  <c r="Z372" i="1"/>
  <c r="E406" i="2"/>
  <c r="AE409" i="1"/>
  <c r="AD409" i="1"/>
  <c r="AA409" i="1"/>
  <c r="AC409" i="1"/>
  <c r="Z409" i="1"/>
  <c r="C414" i="2"/>
  <c r="AB417" i="1"/>
  <c r="E394" i="2"/>
  <c r="Z397" i="1"/>
  <c r="AE397" i="1"/>
  <c r="AC397" i="1"/>
  <c r="AA397" i="1"/>
  <c r="AD397" i="1"/>
  <c r="C330" i="2"/>
  <c r="AB333" i="1"/>
  <c r="E347" i="2"/>
  <c r="AE350" i="1"/>
  <c r="AD350" i="1"/>
  <c r="AC350" i="1"/>
  <c r="AA350" i="1"/>
  <c r="Z350" i="1"/>
  <c r="C309" i="2"/>
  <c r="AB312" i="1"/>
  <c r="E286" i="2"/>
  <c r="AE289" i="1"/>
  <c r="AD289" i="1"/>
  <c r="AC289" i="1"/>
  <c r="Z289" i="1"/>
  <c r="AA289" i="1"/>
  <c r="E336" i="2"/>
  <c r="AC339" i="1"/>
  <c r="AA339" i="1"/>
  <c r="Z339" i="1"/>
  <c r="AE339" i="1"/>
  <c r="AD339" i="1"/>
  <c r="C301" i="2"/>
  <c r="AB304" i="1"/>
  <c r="E284" i="2"/>
  <c r="AA287" i="1"/>
  <c r="Z287" i="1"/>
  <c r="AD287" i="1"/>
  <c r="AC287" i="1"/>
  <c r="AE287" i="1"/>
  <c r="E302" i="2"/>
  <c r="AA305" i="1"/>
  <c r="Z305" i="1"/>
  <c r="AD305" i="1"/>
  <c r="AC305" i="1"/>
  <c r="AE305" i="1"/>
  <c r="C249" i="2"/>
  <c r="AB252" i="1"/>
  <c r="E346" i="2"/>
  <c r="Z349" i="1"/>
  <c r="AE349" i="1"/>
  <c r="AC349" i="1"/>
  <c r="AD349" i="1"/>
  <c r="AA349" i="1"/>
  <c r="C280" i="2"/>
  <c r="AB283" i="1"/>
  <c r="E39" i="2"/>
  <c r="AD42" i="1"/>
  <c r="AC42" i="1"/>
  <c r="AE42" i="1"/>
  <c r="AA42" i="1"/>
  <c r="Z42" i="1"/>
  <c r="C151" i="2"/>
  <c r="AB154" i="1"/>
  <c r="E129" i="2"/>
  <c r="AA132" i="1"/>
  <c r="Z132" i="1"/>
  <c r="AE132" i="1"/>
  <c r="AD132" i="1"/>
  <c r="AC132" i="1"/>
  <c r="E100" i="2"/>
  <c r="AE103" i="1"/>
  <c r="AD103" i="1"/>
  <c r="AC103" i="1"/>
  <c r="AA103" i="1"/>
  <c r="Z103" i="1"/>
  <c r="C250" i="2"/>
  <c r="AB253" i="1"/>
  <c r="C108" i="2"/>
  <c r="AB111" i="1"/>
  <c r="C71" i="2"/>
  <c r="AB74" i="1"/>
  <c r="E65" i="2"/>
  <c r="AE68" i="1"/>
  <c r="AD68" i="1"/>
  <c r="AC68" i="1"/>
  <c r="AA68" i="1"/>
  <c r="Z68" i="1"/>
  <c r="E106" i="2"/>
  <c r="AE109" i="1"/>
  <c r="AD109" i="1"/>
  <c r="AC109" i="1"/>
  <c r="AA109" i="1"/>
  <c r="Z109" i="1"/>
  <c r="C342" i="2"/>
  <c r="AB345" i="1"/>
  <c r="E48" i="2"/>
  <c r="AE51" i="1"/>
  <c r="AD51" i="1"/>
  <c r="AA51" i="1"/>
  <c r="Z51" i="1"/>
  <c r="AC51" i="1"/>
  <c r="C93" i="2"/>
  <c r="AB96" i="1"/>
  <c r="E53" i="2"/>
  <c r="AA56" i="1"/>
  <c r="Z56" i="1"/>
  <c r="AD56" i="1"/>
  <c r="AC56" i="1"/>
  <c r="AE56" i="1"/>
  <c r="E176" i="2"/>
  <c r="AA179" i="1"/>
  <c r="Z179" i="1"/>
  <c r="AE179" i="1"/>
  <c r="AC179" i="1"/>
  <c r="AD179" i="1"/>
  <c r="E82" i="2"/>
  <c r="AC85" i="1"/>
  <c r="AA85" i="1"/>
  <c r="Z85" i="1"/>
  <c r="AE85" i="1"/>
  <c r="AD85" i="1"/>
  <c r="E13" i="2"/>
  <c r="AD16" i="1"/>
  <c r="Z16" i="1"/>
  <c r="AE16" i="1"/>
  <c r="AA16" i="1"/>
  <c r="AC16" i="1"/>
  <c r="C110" i="2"/>
  <c r="AB113" i="1"/>
  <c r="E91" i="2"/>
  <c r="AA94" i="1"/>
  <c r="Z94" i="1"/>
  <c r="AE94" i="1"/>
  <c r="AD94" i="1"/>
  <c r="AC94" i="1"/>
  <c r="E83" i="2"/>
  <c r="AA86" i="1"/>
  <c r="Z86" i="1"/>
  <c r="AE86" i="1"/>
  <c r="AD86" i="1"/>
  <c r="AC86" i="1"/>
  <c r="E50" i="2"/>
  <c r="AA53" i="1"/>
  <c r="Z53" i="1"/>
  <c r="AE53" i="1"/>
  <c r="AD53" i="1"/>
  <c r="AC53" i="1"/>
  <c r="C12" i="2"/>
  <c r="AB15" i="1"/>
  <c r="E18" i="2"/>
  <c r="AA21" i="1"/>
  <c r="Z21" i="1"/>
  <c r="AC21" i="1"/>
  <c r="AD21" i="1"/>
  <c r="AE21" i="1"/>
  <c r="E8" i="2"/>
  <c r="AE11" i="1"/>
  <c r="AD11" i="1"/>
  <c r="AC11" i="1"/>
  <c r="AA11" i="1"/>
  <c r="Z11" i="1"/>
  <c r="E7" i="2"/>
  <c r="Z10" i="1"/>
  <c r="AE10" i="1"/>
  <c r="AD10" i="1"/>
  <c r="AA10" i="1"/>
  <c r="AC10" i="1"/>
  <c r="E25" i="2"/>
  <c r="Z28" i="1"/>
  <c r="AE28" i="1"/>
  <c r="AD28" i="1"/>
  <c r="AC28" i="1"/>
  <c r="AA28" i="1"/>
  <c r="C5" i="2"/>
  <c r="AB8" i="1"/>
  <c r="AB3" i="1" l="1"/>
  <c r="AB4" i="1"/>
  <c r="Z4" i="1"/>
  <c r="Z3" i="1"/>
  <c r="AA3" i="1"/>
  <c r="AA4" i="1"/>
  <c r="AC4" i="1"/>
  <c r="AC3" i="1"/>
  <c r="AD4" i="1"/>
  <c r="AD3" i="1"/>
  <c r="AE4" i="1"/>
  <c r="AE3" i="1"/>
  <c r="AF4" i="1" l="1"/>
  <c r="AF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<sst xmlns="http://schemas.openxmlformats.org/spreadsheetml/2006/main" count="4034" uniqueCount="200">
  <si>
    <t>FOID INFRABEL</t>
  </si>
  <si>
    <t>Other IND's</t>
  </si>
  <si>
    <t>Sorted data</t>
  </si>
  <si>
    <t>Stat 1
in use</t>
  </si>
  <si>
    <t>Stat 10
Realized by Inf, but no mesurment</t>
  </si>
  <si>
    <t>Stat 2
To remove after split</t>
  </si>
  <si>
    <t>Stat 0
Planned</t>
  </si>
  <si>
    <t>Stat 20
Planned with split</t>
  </si>
  <si>
    <t>Stat 100
Not yet requested / refused / Cap. issue</t>
  </si>
  <si>
    <t>TOTAL</t>
  </si>
  <si>
    <t>Sofico</t>
  </si>
  <si>
    <t>Wyre BV. (Ex-Fluvius)</t>
  </si>
  <si>
    <t>Plage de données</t>
  </si>
  <si>
    <t>Données brutes</t>
  </si>
  <si>
    <t>Last previous FOID</t>
  </si>
  <si>
    <t>Last FOID</t>
  </si>
  <si>
    <t>Via Sofico network</t>
  </si>
  <si>
    <t>Via Wyre BV. network</t>
  </si>
  <si>
    <t>Count</t>
  </si>
  <si>
    <t>Ring</t>
  </si>
  <si>
    <t>OLD FOID</t>
  </si>
  <si>
    <t>Status</t>
  </si>
  <si>
    <t>FOID</t>
  </si>
  <si>
    <t>Fluvius</t>
  </si>
  <si>
    <t>OLD_FOID</t>
  </si>
  <si>
    <t>Length</t>
  </si>
  <si>
    <t>Ref cocon</t>
  </si>
  <si>
    <t>Lenght in Km</t>
  </si>
  <si>
    <t>1-501</t>
  </si>
  <si>
    <t>B2</t>
  </si>
  <si>
    <t>C2</t>
  </si>
  <si>
    <t>D2</t>
  </si>
  <si>
    <t>E2</t>
  </si>
  <si>
    <t>F2</t>
  </si>
  <si>
    <t>G2</t>
  </si>
  <si>
    <t>B3</t>
  </si>
  <si>
    <t>C3</t>
  </si>
  <si>
    <t>D3</t>
  </si>
  <si>
    <t>E3</t>
  </si>
  <si>
    <t>F3</t>
  </si>
  <si>
    <t>G3</t>
  </si>
  <si>
    <t>B4</t>
  </si>
  <si>
    <t>C4</t>
  </si>
  <si>
    <t>D4</t>
  </si>
  <si>
    <t>E4</t>
  </si>
  <si>
    <t>F4</t>
  </si>
  <si>
    <t>G4</t>
  </si>
  <si>
    <t>B5</t>
  </si>
  <si>
    <t>C5</t>
  </si>
  <si>
    <t>D5</t>
  </si>
  <si>
    <t>E5</t>
  </si>
  <si>
    <t>F5</t>
  </si>
  <si>
    <t>G5</t>
  </si>
  <si>
    <t>B6</t>
  </si>
  <si>
    <t>C6</t>
  </si>
  <si>
    <t>D6</t>
  </si>
  <si>
    <t>E6</t>
  </si>
  <si>
    <t>F6</t>
  </si>
  <si>
    <t>G6</t>
  </si>
  <si>
    <t>B7</t>
  </si>
  <si>
    <t>C7</t>
  </si>
  <si>
    <t>D7</t>
  </si>
  <si>
    <t>E7</t>
  </si>
  <si>
    <t>F7</t>
  </si>
  <si>
    <t>G7</t>
  </si>
  <si>
    <t>B8</t>
  </si>
  <si>
    <t>C8</t>
  </si>
  <si>
    <t>D8</t>
  </si>
  <si>
    <t>E8</t>
  </si>
  <si>
    <t>F8</t>
  </si>
  <si>
    <t>G8</t>
  </si>
  <si>
    <t>B9</t>
  </si>
  <si>
    <t>C9</t>
  </si>
  <si>
    <t>D9</t>
  </si>
  <si>
    <t>E9</t>
  </si>
  <si>
    <t>F9</t>
  </si>
  <si>
    <t>G9</t>
  </si>
  <si>
    <t>B10</t>
  </si>
  <si>
    <t>C10</t>
  </si>
  <si>
    <t>D10</t>
  </si>
  <si>
    <t>E10</t>
  </si>
  <si>
    <t>F10</t>
  </si>
  <si>
    <t>G10</t>
  </si>
  <si>
    <t>1-502</t>
  </si>
  <si>
    <t>1-503</t>
  </si>
  <si>
    <t>1-504</t>
  </si>
  <si>
    <t>1-505</t>
  </si>
  <si>
    <t>2-501</t>
  </si>
  <si>
    <t>2-502</t>
  </si>
  <si>
    <t>2-503</t>
  </si>
  <si>
    <t>2-506</t>
  </si>
  <si>
    <t>2-507</t>
  </si>
  <si>
    <t>3-501</t>
  </si>
  <si>
    <t>3-502</t>
  </si>
  <si>
    <t>3-503</t>
  </si>
  <si>
    <t>3-504</t>
  </si>
  <si>
    <t>3-505</t>
  </si>
  <si>
    <t>3-506</t>
  </si>
  <si>
    <t>3-511</t>
  </si>
  <si>
    <t>4-501</t>
  </si>
  <si>
    <t>4-503</t>
  </si>
  <si>
    <t>4-504</t>
  </si>
  <si>
    <t>4-505</t>
  </si>
  <si>
    <t>4-506</t>
  </si>
  <si>
    <t>4-507</t>
  </si>
  <si>
    <t>4-508</t>
  </si>
  <si>
    <t>4-509</t>
  </si>
  <si>
    <t>5-501</t>
  </si>
  <si>
    <t>5-502</t>
  </si>
  <si>
    <t>5-503</t>
  </si>
  <si>
    <t>5-504</t>
  </si>
  <si>
    <t>6-501</t>
  </si>
  <si>
    <t>6-502</t>
  </si>
  <si>
    <t>7-501</t>
  </si>
  <si>
    <t>7-502</t>
  </si>
  <si>
    <t>7-503</t>
  </si>
  <si>
    <t>7-504</t>
  </si>
  <si>
    <t>7-505</t>
  </si>
  <si>
    <t>8-501</t>
  </si>
  <si>
    <t>8-502</t>
  </si>
  <si>
    <t>B11</t>
  </si>
  <si>
    <t>C11</t>
  </si>
  <si>
    <t>D11</t>
  </si>
  <si>
    <t>E11</t>
  </si>
  <si>
    <t>F11</t>
  </si>
  <si>
    <t>G11</t>
  </si>
  <si>
    <t>B12</t>
  </si>
  <si>
    <t>C12</t>
  </si>
  <si>
    <t>D12</t>
  </si>
  <si>
    <t>E12</t>
  </si>
  <si>
    <t>F12</t>
  </si>
  <si>
    <t>G12</t>
  </si>
  <si>
    <t>8-503</t>
  </si>
  <si>
    <t>8-504</t>
  </si>
  <si>
    <t>8-505</t>
  </si>
  <si>
    <t>8-506</t>
  </si>
  <si>
    <t>8-507</t>
  </si>
  <si>
    <t>8-508</t>
  </si>
  <si>
    <t>TBD</t>
  </si>
  <si>
    <t>9-501</t>
  </si>
  <si>
    <t>9-502</t>
  </si>
  <si>
    <t>9-503</t>
  </si>
  <si>
    <t>9-504</t>
  </si>
  <si>
    <t>9-505</t>
  </si>
  <si>
    <t>9-506</t>
  </si>
  <si>
    <t>9-507</t>
  </si>
  <si>
    <t>10-501</t>
  </si>
  <si>
    <t>10-502</t>
  </si>
  <si>
    <t>10-503</t>
  </si>
  <si>
    <t>10-504</t>
  </si>
  <si>
    <t>10-505</t>
  </si>
  <si>
    <t>10-506</t>
  </si>
  <si>
    <t>10-511</t>
  </si>
  <si>
    <t>12-501</t>
  </si>
  <si>
    <t>12-502</t>
  </si>
  <si>
    <t>12-503</t>
  </si>
  <si>
    <t>12-504</t>
  </si>
  <si>
    <t>LB</t>
  </si>
  <si>
    <t>recherche OLD-FOID</t>
  </si>
  <si>
    <t>recherche foid</t>
  </si>
  <si>
    <t>Recherche Sofico</t>
  </si>
  <si>
    <t>Recherche Fluvius</t>
  </si>
  <si>
    <t>FTTS Point Name</t>
  </si>
  <si>
    <t>Cocon name</t>
  </si>
  <si>
    <t>EOS</t>
  </si>
  <si>
    <t>Lijnbenaming</t>
  </si>
  <si>
    <t>Stat Sirius FOID</t>
  </si>
  <si>
    <t>1-501-10</t>
  </si>
  <si>
    <t>A0825</t>
  </si>
  <si>
    <t>ANT0087</t>
  </si>
  <si>
    <t>AN_001_234</t>
  </si>
  <si>
    <t>HEM1002</t>
  </si>
  <si>
    <t>/</t>
  </si>
  <si>
    <t>ANT0087-HEM1002/0001</t>
  </si>
  <si>
    <t>1-501-20</t>
  </si>
  <si>
    <t>AN_000_885</t>
  </si>
  <si>
    <t>SCE1002</t>
  </si>
  <si>
    <t>HEM1002-SCE1002/0001</t>
  </si>
  <si>
    <t>1-501-30</t>
  </si>
  <si>
    <t>AN_000_947</t>
  </si>
  <si>
    <t>DUF1002</t>
  </si>
  <si>
    <t>DUF1002-SCE1002/0001</t>
  </si>
  <si>
    <t>1-501-40</t>
  </si>
  <si>
    <t>AN_000_722</t>
  </si>
  <si>
    <t>BOE1004</t>
  </si>
  <si>
    <t>BOE1004-DUF1002/0001</t>
  </si>
  <si>
    <t>1-501-50</t>
  </si>
  <si>
    <t>ANT0087-BOE1004/0001</t>
  </si>
  <si>
    <t>Legende FOID</t>
  </si>
  <si>
    <t>Possible future site</t>
  </si>
  <si>
    <t>FOID Not requested to Infrabel yet.</t>
  </si>
  <si>
    <t>AN_000_853</t>
  </si>
  <si>
    <t>FOID in service</t>
  </si>
  <si>
    <t>FOID to remove / split</t>
  </si>
  <si>
    <t>FOID realized by Infrabel - Wait approving measurement from Eurofiber</t>
  </si>
  <si>
    <t>Cut-in planned, active line !</t>
  </si>
  <si>
    <t>Not requested yet, refused or cap, issue</t>
  </si>
  <si>
    <t>Legende Lijnbenaming</t>
  </si>
  <si>
    <t>Lijnbenaming measured and accepted in Cocon</t>
  </si>
  <si>
    <t>Lijnbenaming planned, no active 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</si>
</sst>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rgb="FF444444"/>
      <name val="Calibri"/>
      <family val="2"/>
    </font>
    <font>
      <sz val="11"/>
      <color rgb="FF00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70C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73">
    <xf numFmtId="0" fontId="0" fillId="0" borderId="0" xfId="0"/>
    <xf numFmtId="0" fontId="0" fillId="0" borderId="0" xfId="0" applyAlignment="1">
      <alignment horizontal="center"/>
    </xf>
    <xf numFmtId="3" fontId="0" fillId="0" borderId="0" xfId="0" applyNumberFormat="1" applyAlignment="1" applyProtection="1">
      <alignment horizontal="center"/>
      <protection locked="0"/>
    </xf>
    <xf numFmtId="3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0" fillId="5" borderId="4" xfId="0" applyFill="1" applyBorder="1" applyAlignment="1">
      <alignment horizontal="center" vertical="top" wrapText="1"/>
    </xf>
    <xf numFmtId="0" fontId="0" fillId="6" borderId="0" xfId="0" applyFill="1" applyAlignment="1">
      <alignment horizontal="center" vertical="top" wrapText="1"/>
    </xf>
    <xf numFmtId="0" fontId="0" fillId="7" borderId="0" xfId="0" applyFill="1" applyAlignment="1">
      <alignment horizontal="center" vertical="top" wrapText="1"/>
    </xf>
    <xf numFmtId="0" fontId="0" fillId="8" borderId="0" xfId="0" applyFill="1" applyAlignment="1">
      <alignment horizontal="center" vertical="top" wrapText="1"/>
    </xf>
    <xf numFmtId="0" fontId="0" fillId="9" borderId="0" xfId="0" applyFill="1" applyAlignment="1">
      <alignment horizontal="center" vertical="top" wrapText="1"/>
    </xf>
    <xf numFmtId="0" fontId="0" fillId="10" borderId="0" xfId="0" applyFill="1" applyAlignment="1">
      <alignment horizontal="center" vertical="top" wrapText="1"/>
    </xf>
    <xf numFmtId="0" fontId="0" fillId="0" borderId="5" xfId="0" applyBorder="1" applyAlignment="1">
      <alignment horizontal="center" vertical="center"/>
    </xf>
    <xf numFmtId="0" fontId="0" fillId="11" borderId="5" xfId="0" applyFill="1" applyBorder="1"/>
    <xf numFmtId="0" fontId="0" fillId="12" borderId="5" xfId="0" applyFill="1" applyBorder="1" applyAlignment="1">
      <alignment wrapText="1"/>
    </xf>
    <xf numFmtId="0" fontId="5" fillId="0" borderId="4" xfId="0" applyFont="1" applyBorder="1"/>
    <xf numFmtId="0" fontId="5" fillId="0" borderId="0" xfId="0" applyFont="1"/>
    <xf numFmtId="0" fontId="5" fillId="0" borderId="9" xfId="0" applyFont="1" applyBorder="1"/>
    <xf numFmtId="0" fontId="0" fillId="13" borderId="10" xfId="0" applyFill="1" applyBorder="1" applyAlignment="1">
      <alignment vertical="center"/>
    </xf>
    <xf numFmtId="0" fontId="0" fillId="13" borderId="1" xfId="0" applyFill="1" applyBorder="1"/>
    <xf numFmtId="0" fontId="0" fillId="13" borderId="2" xfId="0" applyFill="1" applyBorder="1"/>
    <xf numFmtId="0" fontId="0" fillId="13" borderId="3" xfId="0" applyFill="1" applyBorder="1"/>
    <xf numFmtId="0" fontId="0" fillId="14" borderId="11" xfId="0" applyFill="1" applyBorder="1" applyAlignment="1" applyProtection="1">
      <alignment vertical="center"/>
      <protection locked="0"/>
    </xf>
    <xf numFmtId="0" fontId="0" fillId="14" borderId="12" xfId="0" applyFill="1" applyBorder="1" applyAlignment="1" applyProtection="1">
      <alignment vertical="center"/>
      <protection locked="0"/>
    </xf>
    <xf numFmtId="3" fontId="0" fillId="14" borderId="3" xfId="0" applyNumberFormat="1" applyFill="1" applyBorder="1" applyAlignment="1" applyProtection="1">
      <alignment vertical="center"/>
      <protection locked="0"/>
    </xf>
    <xf numFmtId="0" fontId="0" fillId="15" borderId="12" xfId="0" applyFill="1" applyBorder="1" applyAlignment="1" applyProtection="1">
      <alignment vertical="center"/>
      <protection locked="0"/>
    </xf>
    <xf numFmtId="3" fontId="6" fillId="15" borderId="2" xfId="0" applyNumberFormat="1" applyFont="1" applyFill="1" applyBorder="1" applyAlignment="1" applyProtection="1">
      <alignment vertical="center"/>
      <protection locked="0"/>
    </xf>
    <xf numFmtId="0" fontId="6" fillId="11" borderId="13" xfId="0" applyFont="1" applyFill="1" applyBorder="1" applyAlignment="1" applyProtection="1">
      <alignment vertical="center"/>
      <protection locked="0"/>
    </xf>
    <xf numFmtId="3" fontId="6" fillId="11" borderId="3" xfId="0" applyNumberFormat="1" applyFont="1" applyFill="1" applyBorder="1" applyAlignment="1" applyProtection="1">
      <alignment vertical="center"/>
      <protection locked="0"/>
    </xf>
    <xf numFmtId="0" fontId="6" fillId="12" borderId="13" xfId="0" applyFont="1" applyFill="1" applyBorder="1" applyAlignment="1" applyProtection="1">
      <alignment vertical="center"/>
      <protection locked="0"/>
    </xf>
    <xf numFmtId="3" fontId="6" fillId="12" borderId="3" xfId="0" applyNumberFormat="1" applyFont="1" applyFill="1" applyBorder="1" applyAlignment="1" applyProtection="1">
      <alignment vertical="center"/>
      <protection locked="0"/>
    </xf>
    <xf numFmtId="0" fontId="6" fillId="0" borderId="0" xfId="0" applyFont="1" applyAlignment="1">
      <alignment vertical="center"/>
    </xf>
    <xf numFmtId="164" fontId="0" fillId="0" borderId="14" xfId="0" applyNumberFormat="1" applyBorder="1" applyAlignment="1">
      <alignment horizontal="right"/>
    </xf>
    <xf numFmtId="164" fontId="0" fillId="0" borderId="15" xfId="0" applyNumberFormat="1" applyBorder="1" applyAlignment="1">
      <alignment horizontal="right"/>
    </xf>
    <xf numFmtId="164" fontId="5" fillId="0" borderId="16" xfId="0" applyNumberFormat="1" applyFont="1" applyBorder="1"/>
    <xf numFmtId="164" fontId="0" fillId="0" borderId="0" xfId="0" applyNumberFormat="1"/>
    <xf numFmtId="164" fontId="0" fillId="0" borderId="16" xfId="0" applyNumberFormat="1" applyBorder="1" applyAlignment="1">
      <alignment horizontal="right"/>
    </xf>
    <xf numFmtId="0" fontId="0" fillId="16" borderId="17" xfId="0" applyFill="1" applyBorder="1"/>
    <xf numFmtId="0" fontId="0" fillId="16" borderId="18" xfId="0" applyFill="1" applyBorder="1"/>
    <xf numFmtId="0" fontId="0" fillId="16" borderId="19" xfId="0" applyFill="1" applyBorder="1"/>
    <xf numFmtId="0" fontId="0" fillId="16" borderId="20" xfId="0" applyFill="1" applyBorder="1"/>
    <xf numFmtId="0" fontId="0" fillId="16" borderId="21" xfId="0" applyFill="1" applyBorder="1"/>
    <xf numFmtId="0" fontId="0" fillId="16" borderId="22" xfId="0" applyFill="1" applyBorder="1"/>
    <xf numFmtId="0" fontId="0" fillId="16" borderId="23" xfId="0" applyFill="1" applyBorder="1"/>
    <xf numFmtId="0" fontId="0" fillId="16" borderId="24" xfId="0" applyFill="1" applyBorder="1"/>
    <xf numFmtId="0" fontId="0" fillId="16" borderId="19" xfId="0" applyFill="1" applyBorder="1" applyAlignment="1">
      <alignment horizontal="center"/>
    </xf>
    <xf numFmtId="3" fontId="0" fillId="16" borderId="25" xfId="0" applyNumberFormat="1" applyFill="1" applyBorder="1" applyAlignment="1" applyProtection="1">
      <alignment horizontal="center"/>
      <protection locked="0"/>
    </xf>
    <xf numFmtId="3" fontId="0" fillId="16" borderId="20" xfId="0" applyNumberFormat="1" applyFill="1" applyBorder="1" applyProtection="1">
      <protection locked="0"/>
    </xf>
    <xf numFmtId="3" fontId="0" fillId="16" borderId="22" xfId="0" applyNumberFormat="1" applyFill="1" applyBorder="1"/>
    <xf numFmtId="0" fontId="0" fillId="16" borderId="26" xfId="0" applyFill="1" applyBorder="1"/>
    <xf numFmtId="0" fontId="0" fillId="16" borderId="27" xfId="0" applyFill="1" applyBorder="1"/>
    <xf numFmtId="0" fontId="0" fillId="16" borderId="28" xfId="0" applyFill="1" applyBorder="1"/>
    <xf numFmtId="0" fontId="0" fillId="16" borderId="29" xfId="0" applyFill="1" applyBorder="1"/>
    <xf numFmtId="0" fontId="0" fillId="16" borderId="30" xfId="0" applyFill="1" applyBorder="1"/>
    <xf numFmtId="0" fontId="0" fillId="16" borderId="31" xfId="0" applyFill="1" applyBorder="1"/>
    <xf numFmtId="0" fontId="0" fillId="16" borderId="32" xfId="0" applyFill="1" applyBorder="1"/>
    <xf numFmtId="3" fontId="0" fillId="16" borderId="33" xfId="0" applyNumberFormat="1" applyFill="1" applyBorder="1" applyProtection="1">
      <protection locked="0"/>
    </xf>
    <xf numFmtId="0" fontId="0" fillId="16" borderId="34" xfId="0" applyFill="1" applyBorder="1"/>
    <xf numFmtId="3" fontId="0" fillId="16" borderId="32" xfId="0" applyNumberFormat="1" applyFill="1" applyBorder="1"/>
    <xf numFmtId="0" fontId="0" fillId="0" borderId="26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19" xfId="0" applyBorder="1" applyAlignment="1">
      <alignment horizontal="center"/>
    </xf>
    <xf numFmtId="3" fontId="0" fillId="0" borderId="35" xfId="0" applyNumberFormat="1" applyBorder="1" applyAlignment="1" applyProtection="1">
      <alignment horizontal="center"/>
      <protection locked="0"/>
    </xf>
    <xf numFmtId="3" fontId="0" fillId="0" borderId="33" xfId="0" applyNumberFormat="1" applyBorder="1" applyProtection="1">
      <protection locked="0"/>
    </xf>
    <xf numFmtId="0" fontId="0" fillId="0" borderId="34" xfId="0" applyBorder="1"/>
    <xf numFmtId="3" fontId="0" fillId="0" borderId="32" xfId="0" applyNumberFormat="1" applyBorder="1"/>
    <xf numFmtId="3" fontId="0" fillId="16" borderId="35" xfId="0" applyNumberFormat="1" applyFill="1" applyBorder="1" applyAlignment="1" applyProtection="1">
      <alignment horizontal="center"/>
      <protection locked="0"/>
    </xf>
    <xf numFmtId="3" fontId="7" fillId="16" borderId="33" xfId="0" applyNumberFormat="1" applyFont="1" applyFill="1" applyBorder="1" applyProtection="1">
      <protection locked="0"/>
    </xf>
    <xf numFmtId="3" fontId="7" fillId="0" borderId="33" xfId="0" applyNumberFormat="1" applyFont="1" applyBorder="1" applyProtection="1">
      <protection locked="0"/>
    </xf>
    <xf numFmtId="0" fontId="0" fillId="0" borderId="0" xfId="0" quotePrefix="1"/>
    <xf numFmtId="3" fontId="8" fillId="0" borderId="33" xfId="0" applyNumberFormat="1" applyFont="1" applyBorder="1" applyProtection="1">
      <protection locked="0"/>
    </xf>
    <xf numFmtId="0" fontId="0" fillId="17" borderId="26" xfId="0" applyFill="1" applyBorder="1"/>
    <xf numFmtId="0" fontId="0" fillId="17" borderId="18" xfId="0" applyFill="1" applyBorder="1"/>
    <xf numFmtId="0" fontId="0" fillId="17" borderId="19" xfId="0" applyFill="1" applyBorder="1"/>
    <xf numFmtId="0" fontId="0" fillId="17" borderId="20" xfId="0" applyFill="1" applyBorder="1"/>
    <xf numFmtId="0" fontId="0" fillId="17" borderId="27" xfId="0" applyFill="1" applyBorder="1"/>
    <xf numFmtId="0" fontId="0" fillId="17" borderId="28" xfId="0" applyFill="1" applyBorder="1"/>
    <xf numFmtId="0" fontId="0" fillId="17" borderId="29" xfId="0" applyFill="1" applyBorder="1"/>
    <xf numFmtId="0" fontId="0" fillId="17" borderId="30" xfId="0" applyFill="1" applyBorder="1"/>
    <xf numFmtId="0" fontId="0" fillId="17" borderId="31" xfId="0" applyFill="1" applyBorder="1"/>
    <xf numFmtId="0" fontId="0" fillId="17" borderId="32" xfId="0" applyFill="1" applyBorder="1"/>
    <xf numFmtId="0" fontId="0" fillId="17" borderId="19" xfId="0" applyFill="1" applyBorder="1" applyAlignment="1">
      <alignment horizontal="center"/>
    </xf>
    <xf numFmtId="3" fontId="0" fillId="17" borderId="35" xfId="0" applyNumberFormat="1" applyFill="1" applyBorder="1" applyAlignment="1" applyProtection="1">
      <alignment horizontal="center"/>
      <protection locked="0"/>
    </xf>
    <xf numFmtId="3" fontId="0" fillId="17" borderId="33" xfId="0" applyNumberFormat="1" applyFill="1" applyBorder="1" applyProtection="1">
      <protection locked="0"/>
    </xf>
    <xf numFmtId="0" fontId="0" fillId="17" borderId="34" xfId="0" applyFill="1" applyBorder="1"/>
    <xf numFmtId="3" fontId="0" fillId="17" borderId="32" xfId="0" applyNumberFormat="1" applyFill="1" applyBorder="1"/>
    <xf numFmtId="3" fontId="0" fillId="0" borderId="36" xfId="0" applyNumberFormat="1" applyBorder="1" applyProtection="1">
      <protection locked="0"/>
    </xf>
    <xf numFmtId="3" fontId="0" fillId="0" borderId="33" xfId="0" applyNumberFormat="1" applyBorder="1" applyAlignment="1" applyProtection="1">
      <alignment horizontal="center"/>
      <protection locked="0"/>
    </xf>
    <xf numFmtId="3" fontId="9" fillId="17" borderId="33" xfId="0" applyNumberFormat="1" applyFont="1" applyFill="1" applyBorder="1" applyProtection="1">
      <protection locked="0"/>
    </xf>
    <xf numFmtId="3" fontId="6" fillId="17" borderId="33" xfId="0" applyNumberFormat="1" applyFont="1" applyFill="1" applyBorder="1" applyProtection="1">
      <protection locked="0"/>
    </xf>
    <xf numFmtId="0" fontId="6" fillId="0" borderId="0" xfId="0" applyFont="1"/>
    <xf numFmtId="3" fontId="7" fillId="17" borderId="33" xfId="0" applyNumberFormat="1" applyFont="1" applyFill="1" applyBorder="1" applyProtection="1">
      <protection locked="0"/>
    </xf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0" fillId="0" borderId="46" xfId="0" applyBorder="1"/>
    <xf numFmtId="0" fontId="0" fillId="0" borderId="39" xfId="0" applyBorder="1" applyAlignment="1">
      <alignment horizontal="center"/>
    </xf>
    <xf numFmtId="3" fontId="0" fillId="0" borderId="47" xfId="0" applyNumberFormat="1" applyBorder="1" applyAlignment="1" applyProtection="1">
      <alignment horizontal="center"/>
      <protection locked="0"/>
    </xf>
    <xf numFmtId="3" fontId="0" fillId="0" borderId="48" xfId="0" applyNumberFormat="1" applyBorder="1" applyProtection="1">
      <protection locked="0"/>
    </xf>
    <xf numFmtId="0" fontId="0" fillId="0" borderId="49" xfId="0" applyBorder="1"/>
    <xf numFmtId="3" fontId="0" fillId="0" borderId="46" xfId="0" applyNumberFormat="1" applyBorder="1"/>
    <xf numFmtId="0" fontId="0" fillId="0" borderId="0" xfId="0" applyAlignment="1">
      <alignment horizontal="center" vertical="center"/>
    </xf>
    <xf numFmtId="1" fontId="9" fillId="0" borderId="0" xfId="0" applyNumberFormat="1" applyFont="1" applyAlignment="1" applyProtection="1">
      <alignment horizontal="center" vertical="center" wrapText="1"/>
      <protection locked="0"/>
    </xf>
    <xf numFmtId="1" fontId="0" fillId="0" borderId="0" xfId="0" applyNumberFormat="1" applyAlignment="1">
      <alignment horizontal="center"/>
    </xf>
    <xf numFmtId="1" fontId="9" fillId="0" borderId="0" xfId="0" applyNumberFormat="1" applyFont="1" applyAlignment="1" applyProtection="1">
      <alignment vertical="center" wrapText="1"/>
      <protection locked="0"/>
    </xf>
    <xf numFmtId="1" fontId="0" fillId="0" borderId="0" xfId="0" applyNumberFormat="1"/>
    <xf numFmtId="0" fontId="11" fillId="0" borderId="27" xfId="1" applyFont="1" applyBorder="1" applyAlignment="1" applyProtection="1">
      <alignment horizontal="center"/>
      <protection locked="0"/>
    </xf>
    <xf numFmtId="0" fontId="11" fillId="0" borderId="27" xfId="0" applyFont="1" applyBorder="1" applyAlignment="1" applyProtection="1">
      <alignment horizontal="center"/>
      <protection locked="0"/>
    </xf>
    <xf numFmtId="1" fontId="11" fillId="0" borderId="27" xfId="0" applyNumberFormat="1" applyFont="1" applyBorder="1" applyAlignment="1" applyProtection="1">
      <alignment horizontal="center"/>
      <protection locked="0"/>
    </xf>
    <xf numFmtId="1" fontId="11" fillId="0" borderId="50" xfId="0" applyNumberFormat="1" applyFont="1" applyBorder="1" applyAlignment="1" applyProtection="1">
      <alignment horizontal="center"/>
      <protection locked="0"/>
    </xf>
    <xf numFmtId="0" fontId="2" fillId="0" borderId="50" xfId="0" applyFont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9" fillId="0" borderId="27" xfId="0" applyFont="1" applyBorder="1" applyAlignment="1" applyProtection="1">
      <alignment horizontal="left"/>
      <protection locked="0"/>
    </xf>
    <xf numFmtId="0" fontId="0" fillId="0" borderId="27" xfId="0" applyBorder="1" applyAlignment="1" applyProtection="1">
      <alignment horizontal="left"/>
      <protection locked="0"/>
    </xf>
    <xf numFmtId="0" fontId="12" fillId="0" borderId="27" xfId="0" applyFont="1" applyBorder="1" applyAlignment="1" applyProtection="1">
      <alignment horizontal="left"/>
      <protection locked="0"/>
    </xf>
    <xf numFmtId="0" fontId="12" fillId="0" borderId="27" xfId="0" applyFont="1" applyBorder="1" applyAlignment="1" applyProtection="1">
      <alignment horizontal="center"/>
      <protection locked="0"/>
    </xf>
    <xf numFmtId="1" fontId="9" fillId="0" borderId="27" xfId="0" applyNumberFormat="1" applyFont="1" applyBorder="1" applyAlignment="1" applyProtection="1">
      <alignment horizontal="center" vertical="center" wrapText="1"/>
      <protection locked="0"/>
    </xf>
    <xf numFmtId="0" fontId="9" fillId="5" borderId="27" xfId="0" applyFont="1" applyFill="1" applyBorder="1" applyAlignment="1" applyProtection="1">
      <alignment horizontal="center" vertical="center"/>
      <protection locked="0"/>
    </xf>
    <xf numFmtId="0" fontId="9" fillId="0" borderId="27" xfId="0" applyFont="1" applyBorder="1" applyProtection="1">
      <protection locked="0"/>
    </xf>
    <xf numFmtId="0" fontId="12" fillId="0" borderId="27" xfId="0" applyFont="1" applyBorder="1" applyAlignment="1" applyProtection="1">
      <alignment horizontal="left" vertical="center"/>
      <protection locked="0"/>
    </xf>
    <xf numFmtId="0" fontId="9" fillId="0" borderId="27" xfId="0" applyFont="1" applyBorder="1" applyAlignment="1" applyProtection="1">
      <alignment horizontal="left" vertical="center"/>
      <protection locked="0"/>
    </xf>
    <xf numFmtId="1" fontId="9" fillId="9" borderId="27" xfId="0" applyNumberFormat="1" applyFont="1" applyFill="1" applyBorder="1" applyAlignment="1" applyProtection="1">
      <alignment horizontal="center" vertical="center"/>
      <protection locked="0"/>
    </xf>
    <xf numFmtId="0" fontId="9" fillId="9" borderId="27" xfId="0" applyFont="1" applyFill="1" applyBorder="1" applyAlignment="1" applyProtection="1">
      <alignment horizontal="center" vertical="center"/>
      <protection locked="0"/>
    </xf>
    <xf numFmtId="0" fontId="9" fillId="0" borderId="52" xfId="0" applyFont="1" applyBorder="1" applyAlignment="1" applyProtection="1">
      <alignment vertical="center"/>
      <protection locked="0"/>
    </xf>
    <xf numFmtId="0" fontId="9" fillId="0" borderId="30" xfId="0" applyFont="1" applyBorder="1" applyAlignment="1" applyProtection="1">
      <alignment vertical="center"/>
      <protection locked="0"/>
    </xf>
    <xf numFmtId="1" fontId="9" fillId="5" borderId="30" xfId="0" applyNumberFormat="1" applyFont="1" applyFill="1" applyBorder="1" applyAlignment="1" applyProtection="1">
      <alignment horizontal="center" vertical="center" wrapText="1"/>
      <protection locked="0"/>
    </xf>
    <xf numFmtId="0" fontId="9" fillId="5" borderId="30" xfId="0" applyFont="1" applyFill="1" applyBorder="1" applyAlignment="1" applyProtection="1">
      <alignment horizontal="center" vertical="center"/>
      <protection locked="0"/>
    </xf>
    <xf numFmtId="1" fontId="0" fillId="0" borderId="0" xfId="0" applyNumberFormat="1" applyProtection="1">
      <protection locked="0"/>
    </xf>
    <xf numFmtId="0" fontId="0" fillId="18" borderId="0" xfId="0" applyFill="1" applyProtection="1">
      <protection locked="0"/>
    </xf>
    <xf numFmtId="0" fontId="1" fillId="0" borderId="0" xfId="0" applyFont="1" applyAlignment="1">
      <alignment horizontal="center" vertical="center"/>
    </xf>
    <xf numFmtId="0" fontId="0" fillId="8" borderId="0" xfId="0" applyFill="1" applyProtection="1">
      <protection locked="0"/>
    </xf>
    <xf numFmtId="0" fontId="0" fillId="5" borderId="0" xfId="0" applyFill="1" applyProtection="1">
      <protection locked="0"/>
    </xf>
    <xf numFmtId="0" fontId="0" fillId="7" borderId="0" xfId="0" applyFill="1" applyProtection="1">
      <protection locked="0"/>
    </xf>
    <xf numFmtId="0" fontId="9" fillId="6" borderId="0" xfId="0" applyFont="1" applyFill="1" applyProtection="1">
      <protection locked="0"/>
    </xf>
    <xf numFmtId="0" fontId="0" fillId="9" borderId="0" xfId="0" applyFill="1" applyProtection="1">
      <protection locked="0"/>
    </xf>
    <xf numFmtId="0" fontId="0" fillId="10" borderId="0" xfId="0" applyFill="1" applyProtection="1">
      <protection locked="0"/>
    </xf>
    <xf numFmtId="0" fontId="0" fillId="0" borderId="0" xfId="0" applyAlignment="1" applyProtection="1">
      <alignment horizontal="left"/>
      <protection locked="0"/>
    </xf>
    <xf numFmtId="0" fontId="4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4" borderId="2" xfId="0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 applyProtection="1">
      <alignment horizontal="center" vertical="center"/>
      <protection locked="0"/>
    </xf>
    <xf numFmtId="0" fontId="0" fillId="13" borderId="1" xfId="0" applyFill="1" applyBorder="1" applyAlignment="1">
      <alignment horizontal="center"/>
    </xf>
    <xf numFmtId="0" fontId="0" fillId="13" borderId="2" xfId="0" applyFill="1" applyBorder="1" applyAlignment="1">
      <alignment horizontal="center"/>
    </xf>
    <xf numFmtId="0" fontId="0" fillId="13" borderId="3" xfId="0" applyFill="1" applyBorder="1" applyAlignment="1">
      <alignment horizontal="center"/>
    </xf>
    <xf numFmtId="0" fontId="0" fillId="14" borderId="6" xfId="0" applyFill="1" applyBorder="1" applyAlignment="1">
      <alignment horizontal="center"/>
    </xf>
    <xf numFmtId="0" fontId="0" fillId="14" borderId="7" xfId="0" applyFill="1" applyBorder="1" applyAlignment="1">
      <alignment horizontal="center"/>
    </xf>
    <xf numFmtId="0" fontId="0" fillId="14" borderId="8" xfId="0" applyFill="1" applyBorder="1" applyAlignment="1">
      <alignment horizontal="center"/>
    </xf>
    <xf numFmtId="0" fontId="0" fillId="15" borderId="6" xfId="0" applyFill="1" applyBorder="1" applyAlignment="1">
      <alignment horizontal="center"/>
    </xf>
    <xf numFmtId="0" fontId="0" fillId="15" borderId="7" xfId="0" applyFill="1" applyBorder="1" applyAlignment="1">
      <alignment horizontal="center"/>
    </xf>
    <xf numFmtId="0" fontId="0" fillId="15" borderId="8" xfId="0" applyFill="1" applyBorder="1" applyAlignment="1">
      <alignment horizontal="center"/>
    </xf>
    <xf numFmtId="0" fontId="0" fillId="11" borderId="1" xfId="0" applyFill="1" applyBorder="1" applyAlignment="1" applyProtection="1">
      <alignment horizontal="center"/>
      <protection locked="0"/>
    </xf>
    <xf numFmtId="0" fontId="0" fillId="11" borderId="3" xfId="0" applyFill="1" applyBorder="1" applyAlignment="1" applyProtection="1">
      <alignment horizontal="center"/>
      <protection locked="0"/>
    </xf>
    <xf numFmtId="0" fontId="0" fillId="12" borderId="1" xfId="0" applyFill="1" applyBorder="1" applyAlignment="1" applyProtection="1">
      <alignment horizontal="center"/>
      <protection locked="0"/>
    </xf>
    <xf numFmtId="0" fontId="0" fillId="12" borderId="3" xfId="0" applyFill="1" applyBorder="1" applyAlignment="1" applyProtection="1">
      <alignment horizontal="center"/>
      <protection locked="0"/>
    </xf>
    <xf numFmtId="1" fontId="9" fillId="7" borderId="51" xfId="0" applyNumberFormat="1" applyFont="1" applyFill="1" applyBorder="1" applyAlignment="1" applyProtection="1">
      <alignment horizontal="center" vertical="center" wrapText="1"/>
      <protection locked="0"/>
    </xf>
    <xf numFmtId="1" fontId="9" fillId="7" borderId="30" xfId="0" applyNumberFormat="1" applyFont="1" applyFill="1" applyBorder="1" applyAlignment="1" applyProtection="1">
      <alignment horizontal="center" vertical="center" wrapText="1"/>
      <protection locked="0"/>
    </xf>
  </cellXfs>
  <cellStyles count="2">
    <cellStyle name="Hyperlink" xfId="1" builtinId="8"/>
    <cellStyle name="Normal" xfId="0" builtinId="0"/>
  </cellStyles>
  <dxfs count="12"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FFFF"/>
      </font>
      <fill>
        <patternFill patternType="solid"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257F4B-A56D-41E5-9A65-2153CC9A4B60}">
  <sheetPr codeName="Sheet61"/>
  <dimension ref="A1:AI564"/>
  <sheetViews>
    <sheetView zoomScale="70" zoomScaleNormal="70" workbookViewId="0">
      <pane ySplit="4" topLeftCell="A5" activePane="bottomLeft" state="frozen"/>
      <selection activeCell="Q7" sqref="Q7"/>
      <selection pane="bottomLeft" activeCell="Q7" sqref="Q7"/>
    </sheetView>
  </sheetViews>
  <sheetFormatPr defaultRowHeight="15" x14ac:dyDescent="0.25"/>
  <cols>
    <col min="1" max="1" width="9.7109375" customWidth="1"/>
    <col min="2" max="2" width="9.28515625" hidden="1" customWidth="1"/>
    <col min="3" max="3" width="6.42578125" hidden="1" customWidth="1"/>
    <col min="4" max="4" width="5.28515625" hidden="1" customWidth="1"/>
    <col min="5" max="7" width="6.42578125" hidden="1" customWidth="1"/>
    <col min="8" max="8" width="9.42578125" hidden="1" customWidth="1"/>
    <col min="9" max="9" width="17.85546875" hidden="1" customWidth="1"/>
    <col min="10" max="10" width="11.85546875" hidden="1" customWidth="1"/>
    <col min="11" max="11" width="11" hidden="1" customWidth="1"/>
    <col min="12" max="12" width="14.7109375" hidden="1" customWidth="1"/>
    <col min="13" max="13" width="9" hidden="1" customWidth="1"/>
    <col min="14" max="14" width="14.85546875" bestFit="1" customWidth="1"/>
    <col min="15" max="15" width="9.85546875" style="1" bestFit="1" customWidth="1"/>
    <col min="16" max="16" width="9.85546875" style="2" customWidth="1"/>
    <col min="17" max="17" width="13.85546875" bestFit="1" customWidth="1"/>
    <col min="18" max="18" width="9.85546875" style="1" bestFit="1" customWidth="1"/>
    <col min="19" max="19" width="9.140625" style="3"/>
    <col min="20" max="20" width="16.7109375" style="4" bestFit="1" customWidth="1"/>
    <col min="21" max="21" width="9.140625" style="3"/>
    <col min="22" max="22" width="12.28515625" style="4" customWidth="1"/>
    <col min="23" max="23" width="9.140625" style="3"/>
    <col min="24" max="24" width="7.85546875" customWidth="1"/>
    <col min="25" max="25" width="13.5703125" bestFit="1" customWidth="1"/>
    <col min="26" max="27" width="11.7109375" customWidth="1"/>
    <col min="28" max="28" width="21.42578125" customWidth="1"/>
    <col min="29" max="32" width="11.7109375" customWidth="1"/>
    <col min="33" max="33" width="2.85546875" customWidth="1"/>
    <col min="34" max="35" width="11.7109375" customWidth="1"/>
    <col min="36" max="36" width="8.42578125" bestFit="1" customWidth="1"/>
  </cols>
  <sheetData>
    <row r="1" spans="1:35" ht="15.75" thickBot="1" x14ac:dyDescent="0.3">
      <c r="Z1" s="150" t="s">
        <v>0</v>
      </c>
      <c r="AA1" s="151"/>
      <c r="AB1" s="151"/>
      <c r="AC1" s="151"/>
      <c r="AD1" s="151"/>
      <c r="AE1" s="151"/>
      <c r="AF1" s="152"/>
      <c r="AH1" s="153" t="s">
        <v>1</v>
      </c>
      <c r="AI1" s="154"/>
    </row>
    <row r="2" spans="1:35" ht="76.5" customHeight="1" thickBot="1" x14ac:dyDescent="0.3">
      <c r="N2" s="155" t="s">
        <v>2</v>
      </c>
      <c r="O2" s="156"/>
      <c r="P2" s="156"/>
      <c r="Q2" s="156"/>
      <c r="R2" s="156"/>
      <c r="S2" s="156"/>
      <c r="T2" s="156"/>
      <c r="U2" s="156"/>
      <c r="V2" s="156"/>
      <c r="W2" s="157"/>
      <c r="Z2" s="5" t="s">
        <v>3</v>
      </c>
      <c r="AA2" s="6" t="s">
        <v>4</v>
      </c>
      <c r="AB2" s="7" t="s">
        <v>5</v>
      </c>
      <c r="AC2" s="8" t="s">
        <v>6</v>
      </c>
      <c r="AD2" s="9" t="s">
        <v>7</v>
      </c>
      <c r="AE2" s="10" t="s">
        <v>8</v>
      </c>
      <c r="AF2" s="11" t="s">
        <v>9</v>
      </c>
      <c r="AG2" s="1"/>
      <c r="AH2" s="12" t="s">
        <v>10</v>
      </c>
      <c r="AI2" s="13" t="s">
        <v>11</v>
      </c>
    </row>
    <row r="3" spans="1:35" ht="15.75" thickBot="1" x14ac:dyDescent="0.3">
      <c r="B3" s="158" t="s">
        <v>12</v>
      </c>
      <c r="C3" s="159"/>
      <c r="D3" s="159"/>
      <c r="E3" s="159"/>
      <c r="F3" s="159"/>
      <c r="G3" s="160"/>
      <c r="H3" s="158" t="s">
        <v>13</v>
      </c>
      <c r="I3" s="159"/>
      <c r="J3" s="159"/>
      <c r="K3" s="159"/>
      <c r="L3" s="159"/>
      <c r="M3" s="160"/>
      <c r="N3" s="161" t="s">
        <v>14</v>
      </c>
      <c r="O3" s="162"/>
      <c r="P3" s="163"/>
      <c r="Q3" s="164" t="s">
        <v>15</v>
      </c>
      <c r="R3" s="165"/>
      <c r="S3" s="166"/>
      <c r="T3" s="167" t="s">
        <v>16</v>
      </c>
      <c r="U3" s="168"/>
      <c r="V3" s="169" t="s">
        <v>17</v>
      </c>
      <c r="W3" s="170"/>
      <c r="Y3" t="s">
        <v>18</v>
      </c>
      <c r="Z3" s="14">
        <f t="shared" ref="Z3:AE3" ca="1" si="0">COUNT(Z5:Z564)</f>
        <v>0</v>
      </c>
      <c r="AA3" s="15">
        <f t="shared" ca="1" si="0"/>
        <v>0</v>
      </c>
      <c r="AB3" s="15">
        <f t="shared" ca="1" si="0"/>
        <v>0</v>
      </c>
      <c r="AC3" s="15">
        <f t="shared" ca="1" si="0"/>
        <v>0</v>
      </c>
      <c r="AD3" s="15">
        <f t="shared" ca="1" si="0"/>
        <v>0</v>
      </c>
      <c r="AE3" s="15">
        <f t="shared" ca="1" si="0"/>
        <v>0</v>
      </c>
      <c r="AF3" s="16">
        <f ca="1">SUM(Z3:AE3)-AB3</f>
        <v>0</v>
      </c>
      <c r="AH3" s="16">
        <f>COUNT(AH5:AH564)</f>
        <v>7</v>
      </c>
      <c r="AI3" s="16">
        <f>COUNT(AI5:AI564)</f>
        <v>1</v>
      </c>
    </row>
    <row r="4" spans="1:35" ht="15.75" thickBot="1" x14ac:dyDescent="0.3">
      <c r="A4" s="17" t="s">
        <v>19</v>
      </c>
      <c r="B4" s="18" t="s">
        <v>20</v>
      </c>
      <c r="C4" s="19" t="s">
        <v>21</v>
      </c>
      <c r="D4" s="19" t="s">
        <v>22</v>
      </c>
      <c r="E4" s="19" t="s">
        <v>21</v>
      </c>
      <c r="F4" s="19" t="s">
        <v>10</v>
      </c>
      <c r="G4" s="20" t="s">
        <v>23</v>
      </c>
      <c r="H4" s="18" t="s">
        <v>20</v>
      </c>
      <c r="I4" s="19" t="s">
        <v>21</v>
      </c>
      <c r="J4" s="19" t="s">
        <v>22</v>
      </c>
      <c r="K4" s="19" t="s">
        <v>21</v>
      </c>
      <c r="L4" s="19" t="s">
        <v>10</v>
      </c>
      <c r="M4" s="20" t="s">
        <v>23</v>
      </c>
      <c r="N4" s="21" t="s">
        <v>24</v>
      </c>
      <c r="O4" s="22" t="s">
        <v>21</v>
      </c>
      <c r="P4" s="23" t="s">
        <v>25</v>
      </c>
      <c r="Q4" s="24" t="s">
        <v>22</v>
      </c>
      <c r="R4" s="24" t="s">
        <v>21</v>
      </c>
      <c r="S4" s="25" t="s">
        <v>25</v>
      </c>
      <c r="T4" s="26" t="s">
        <v>26</v>
      </c>
      <c r="U4" s="27" t="s">
        <v>25</v>
      </c>
      <c r="V4" s="28" t="s">
        <v>26</v>
      </c>
      <c r="W4" s="29" t="s">
        <v>25</v>
      </c>
      <c r="X4" s="30"/>
      <c r="Y4" t="s">
        <v>27</v>
      </c>
      <c r="Z4" s="31" t="e">
        <f t="shared" ref="Z4:AE4" ca="1" si="1">SUM(Z5:Z564)/1000</f>
        <v>#NAME?</v>
      </c>
      <c r="AA4" s="32" t="e">
        <f t="shared" ca="1" si="1"/>
        <v>#NAME?</v>
      </c>
      <c r="AB4" s="32" t="e">
        <f ca="1">SUM(AB5:AB564)/1000</f>
        <v>#NAME?</v>
      </c>
      <c r="AC4" s="32" t="e">
        <f t="shared" ca="1" si="1"/>
        <v>#NAME?</v>
      </c>
      <c r="AD4" s="32" t="e">
        <f t="shared" ca="1" si="1"/>
        <v>#NAME?</v>
      </c>
      <c r="AE4" s="32" t="e">
        <f t="shared" ca="1" si="1"/>
        <v>#NAME?</v>
      </c>
      <c r="AF4" s="33" t="e">
        <f ca="1">SUM(Z4:AE4)-AB4</f>
        <v>#NAME?</v>
      </c>
      <c r="AG4" s="34"/>
      <c r="AH4" s="35">
        <f>SUM(AH5:AH564)/1000</f>
        <v>36.893999999999998</v>
      </c>
      <c r="AI4" s="35">
        <f>SUM(AI5:AI564)/1000</f>
        <v>8.6039999999999992</v>
      </c>
    </row>
    <row r="5" spans="1:35" x14ac:dyDescent="0.25">
      <c r="A5" s="36" t="s">
        <v>28</v>
      </c>
      <c r="B5" s="37" t="s">
        <v>29</v>
      </c>
      <c r="C5" s="38" t="s">
        <v>30</v>
      </c>
      <c r="D5" s="38" t="s">
        <v>31</v>
      </c>
      <c r="E5" s="39" t="s">
        <v>32</v>
      </c>
      <c r="F5" s="40" t="s">
        <v>33</v>
      </c>
      <c r="G5" s="41" t="s">
        <v>34</v>
      </c>
      <c r="H5" s="42" t="str" cm="1">
        <f t="array" aca="1" ref="H5" ca="1">INDIRECT("'"&amp;A5&amp;"'!"&amp;B5)</f>
        <v>/</v>
      </c>
      <c r="I5" s="40" t="e" cm="1">
        <f t="array" aca="1" ref="I5" ca="1">INDIRECT("'"&amp;A5&amp;"'!"&amp;C5)</f>
        <v>#NAME?</v>
      </c>
      <c r="J5" s="40" t="str" cm="1">
        <f t="array" aca="1" ref="J5" ca="1">INDIRECT("'"&amp;A5&amp;"'!"&amp;D5)</f>
        <v>/</v>
      </c>
      <c r="K5" s="43" t="e" cm="1">
        <f t="array" aca="1" ref="K5" ca="1">INDIRECT("'"&amp;A5&amp;"'!"&amp;E5)</f>
        <v>#NAME?</v>
      </c>
      <c r="L5" s="40" t="str" cm="1">
        <f t="array" aca="1" ref="L5" ca="1">INDIRECT("'"&amp;A5&amp;"'!"&amp;F5)</f>
        <v/>
      </c>
      <c r="M5" s="41" t="str" cm="1">
        <f t="array" aca="1" ref="M5" ca="1">INDIRECT("'"&amp;A5&amp;"'!"&amp;G5)</f>
        <v/>
      </c>
      <c r="N5" s="37" t="str">
        <f t="shared" ref="N5:N68" ca="1" si="2">IF(H5="","",IF(H5="/","",IF(H5=0,"",H5)))</f>
        <v/>
      </c>
      <c r="O5" s="44" t="e">
        <f t="shared" ref="O5:O68" ca="1" si="3">IF(I5="Nihil","",IF(N5="","",I5))</f>
        <v>#NAME?</v>
      </c>
      <c r="P5" s="45"/>
      <c r="Q5" s="37" t="str">
        <f t="shared" ref="Q5:Q68" ca="1" si="4">IF(J5="","",IF(J5="/","",IF(J5=0,"",J5)))</f>
        <v/>
      </c>
      <c r="R5" s="44" t="e">
        <f t="shared" ref="R5:R68" ca="1" si="5">IF(K5="Nihil","",IF(Q5="","",K5))</f>
        <v>#NAME?</v>
      </c>
      <c r="S5" s="46"/>
      <c r="T5" s="42" t="str">
        <f ca="1">IF(L5=0,"",L5)</f>
        <v/>
      </c>
      <c r="U5" s="47"/>
      <c r="V5" s="42" t="str">
        <f ca="1">IF(M5=0,"",M5)</f>
        <v/>
      </c>
      <c r="W5" s="47"/>
      <c r="Z5" t="e">
        <f ca="1">IF(R5=1,S5,"")</f>
        <v>#NAME?</v>
      </c>
      <c r="AA5" t="e">
        <f t="shared" ref="AA5:AA68" ca="1" si="6">IF(R5=10,S5,"")</f>
        <v>#NAME?</v>
      </c>
      <c r="AB5" t="e">
        <f ca="1">IF(O5=2,P5,"")</f>
        <v>#NAME?</v>
      </c>
      <c r="AC5" t="e">
        <f ca="1">IF(R5=0,S5,"")</f>
        <v>#NAME?</v>
      </c>
      <c r="AD5" t="e">
        <f ca="1">IF(R5=20,S5,"")</f>
        <v>#NAME?</v>
      </c>
      <c r="AE5" t="e">
        <f ca="1">IF(R5=100,S5,"")</f>
        <v>#NAME?</v>
      </c>
      <c r="AH5" t="str">
        <f>IF(U5="","",U5)</f>
        <v/>
      </c>
      <c r="AI5" t="str">
        <f>IF(W5="","",W5)</f>
        <v/>
      </c>
    </row>
    <row r="6" spans="1:35" x14ac:dyDescent="0.25">
      <c r="A6" s="48" t="s">
        <v>28</v>
      </c>
      <c r="B6" s="37" t="s">
        <v>35</v>
      </c>
      <c r="C6" s="38" t="s">
        <v>36</v>
      </c>
      <c r="D6" s="38" t="s">
        <v>37</v>
      </c>
      <c r="E6" s="39" t="s">
        <v>38</v>
      </c>
      <c r="F6" s="49" t="s">
        <v>39</v>
      </c>
      <c r="G6" s="50" t="s">
        <v>40</v>
      </c>
      <c r="H6" s="51" t="str" cm="1">
        <f t="array" aca="1" ref="H6" ca="1">INDIRECT("'"&amp;A6&amp;"'!"&amp;B6)</f>
        <v>/</v>
      </c>
      <c r="I6" s="52" t="e" cm="1">
        <f t="array" aca="1" ref="I6" ca="1">INDIRECT("'"&amp;A6&amp;"'!"&amp;C6)</f>
        <v>#NAME?</v>
      </c>
      <c r="J6" s="52" t="str" cm="1">
        <f t="array" aca="1" ref="J6" ca="1">INDIRECT("'"&amp;A6&amp;"'!"&amp;D6)</f>
        <v>/</v>
      </c>
      <c r="K6" s="53" t="e" cm="1">
        <f t="array" aca="1" ref="K6" ca="1">INDIRECT("'"&amp;A6&amp;"'!"&amp;E6)</f>
        <v>#NAME?</v>
      </c>
      <c r="L6" s="49" t="str" cm="1">
        <f t="array" aca="1" ref="L6" ca="1">INDIRECT("'"&amp;A6&amp;"'!"&amp;F6)</f>
        <v/>
      </c>
      <c r="M6" s="54" t="str" cm="1">
        <f t="array" aca="1" ref="M6" ca="1">INDIRECT("'"&amp;A6&amp;"'!"&amp;G6)</f>
        <v/>
      </c>
      <c r="N6" s="37" t="str">
        <f t="shared" ca="1" si="2"/>
        <v/>
      </c>
      <c r="O6" s="44" t="e">
        <f t="shared" ca="1" si="3"/>
        <v>#NAME?</v>
      </c>
      <c r="P6" s="45"/>
      <c r="Q6" s="37" t="str">
        <f t="shared" ca="1" si="4"/>
        <v/>
      </c>
      <c r="R6" s="44" t="e">
        <f t="shared" ca="1" si="5"/>
        <v>#NAME?</v>
      </c>
      <c r="S6" s="55"/>
      <c r="T6" s="56" t="str">
        <f t="shared" ref="T6:T69" ca="1" si="7">IF(L6=0,"",L6)</f>
        <v/>
      </c>
      <c r="U6" s="57"/>
      <c r="V6" s="56" t="str">
        <f t="shared" ref="V6:V69" ca="1" si="8">IF(M6=0,"",M6)</f>
        <v/>
      </c>
      <c r="W6" s="57"/>
      <c r="Z6" t="e">
        <f t="shared" ref="Z6:Z69" ca="1" si="9">IF(R6=1,S6,"")</f>
        <v>#NAME?</v>
      </c>
      <c r="AA6" t="e">
        <f t="shared" ca="1" si="6"/>
        <v>#NAME?</v>
      </c>
      <c r="AB6" t="e">
        <f t="shared" ref="AB6:AB69" ca="1" si="10">IF(O6=2,P6,"")</f>
        <v>#NAME?</v>
      </c>
      <c r="AC6" t="e">
        <f t="shared" ref="AC6:AC69" ca="1" si="11">IF(R6=0,S6,"")</f>
        <v>#NAME?</v>
      </c>
      <c r="AD6" t="e">
        <f t="shared" ref="AD6:AD69" ca="1" si="12">IF(R6=20,S6,"")</f>
        <v>#NAME?</v>
      </c>
      <c r="AE6" t="e">
        <f t="shared" ref="AE6:AE69" ca="1" si="13">IF(R6=100,S6,"")</f>
        <v>#NAME?</v>
      </c>
      <c r="AH6" t="str">
        <f t="shared" ref="AH6:AH69" si="14">IF(U6="","",U6)</f>
        <v/>
      </c>
      <c r="AI6" t="str">
        <f t="shared" ref="AI6:AI69" si="15">IF(W6="","",W6)</f>
        <v/>
      </c>
    </row>
    <row r="7" spans="1:35" x14ac:dyDescent="0.25">
      <c r="A7" s="48" t="s">
        <v>28</v>
      </c>
      <c r="B7" s="37" t="s">
        <v>41</v>
      </c>
      <c r="C7" s="38" t="s">
        <v>42</v>
      </c>
      <c r="D7" s="38" t="s">
        <v>43</v>
      </c>
      <c r="E7" s="39" t="s">
        <v>44</v>
      </c>
      <c r="F7" s="49" t="s">
        <v>45</v>
      </c>
      <c r="G7" s="50" t="s">
        <v>46</v>
      </c>
      <c r="H7" s="51" cm="1">
        <f t="array" aca="1" ref="H7" ca="1">INDIRECT("'"&amp;A7&amp;"'!"&amp;B7)</f>
        <v>33312</v>
      </c>
      <c r="I7" s="52" t="e" cm="1">
        <f t="array" aca="1" ref="I7" ca="1">INDIRECT("'"&amp;A7&amp;"'!"&amp;C7)</f>
        <v>#NAME?</v>
      </c>
      <c r="J7" s="52" cm="1">
        <f t="array" aca="1" ref="J7" ca="1">INDIRECT("'"&amp;A7&amp;"'!"&amp;D7)</f>
        <v>38691</v>
      </c>
      <c r="K7" s="53" t="e" cm="1">
        <f t="array" aca="1" ref="K7" ca="1">INDIRECT("'"&amp;A7&amp;"'!"&amp;E7)</f>
        <v>#NAME?</v>
      </c>
      <c r="L7" s="49" t="str" cm="1">
        <f t="array" aca="1" ref="L7" ca="1">INDIRECT("'"&amp;A7&amp;"'!"&amp;F7)</f>
        <v/>
      </c>
      <c r="M7" s="54" t="str" cm="1">
        <f t="array" aca="1" ref="M7" ca="1">INDIRECT("'"&amp;A7&amp;"'!"&amp;G7)</f>
        <v/>
      </c>
      <c r="N7" s="37">
        <f t="shared" ca="1" si="2"/>
        <v>33312</v>
      </c>
      <c r="O7" s="44" t="e">
        <f t="shared" ca="1" si="3"/>
        <v>#NAME?</v>
      </c>
      <c r="P7" s="45">
        <v>15652</v>
      </c>
      <c r="Q7" s="37">
        <f t="shared" ca="1" si="4"/>
        <v>38691</v>
      </c>
      <c r="R7" s="44" t="e">
        <f t="shared" ca="1" si="5"/>
        <v>#NAME?</v>
      </c>
      <c r="S7" s="55">
        <f>4055+2605+1357+3432+80</f>
        <v>11529</v>
      </c>
      <c r="T7" s="56" t="str">
        <f t="shared" ca="1" si="7"/>
        <v/>
      </c>
      <c r="U7" s="57"/>
      <c r="V7" s="56" t="str">
        <f t="shared" ca="1" si="8"/>
        <v/>
      </c>
      <c r="W7" s="57"/>
      <c r="Z7" t="e">
        <f t="shared" ca="1" si="9"/>
        <v>#NAME?</v>
      </c>
      <c r="AA7" t="e">
        <f t="shared" ca="1" si="6"/>
        <v>#NAME?</v>
      </c>
      <c r="AB7" t="e">
        <f t="shared" ca="1" si="10"/>
        <v>#NAME?</v>
      </c>
      <c r="AC7" t="e">
        <f t="shared" ca="1" si="11"/>
        <v>#NAME?</v>
      </c>
      <c r="AD7" t="e">
        <f t="shared" ca="1" si="12"/>
        <v>#NAME?</v>
      </c>
      <c r="AE7" t="e">
        <f t="shared" ca="1" si="13"/>
        <v>#NAME?</v>
      </c>
      <c r="AH7" t="str">
        <f t="shared" si="14"/>
        <v/>
      </c>
      <c r="AI7" t="str">
        <f t="shared" si="15"/>
        <v/>
      </c>
    </row>
    <row r="8" spans="1:35" x14ac:dyDescent="0.25">
      <c r="A8" s="48" t="s">
        <v>28</v>
      </c>
      <c r="B8" s="37" t="s">
        <v>47</v>
      </c>
      <c r="C8" s="38" t="s">
        <v>48</v>
      </c>
      <c r="D8" s="38" t="s">
        <v>49</v>
      </c>
      <c r="E8" s="39" t="s">
        <v>50</v>
      </c>
      <c r="F8" s="49" t="s">
        <v>51</v>
      </c>
      <c r="G8" s="50" t="s">
        <v>52</v>
      </c>
      <c r="H8" s="51" cm="1">
        <f t="array" aca="1" ref="H8" ca="1">INDIRECT("'"&amp;A8&amp;"'!"&amp;B8)</f>
        <v>0</v>
      </c>
      <c r="I8" s="52" t="e" cm="1">
        <f t="array" aca="1" ref="I8" ca="1">INDIRECT("'"&amp;A8&amp;"'!"&amp;C8)</f>
        <v>#NAME?</v>
      </c>
      <c r="J8" s="52" cm="1">
        <f t="array" aca="1" ref="J8" ca="1">INDIRECT("'"&amp;A8&amp;"'!"&amp;D8)</f>
        <v>38690</v>
      </c>
      <c r="K8" s="53" t="e" cm="1">
        <f t="array" aca="1" ref="K8" ca="1">INDIRECT("'"&amp;A8&amp;"'!"&amp;E8)</f>
        <v>#NAME?</v>
      </c>
      <c r="L8" s="49" t="str" cm="1">
        <f t="array" aca="1" ref="L8" ca="1">INDIRECT("'"&amp;A8&amp;"'!"&amp;F8)</f>
        <v/>
      </c>
      <c r="M8" s="54" t="str" cm="1">
        <f t="array" aca="1" ref="M8" ca="1">INDIRECT("'"&amp;A8&amp;"'!"&amp;G8)</f>
        <v/>
      </c>
      <c r="N8" s="37" t="str">
        <f t="shared" ca="1" si="2"/>
        <v/>
      </c>
      <c r="O8" s="44" t="e">
        <f t="shared" ca="1" si="3"/>
        <v>#NAME?</v>
      </c>
      <c r="P8" s="45"/>
      <c r="Q8" s="37">
        <f t="shared" ca="1" si="4"/>
        <v>38690</v>
      </c>
      <c r="R8" s="44" t="e">
        <f t="shared" ca="1" si="5"/>
        <v>#NAME?</v>
      </c>
      <c r="S8" s="55">
        <f>1172+2771+176</f>
        <v>4119</v>
      </c>
      <c r="T8" s="56" t="str">
        <f t="shared" ca="1" si="7"/>
        <v/>
      </c>
      <c r="U8" s="57"/>
      <c r="V8" s="56" t="str">
        <f t="shared" ca="1" si="8"/>
        <v/>
      </c>
      <c r="W8" s="57"/>
      <c r="Z8" t="e">
        <f t="shared" ca="1" si="9"/>
        <v>#NAME?</v>
      </c>
      <c r="AA8" t="e">
        <f t="shared" ca="1" si="6"/>
        <v>#NAME?</v>
      </c>
      <c r="AB8" t="e">
        <f t="shared" ca="1" si="10"/>
        <v>#NAME?</v>
      </c>
      <c r="AC8" t="e">
        <f t="shared" ca="1" si="11"/>
        <v>#NAME?</v>
      </c>
      <c r="AD8" t="e">
        <f t="shared" ca="1" si="12"/>
        <v>#NAME?</v>
      </c>
      <c r="AE8" t="e">
        <f t="shared" ca="1" si="13"/>
        <v>#NAME?</v>
      </c>
      <c r="AH8" t="str">
        <f t="shared" si="14"/>
        <v/>
      </c>
      <c r="AI8" t="str">
        <f t="shared" si="15"/>
        <v/>
      </c>
    </row>
    <row r="9" spans="1:35" x14ac:dyDescent="0.25">
      <c r="A9" s="48" t="s">
        <v>28</v>
      </c>
      <c r="B9" s="37" t="s">
        <v>53</v>
      </c>
      <c r="C9" s="38" t="s">
        <v>54</v>
      </c>
      <c r="D9" s="38" t="s">
        <v>55</v>
      </c>
      <c r="E9" s="39" t="s">
        <v>56</v>
      </c>
      <c r="F9" s="49" t="s">
        <v>57</v>
      </c>
      <c r="G9" s="50" t="s">
        <v>58</v>
      </c>
      <c r="H9" s="51" cm="1">
        <f t="array" aca="1" ref="H9" ca="1">INDIRECT("'"&amp;A9&amp;"'!"&amp;B9)</f>
        <v>28915</v>
      </c>
      <c r="I9" s="52" t="e" cm="1">
        <f t="array" aca="1" ref="I9" ca="1">INDIRECT("'"&amp;A9&amp;"'!"&amp;C9)</f>
        <v>#NAME?</v>
      </c>
      <c r="J9" s="52" cm="1">
        <f t="array" aca="1" ref="J9" ca="1">INDIRECT("'"&amp;A9&amp;"'!"&amp;D9)</f>
        <v>28915</v>
      </c>
      <c r="K9" s="53" t="e" cm="1">
        <f t="array" aca="1" ref="K9" ca="1">INDIRECT("'"&amp;A9&amp;"'!"&amp;E9)</f>
        <v>#NAME?</v>
      </c>
      <c r="L9" s="49" t="str" cm="1">
        <f t="array" aca="1" ref="L9" ca="1">INDIRECT("'"&amp;A9&amp;"'!"&amp;F9)</f>
        <v/>
      </c>
      <c r="M9" s="54" t="str" cm="1">
        <f t="array" aca="1" ref="M9" ca="1">INDIRECT("'"&amp;A9&amp;"'!"&amp;G9)</f>
        <v/>
      </c>
      <c r="N9" s="37">
        <f t="shared" ca="1" si="2"/>
        <v>28915</v>
      </c>
      <c r="O9" s="44" t="e">
        <f t="shared" ca="1" si="3"/>
        <v>#NAME?</v>
      </c>
      <c r="P9" s="45"/>
      <c r="Q9" s="37">
        <f t="shared" ca="1" si="4"/>
        <v>28915</v>
      </c>
      <c r="R9" s="44" t="e">
        <f t="shared" ca="1" si="5"/>
        <v>#NAME?</v>
      </c>
      <c r="S9" s="55">
        <f>1670+2247+1918+176</f>
        <v>6011</v>
      </c>
      <c r="T9" s="56" t="str">
        <f t="shared" ca="1" si="7"/>
        <v/>
      </c>
      <c r="U9" s="57"/>
      <c r="V9" s="56" t="str">
        <f t="shared" ca="1" si="8"/>
        <v/>
      </c>
      <c r="W9" s="57"/>
      <c r="Z9" t="e">
        <f t="shared" ca="1" si="9"/>
        <v>#NAME?</v>
      </c>
      <c r="AA9" t="e">
        <f t="shared" ca="1" si="6"/>
        <v>#NAME?</v>
      </c>
      <c r="AB9" t="e">
        <f t="shared" ca="1" si="10"/>
        <v>#NAME?</v>
      </c>
      <c r="AC9" t="e">
        <f t="shared" ca="1" si="11"/>
        <v>#NAME?</v>
      </c>
      <c r="AD9" t="e">
        <f t="shared" ca="1" si="12"/>
        <v>#NAME?</v>
      </c>
      <c r="AE9" t="e">
        <f t="shared" ca="1" si="13"/>
        <v>#NAME?</v>
      </c>
      <c r="AH9" t="str">
        <f t="shared" si="14"/>
        <v/>
      </c>
      <c r="AI9" t="str">
        <f t="shared" si="15"/>
        <v/>
      </c>
    </row>
    <row r="10" spans="1:35" x14ac:dyDescent="0.25">
      <c r="A10" s="48" t="s">
        <v>28</v>
      </c>
      <c r="B10" s="37" t="s">
        <v>59</v>
      </c>
      <c r="C10" s="38" t="s">
        <v>60</v>
      </c>
      <c r="D10" s="38" t="s">
        <v>61</v>
      </c>
      <c r="E10" s="39" t="s">
        <v>62</v>
      </c>
      <c r="F10" s="49" t="s">
        <v>63</v>
      </c>
      <c r="G10" s="50" t="s">
        <v>64</v>
      </c>
      <c r="H10" s="51" cm="1">
        <f t="array" aca="1" ref="H10" ca="1">INDIRECT("'"&amp;A10&amp;"'!"&amp;B10)</f>
        <v>0</v>
      </c>
      <c r="I10" s="52" t="e" cm="1">
        <f t="array" aca="1" ref="I10" ca="1">INDIRECT("'"&amp;A10&amp;"'!"&amp;C10)</f>
        <v>#NAME?</v>
      </c>
      <c r="J10" s="52" cm="1">
        <f t="array" aca="1" ref="J10" ca="1">INDIRECT("'"&amp;A10&amp;"'!"&amp;D10)</f>
        <v>0</v>
      </c>
      <c r="K10" s="53" t="e" cm="1">
        <f t="array" aca="1" ref="K10" ca="1">INDIRECT("'"&amp;A10&amp;"'!"&amp;E10)</f>
        <v>#NAME?</v>
      </c>
      <c r="L10" s="49" t="str" cm="1">
        <f t="array" aca="1" ref="L10" ca="1">INDIRECT("'"&amp;A10&amp;"'!"&amp;F10)</f>
        <v/>
      </c>
      <c r="M10" s="54" t="str" cm="1">
        <f t="array" aca="1" ref="M10" ca="1">INDIRECT("'"&amp;A10&amp;"'!"&amp;G10)</f>
        <v/>
      </c>
      <c r="N10" s="37" t="str">
        <f t="shared" ca="1" si="2"/>
        <v/>
      </c>
      <c r="O10" s="44" t="e">
        <f t="shared" ca="1" si="3"/>
        <v>#NAME?</v>
      </c>
      <c r="P10" s="45"/>
      <c r="Q10" s="37" t="str">
        <f t="shared" ca="1" si="4"/>
        <v/>
      </c>
      <c r="R10" s="44" t="e">
        <f t="shared" ca="1" si="5"/>
        <v>#NAME?</v>
      </c>
      <c r="S10" s="55"/>
      <c r="T10" s="56" t="str">
        <f t="shared" ca="1" si="7"/>
        <v/>
      </c>
      <c r="U10" s="57"/>
      <c r="V10" s="56" t="str">
        <f t="shared" ca="1" si="8"/>
        <v/>
      </c>
      <c r="W10" s="57"/>
      <c r="Z10" t="e">
        <f t="shared" ca="1" si="9"/>
        <v>#NAME?</v>
      </c>
      <c r="AA10" t="e">
        <f t="shared" ca="1" si="6"/>
        <v>#NAME?</v>
      </c>
      <c r="AB10" t="e">
        <f t="shared" ca="1" si="10"/>
        <v>#NAME?</v>
      </c>
      <c r="AC10" t="e">
        <f t="shared" ca="1" si="11"/>
        <v>#NAME?</v>
      </c>
      <c r="AD10" t="e">
        <f t="shared" ca="1" si="12"/>
        <v>#NAME?</v>
      </c>
      <c r="AE10" t="e">
        <f t="shared" ca="1" si="13"/>
        <v>#NAME?</v>
      </c>
      <c r="AH10" t="str">
        <f t="shared" si="14"/>
        <v/>
      </c>
      <c r="AI10" t="str">
        <f t="shared" si="15"/>
        <v/>
      </c>
    </row>
    <row r="11" spans="1:35" x14ac:dyDescent="0.25">
      <c r="A11" s="48" t="s">
        <v>28</v>
      </c>
      <c r="B11" s="37" t="s">
        <v>65</v>
      </c>
      <c r="C11" s="38" t="s">
        <v>66</v>
      </c>
      <c r="D11" s="38" t="s">
        <v>67</v>
      </c>
      <c r="E11" s="39" t="s">
        <v>68</v>
      </c>
      <c r="F11" s="49" t="s">
        <v>69</v>
      </c>
      <c r="G11" s="50" t="s">
        <v>70</v>
      </c>
      <c r="H11" s="51" cm="1">
        <f t="array" aca="1" ref="H11" ca="1">INDIRECT("'"&amp;A11&amp;"'!"&amp;B11)</f>
        <v>0</v>
      </c>
      <c r="I11" s="52" t="e" cm="1">
        <f t="array" aca="1" ref="I11" ca="1">INDIRECT("'"&amp;A11&amp;"'!"&amp;C11)</f>
        <v>#NAME?</v>
      </c>
      <c r="J11" s="52" cm="1">
        <f t="array" aca="1" ref="J11" ca="1">INDIRECT("'"&amp;A11&amp;"'!"&amp;D11)</f>
        <v>0</v>
      </c>
      <c r="K11" s="53" t="e" cm="1">
        <f t="array" aca="1" ref="K11" ca="1">INDIRECT("'"&amp;A11&amp;"'!"&amp;E11)</f>
        <v>#NAME?</v>
      </c>
      <c r="L11" s="49" t="str" cm="1">
        <f t="array" aca="1" ref="L11" ca="1">INDIRECT("'"&amp;A11&amp;"'!"&amp;F11)</f>
        <v/>
      </c>
      <c r="M11" s="54" t="str" cm="1">
        <f t="array" aca="1" ref="M11" ca="1">INDIRECT("'"&amp;A11&amp;"'!"&amp;G11)</f>
        <v/>
      </c>
      <c r="N11" s="37" t="str">
        <f t="shared" ca="1" si="2"/>
        <v/>
      </c>
      <c r="O11" s="44" t="e">
        <f t="shared" ca="1" si="3"/>
        <v>#NAME?</v>
      </c>
      <c r="P11" s="45"/>
      <c r="Q11" s="37" t="str">
        <f t="shared" ca="1" si="4"/>
        <v/>
      </c>
      <c r="R11" s="44" t="e">
        <f t="shared" ca="1" si="5"/>
        <v>#NAME?</v>
      </c>
      <c r="S11" s="55"/>
      <c r="T11" s="56" t="str">
        <f t="shared" ca="1" si="7"/>
        <v/>
      </c>
      <c r="U11" s="57"/>
      <c r="V11" s="56" t="str">
        <f t="shared" ca="1" si="8"/>
        <v/>
      </c>
      <c r="W11" s="57"/>
      <c r="Z11" t="e">
        <f t="shared" ca="1" si="9"/>
        <v>#NAME?</v>
      </c>
      <c r="AA11" t="e">
        <f t="shared" ca="1" si="6"/>
        <v>#NAME?</v>
      </c>
      <c r="AB11" t="e">
        <f t="shared" ca="1" si="10"/>
        <v>#NAME?</v>
      </c>
      <c r="AC11" t="e">
        <f t="shared" ca="1" si="11"/>
        <v>#NAME?</v>
      </c>
      <c r="AD11" t="e">
        <f t="shared" ca="1" si="12"/>
        <v>#NAME?</v>
      </c>
      <c r="AE11" t="e">
        <f t="shared" ca="1" si="13"/>
        <v>#NAME?</v>
      </c>
      <c r="AH11" t="str">
        <f t="shared" si="14"/>
        <v/>
      </c>
      <c r="AI11" t="str">
        <f t="shared" si="15"/>
        <v/>
      </c>
    </row>
    <row r="12" spans="1:35" x14ac:dyDescent="0.25">
      <c r="A12" s="48" t="s">
        <v>28</v>
      </c>
      <c r="B12" s="37" t="s">
        <v>71</v>
      </c>
      <c r="C12" s="38" t="s">
        <v>72</v>
      </c>
      <c r="D12" s="38" t="s">
        <v>73</v>
      </c>
      <c r="E12" s="39" t="s">
        <v>74</v>
      </c>
      <c r="F12" s="49" t="s">
        <v>75</v>
      </c>
      <c r="G12" s="50" t="s">
        <v>76</v>
      </c>
      <c r="H12" s="51" cm="1">
        <f t="array" aca="1" ref="H12" ca="1">INDIRECT("'"&amp;A12&amp;"'!"&amp;B12)</f>
        <v>0</v>
      </c>
      <c r="I12" s="52" t="e" cm="1">
        <f t="array" aca="1" ref="I12" ca="1">INDIRECT("'"&amp;A12&amp;"'!"&amp;C12)</f>
        <v>#NAME?</v>
      </c>
      <c r="J12" s="52" cm="1">
        <f t="array" aca="1" ref="J12" ca="1">INDIRECT("'"&amp;A12&amp;"'!"&amp;D12)</f>
        <v>0</v>
      </c>
      <c r="K12" s="53" t="e" cm="1">
        <f t="array" aca="1" ref="K12" ca="1">INDIRECT("'"&amp;A12&amp;"'!"&amp;E12)</f>
        <v>#NAME?</v>
      </c>
      <c r="L12" s="49" t="str" cm="1">
        <f t="array" aca="1" ref="L12" ca="1">INDIRECT("'"&amp;A12&amp;"'!"&amp;F12)</f>
        <v/>
      </c>
      <c r="M12" s="54" t="str" cm="1">
        <f t="array" aca="1" ref="M12" ca="1">INDIRECT("'"&amp;A12&amp;"'!"&amp;G12)</f>
        <v/>
      </c>
      <c r="N12" s="37" t="str">
        <f t="shared" ca="1" si="2"/>
        <v/>
      </c>
      <c r="O12" s="44" t="e">
        <f t="shared" ca="1" si="3"/>
        <v>#NAME?</v>
      </c>
      <c r="P12" s="45"/>
      <c r="Q12" s="37" t="str">
        <f t="shared" ca="1" si="4"/>
        <v/>
      </c>
      <c r="R12" s="44" t="e">
        <f t="shared" ca="1" si="5"/>
        <v>#NAME?</v>
      </c>
      <c r="S12" s="55"/>
      <c r="T12" s="56" t="str">
        <f t="shared" ca="1" si="7"/>
        <v/>
      </c>
      <c r="U12" s="57"/>
      <c r="V12" s="56" t="str">
        <f t="shared" ca="1" si="8"/>
        <v/>
      </c>
      <c r="W12" s="57"/>
      <c r="Z12" t="e">
        <f t="shared" ca="1" si="9"/>
        <v>#NAME?</v>
      </c>
      <c r="AA12" t="e">
        <f t="shared" ca="1" si="6"/>
        <v>#NAME?</v>
      </c>
      <c r="AB12" t="e">
        <f t="shared" ca="1" si="10"/>
        <v>#NAME?</v>
      </c>
      <c r="AC12" t="e">
        <f t="shared" ca="1" si="11"/>
        <v>#NAME?</v>
      </c>
      <c r="AD12" t="e">
        <f t="shared" ca="1" si="12"/>
        <v>#NAME?</v>
      </c>
      <c r="AE12" t="e">
        <f t="shared" ca="1" si="13"/>
        <v>#NAME?</v>
      </c>
      <c r="AH12" t="str">
        <f t="shared" si="14"/>
        <v/>
      </c>
      <c r="AI12" t="str">
        <f t="shared" si="15"/>
        <v/>
      </c>
    </row>
    <row r="13" spans="1:35" x14ac:dyDescent="0.25">
      <c r="A13" s="48" t="s">
        <v>28</v>
      </c>
      <c r="B13" s="37" t="s">
        <v>77</v>
      </c>
      <c r="C13" s="38" t="s">
        <v>78</v>
      </c>
      <c r="D13" s="38" t="s">
        <v>79</v>
      </c>
      <c r="E13" s="39" t="s">
        <v>80</v>
      </c>
      <c r="F13" s="49" t="s">
        <v>81</v>
      </c>
      <c r="G13" s="50" t="s">
        <v>82</v>
      </c>
      <c r="H13" s="51" cm="1">
        <f t="array" aca="1" ref="H13" ca="1">INDIRECT("'"&amp;A13&amp;"'!"&amp;B13)</f>
        <v>0</v>
      </c>
      <c r="I13" s="52" t="e" cm="1">
        <f t="array" aca="1" ref="I13" ca="1">INDIRECT("'"&amp;A13&amp;"'!"&amp;C13)</f>
        <v>#NAME?</v>
      </c>
      <c r="J13" s="52" cm="1">
        <f t="array" aca="1" ref="J13" ca="1">INDIRECT("'"&amp;A13&amp;"'!"&amp;D13)</f>
        <v>0</v>
      </c>
      <c r="K13" s="53" t="e" cm="1">
        <f t="array" aca="1" ref="K13" ca="1">INDIRECT("'"&amp;A13&amp;"'!"&amp;E13)</f>
        <v>#NAME?</v>
      </c>
      <c r="L13" s="49" t="str" cm="1">
        <f t="array" aca="1" ref="L13" ca="1">INDIRECT("'"&amp;A13&amp;"'!"&amp;F13)</f>
        <v/>
      </c>
      <c r="M13" s="54" t="str" cm="1">
        <f t="array" aca="1" ref="M13" ca="1">INDIRECT("'"&amp;A13&amp;"'!"&amp;G13)</f>
        <v/>
      </c>
      <c r="N13" s="37" t="str">
        <f t="shared" ca="1" si="2"/>
        <v/>
      </c>
      <c r="O13" s="44" t="e">
        <f t="shared" ca="1" si="3"/>
        <v>#NAME?</v>
      </c>
      <c r="P13" s="45"/>
      <c r="Q13" s="37" t="str">
        <f t="shared" ca="1" si="4"/>
        <v/>
      </c>
      <c r="R13" s="44" t="e">
        <f t="shared" ca="1" si="5"/>
        <v>#NAME?</v>
      </c>
      <c r="S13" s="55"/>
      <c r="T13" s="56" t="str">
        <f t="shared" ca="1" si="7"/>
        <v/>
      </c>
      <c r="U13" s="57"/>
      <c r="V13" s="56" t="str">
        <f t="shared" ca="1" si="8"/>
        <v/>
      </c>
      <c r="W13" s="57"/>
      <c r="Z13" t="e">
        <f t="shared" ca="1" si="9"/>
        <v>#NAME?</v>
      </c>
      <c r="AA13" t="e">
        <f t="shared" ca="1" si="6"/>
        <v>#NAME?</v>
      </c>
      <c r="AB13" t="e">
        <f t="shared" ca="1" si="10"/>
        <v>#NAME?</v>
      </c>
      <c r="AC13" t="e">
        <f t="shared" ca="1" si="11"/>
        <v>#NAME?</v>
      </c>
      <c r="AD13" t="e">
        <f t="shared" ca="1" si="12"/>
        <v>#NAME?</v>
      </c>
      <c r="AE13" t="e">
        <f t="shared" ca="1" si="13"/>
        <v>#NAME?</v>
      </c>
      <c r="AH13" t="str">
        <f t="shared" si="14"/>
        <v/>
      </c>
      <c r="AI13" t="str">
        <f t="shared" si="15"/>
        <v/>
      </c>
    </row>
    <row r="14" spans="1:35" x14ac:dyDescent="0.25">
      <c r="A14" s="58" t="s">
        <v>83</v>
      </c>
      <c r="B14" s="59" t="s">
        <v>29</v>
      </c>
      <c r="C14" s="60" t="s">
        <v>30</v>
      </c>
      <c r="D14" s="60" t="s">
        <v>31</v>
      </c>
      <c r="E14" s="61" t="s">
        <v>32</v>
      </c>
      <c r="F14" s="62" t="s">
        <v>33</v>
      </c>
      <c r="G14" s="63" t="s">
        <v>34</v>
      </c>
      <c r="H14" s="64" t="e" cm="1">
        <f t="array" aca="1" ref="H14" ca="1">INDIRECT("'"&amp;A14&amp;"'!"&amp;B14)</f>
        <v>#REF!</v>
      </c>
      <c r="I14" s="65" t="e" cm="1">
        <f t="array" aca="1" ref="I14" ca="1">INDIRECT("'"&amp;A14&amp;"'!"&amp;C14)</f>
        <v>#REF!</v>
      </c>
      <c r="J14" s="65" t="e" cm="1">
        <f t="array" aca="1" ref="J14" ca="1">INDIRECT("'"&amp;A14&amp;"'!"&amp;D14)</f>
        <v>#REF!</v>
      </c>
      <c r="K14" s="66" t="e" cm="1">
        <f t="array" aca="1" ref="K14" ca="1">INDIRECT("'"&amp;A14&amp;"'!"&amp;E14)</f>
        <v>#REF!</v>
      </c>
      <c r="L14" s="62" t="e" cm="1">
        <f t="array" aca="1" ref="L14" ca="1">INDIRECT("'"&amp;A14&amp;"'!"&amp;F14)</f>
        <v>#REF!</v>
      </c>
      <c r="M14" s="67" t="e" cm="1">
        <f t="array" aca="1" ref="M14" ca="1">INDIRECT("'"&amp;A14&amp;"'!"&amp;G14)</f>
        <v>#REF!</v>
      </c>
      <c r="N14" s="59" t="e">
        <f t="shared" ca="1" si="2"/>
        <v>#REF!</v>
      </c>
      <c r="O14" s="68" t="e">
        <f t="shared" ca="1" si="3"/>
        <v>#REF!</v>
      </c>
      <c r="P14" s="69"/>
      <c r="Q14" s="59" t="e">
        <f t="shared" ca="1" si="4"/>
        <v>#REF!</v>
      </c>
      <c r="R14" s="68" t="e">
        <f t="shared" ca="1" si="5"/>
        <v>#REF!</v>
      </c>
      <c r="S14" s="70"/>
      <c r="T14" s="71" t="e">
        <f t="shared" ca="1" si="7"/>
        <v>#REF!</v>
      </c>
      <c r="U14" s="72"/>
      <c r="V14" s="71" t="e">
        <f t="shared" ca="1" si="8"/>
        <v>#REF!</v>
      </c>
      <c r="W14" s="72"/>
      <c r="Z14" t="e">
        <f t="shared" ca="1" si="9"/>
        <v>#REF!</v>
      </c>
      <c r="AA14" t="e">
        <f t="shared" ca="1" si="6"/>
        <v>#REF!</v>
      </c>
      <c r="AB14" t="e">
        <f t="shared" ca="1" si="10"/>
        <v>#REF!</v>
      </c>
      <c r="AC14" t="e">
        <f t="shared" ca="1" si="11"/>
        <v>#REF!</v>
      </c>
      <c r="AD14" t="e">
        <f t="shared" ca="1" si="12"/>
        <v>#REF!</v>
      </c>
      <c r="AE14" t="e">
        <f t="shared" ca="1" si="13"/>
        <v>#REF!</v>
      </c>
      <c r="AH14" t="str">
        <f t="shared" si="14"/>
        <v/>
      </c>
      <c r="AI14" t="str">
        <f t="shared" si="15"/>
        <v/>
      </c>
    </row>
    <row r="15" spans="1:35" x14ac:dyDescent="0.25">
      <c r="A15" s="58" t="s">
        <v>83</v>
      </c>
      <c r="B15" s="59" t="s">
        <v>35</v>
      </c>
      <c r="C15" s="60" t="s">
        <v>36</v>
      </c>
      <c r="D15" s="60" t="s">
        <v>37</v>
      </c>
      <c r="E15" s="61" t="s">
        <v>38</v>
      </c>
      <c r="F15" s="62" t="s">
        <v>39</v>
      </c>
      <c r="G15" s="63" t="s">
        <v>40</v>
      </c>
      <c r="H15" s="64" t="e" cm="1">
        <f t="array" aca="1" ref="H15" ca="1">INDIRECT("'"&amp;A15&amp;"'!"&amp;B15)</f>
        <v>#REF!</v>
      </c>
      <c r="I15" s="65" t="e" cm="1">
        <f t="array" aca="1" ref="I15" ca="1">INDIRECT("'"&amp;A15&amp;"'!"&amp;C15)</f>
        <v>#REF!</v>
      </c>
      <c r="J15" s="65" t="e" cm="1">
        <f t="array" aca="1" ref="J15" ca="1">INDIRECT("'"&amp;A15&amp;"'!"&amp;D15)</f>
        <v>#REF!</v>
      </c>
      <c r="K15" s="66" t="e" cm="1">
        <f t="array" aca="1" ref="K15" ca="1">INDIRECT("'"&amp;A15&amp;"'!"&amp;E15)</f>
        <v>#REF!</v>
      </c>
      <c r="L15" s="62" t="e" cm="1">
        <f t="array" aca="1" ref="L15" ca="1">INDIRECT("'"&amp;A15&amp;"'!"&amp;F15)</f>
        <v>#REF!</v>
      </c>
      <c r="M15" s="67" t="e" cm="1">
        <f t="array" aca="1" ref="M15" ca="1">INDIRECT("'"&amp;A15&amp;"'!"&amp;G15)</f>
        <v>#REF!</v>
      </c>
      <c r="N15" s="59" t="e">
        <f t="shared" ca="1" si="2"/>
        <v>#REF!</v>
      </c>
      <c r="O15" s="68" t="e">
        <f t="shared" ca="1" si="3"/>
        <v>#REF!</v>
      </c>
      <c r="P15" s="69"/>
      <c r="Q15" s="59" t="e">
        <f t="shared" ca="1" si="4"/>
        <v>#REF!</v>
      </c>
      <c r="R15" s="68" t="e">
        <f t="shared" ca="1" si="5"/>
        <v>#REF!</v>
      </c>
      <c r="S15" s="70"/>
      <c r="T15" s="71" t="e">
        <f t="shared" ca="1" si="7"/>
        <v>#REF!</v>
      </c>
      <c r="U15" s="72"/>
      <c r="V15" s="71" t="e">
        <f t="shared" ca="1" si="8"/>
        <v>#REF!</v>
      </c>
      <c r="W15" s="72"/>
      <c r="Z15" t="e">
        <f t="shared" ca="1" si="9"/>
        <v>#REF!</v>
      </c>
      <c r="AA15" t="e">
        <f t="shared" ca="1" si="6"/>
        <v>#REF!</v>
      </c>
      <c r="AB15" t="e">
        <f t="shared" ca="1" si="10"/>
        <v>#REF!</v>
      </c>
      <c r="AC15" t="e">
        <f t="shared" ca="1" si="11"/>
        <v>#REF!</v>
      </c>
      <c r="AD15" t="e">
        <f t="shared" ca="1" si="12"/>
        <v>#REF!</v>
      </c>
      <c r="AE15" t="e">
        <f t="shared" ca="1" si="13"/>
        <v>#REF!</v>
      </c>
      <c r="AH15" t="str">
        <f t="shared" si="14"/>
        <v/>
      </c>
      <c r="AI15" t="str">
        <f t="shared" si="15"/>
        <v/>
      </c>
    </row>
    <row r="16" spans="1:35" x14ac:dyDescent="0.25">
      <c r="A16" s="58" t="s">
        <v>83</v>
      </c>
      <c r="B16" s="59" t="s">
        <v>41</v>
      </c>
      <c r="C16" s="60" t="s">
        <v>42</v>
      </c>
      <c r="D16" s="60" t="s">
        <v>43</v>
      </c>
      <c r="E16" s="61" t="s">
        <v>44</v>
      </c>
      <c r="F16" s="62" t="s">
        <v>45</v>
      </c>
      <c r="G16" s="63" t="s">
        <v>46</v>
      </c>
      <c r="H16" s="64" t="e" cm="1">
        <f t="array" aca="1" ref="H16" ca="1">INDIRECT("'"&amp;A16&amp;"'!"&amp;B16)</f>
        <v>#REF!</v>
      </c>
      <c r="I16" s="65" t="e" cm="1">
        <f t="array" aca="1" ref="I16" ca="1">INDIRECT("'"&amp;A16&amp;"'!"&amp;C16)</f>
        <v>#REF!</v>
      </c>
      <c r="J16" s="65" t="e" cm="1">
        <f t="array" aca="1" ref="J16" ca="1">INDIRECT("'"&amp;A16&amp;"'!"&amp;D16)</f>
        <v>#REF!</v>
      </c>
      <c r="K16" s="66" t="e" cm="1">
        <f t="array" aca="1" ref="K16" ca="1">INDIRECT("'"&amp;A16&amp;"'!"&amp;E16)</f>
        <v>#REF!</v>
      </c>
      <c r="L16" s="62" t="e" cm="1">
        <f t="array" aca="1" ref="L16" ca="1">INDIRECT("'"&amp;A16&amp;"'!"&amp;F16)</f>
        <v>#REF!</v>
      </c>
      <c r="M16" s="67" t="e" cm="1">
        <f t="array" aca="1" ref="M16" ca="1">INDIRECT("'"&amp;A16&amp;"'!"&amp;G16)</f>
        <v>#REF!</v>
      </c>
      <c r="N16" s="59" t="e">
        <f t="shared" ca="1" si="2"/>
        <v>#REF!</v>
      </c>
      <c r="O16" s="68" t="e">
        <f t="shared" ca="1" si="3"/>
        <v>#REF!</v>
      </c>
      <c r="P16" s="69"/>
      <c r="Q16" s="59" t="e">
        <f t="shared" ca="1" si="4"/>
        <v>#REF!</v>
      </c>
      <c r="R16" s="68" t="e">
        <f t="shared" ca="1" si="5"/>
        <v>#REF!</v>
      </c>
      <c r="S16" s="70">
        <v>4104</v>
      </c>
      <c r="T16" s="71" t="e">
        <f t="shared" ca="1" si="7"/>
        <v>#REF!</v>
      </c>
      <c r="U16" s="72"/>
      <c r="V16" s="71" t="e">
        <f t="shared" ca="1" si="8"/>
        <v>#REF!</v>
      </c>
      <c r="W16" s="72"/>
      <c r="Z16" t="e">
        <f t="shared" ca="1" si="9"/>
        <v>#REF!</v>
      </c>
      <c r="AA16" t="e">
        <f t="shared" ca="1" si="6"/>
        <v>#REF!</v>
      </c>
      <c r="AB16" t="e">
        <f t="shared" ca="1" si="10"/>
        <v>#REF!</v>
      </c>
      <c r="AC16" t="e">
        <f t="shared" ca="1" si="11"/>
        <v>#REF!</v>
      </c>
      <c r="AD16" t="e">
        <f t="shared" ca="1" si="12"/>
        <v>#REF!</v>
      </c>
      <c r="AE16" t="e">
        <f t="shared" ca="1" si="13"/>
        <v>#REF!</v>
      </c>
      <c r="AH16" t="str">
        <f t="shared" si="14"/>
        <v/>
      </c>
      <c r="AI16" t="str">
        <f t="shared" si="15"/>
        <v/>
      </c>
    </row>
    <row r="17" spans="1:35" x14ac:dyDescent="0.25">
      <c r="A17" s="58" t="s">
        <v>83</v>
      </c>
      <c r="B17" s="59" t="s">
        <v>47</v>
      </c>
      <c r="C17" s="60" t="s">
        <v>48</v>
      </c>
      <c r="D17" s="60" t="s">
        <v>49</v>
      </c>
      <c r="E17" s="61" t="s">
        <v>50</v>
      </c>
      <c r="F17" s="62" t="s">
        <v>51</v>
      </c>
      <c r="G17" s="63" t="s">
        <v>52</v>
      </c>
      <c r="H17" s="64" t="e" cm="1">
        <f t="array" aca="1" ref="H17" ca="1">INDIRECT("'"&amp;A17&amp;"'!"&amp;B17)</f>
        <v>#REF!</v>
      </c>
      <c r="I17" s="65" t="e" cm="1">
        <f t="array" aca="1" ref="I17" ca="1">INDIRECT("'"&amp;A17&amp;"'!"&amp;C17)</f>
        <v>#REF!</v>
      </c>
      <c r="J17" s="65" t="e" cm="1">
        <f t="array" aca="1" ref="J17" ca="1">INDIRECT("'"&amp;A17&amp;"'!"&amp;D17)</f>
        <v>#REF!</v>
      </c>
      <c r="K17" s="66" t="e" cm="1">
        <f t="array" aca="1" ref="K17" ca="1">INDIRECT("'"&amp;A17&amp;"'!"&amp;E17)</f>
        <v>#REF!</v>
      </c>
      <c r="L17" s="62" t="e" cm="1">
        <f t="array" aca="1" ref="L17" ca="1">INDIRECT("'"&amp;A17&amp;"'!"&amp;F17)</f>
        <v>#REF!</v>
      </c>
      <c r="M17" s="67" t="e" cm="1">
        <f t="array" aca="1" ref="M17" ca="1">INDIRECT("'"&amp;A17&amp;"'!"&amp;G17)</f>
        <v>#REF!</v>
      </c>
      <c r="N17" s="59" t="e">
        <f t="shared" ca="1" si="2"/>
        <v>#REF!</v>
      </c>
      <c r="O17" s="68" t="e">
        <f t="shared" ca="1" si="3"/>
        <v>#REF!</v>
      </c>
      <c r="P17" s="69"/>
      <c r="Q17" s="59" t="e">
        <f t="shared" ca="1" si="4"/>
        <v>#REF!</v>
      </c>
      <c r="R17" s="68" t="e">
        <f t="shared" ca="1" si="5"/>
        <v>#REF!</v>
      </c>
      <c r="S17" s="70"/>
      <c r="T17" s="71" t="e">
        <f t="shared" ca="1" si="7"/>
        <v>#REF!</v>
      </c>
      <c r="U17" s="72"/>
      <c r="V17" s="71" t="e">
        <f t="shared" ca="1" si="8"/>
        <v>#REF!</v>
      </c>
      <c r="W17" s="72"/>
      <c r="Z17" t="e">
        <f t="shared" ca="1" si="9"/>
        <v>#REF!</v>
      </c>
      <c r="AA17" t="e">
        <f t="shared" ca="1" si="6"/>
        <v>#REF!</v>
      </c>
      <c r="AB17" t="e">
        <f t="shared" ca="1" si="10"/>
        <v>#REF!</v>
      </c>
      <c r="AC17" t="e">
        <f t="shared" ca="1" si="11"/>
        <v>#REF!</v>
      </c>
      <c r="AD17" t="e">
        <f t="shared" ca="1" si="12"/>
        <v>#REF!</v>
      </c>
      <c r="AE17" t="e">
        <f t="shared" ca="1" si="13"/>
        <v>#REF!</v>
      </c>
      <c r="AH17" t="str">
        <f t="shared" si="14"/>
        <v/>
      </c>
      <c r="AI17" t="str">
        <f t="shared" si="15"/>
        <v/>
      </c>
    </row>
    <row r="18" spans="1:35" x14ac:dyDescent="0.25">
      <c r="A18" s="58" t="s">
        <v>83</v>
      </c>
      <c r="B18" s="59" t="s">
        <v>53</v>
      </c>
      <c r="C18" s="60" t="s">
        <v>54</v>
      </c>
      <c r="D18" s="60" t="s">
        <v>55</v>
      </c>
      <c r="E18" s="61" t="s">
        <v>56</v>
      </c>
      <c r="F18" s="62" t="s">
        <v>57</v>
      </c>
      <c r="G18" s="63" t="s">
        <v>58</v>
      </c>
      <c r="H18" s="64" t="e" cm="1">
        <f t="array" aca="1" ref="H18" ca="1">INDIRECT("'"&amp;A18&amp;"'!"&amp;B18)</f>
        <v>#REF!</v>
      </c>
      <c r="I18" s="65" t="e" cm="1">
        <f t="array" aca="1" ref="I18" ca="1">INDIRECT("'"&amp;A18&amp;"'!"&amp;C18)</f>
        <v>#REF!</v>
      </c>
      <c r="J18" s="65" t="e" cm="1">
        <f t="array" aca="1" ref="J18" ca="1">INDIRECT("'"&amp;A18&amp;"'!"&amp;D18)</f>
        <v>#REF!</v>
      </c>
      <c r="K18" s="66" t="e" cm="1">
        <f t="array" aca="1" ref="K18" ca="1">INDIRECT("'"&amp;A18&amp;"'!"&amp;E18)</f>
        <v>#REF!</v>
      </c>
      <c r="L18" s="62" t="e" cm="1">
        <f t="array" aca="1" ref="L18" ca="1">INDIRECT("'"&amp;A18&amp;"'!"&amp;F18)</f>
        <v>#REF!</v>
      </c>
      <c r="M18" s="67" t="e" cm="1">
        <f t="array" aca="1" ref="M18" ca="1">INDIRECT("'"&amp;A18&amp;"'!"&amp;G18)</f>
        <v>#REF!</v>
      </c>
      <c r="N18" s="59" t="e">
        <f t="shared" ca="1" si="2"/>
        <v>#REF!</v>
      </c>
      <c r="O18" s="68" t="e">
        <f t="shared" ca="1" si="3"/>
        <v>#REF!</v>
      </c>
      <c r="P18" s="69"/>
      <c r="Q18" s="59" t="e">
        <f t="shared" ca="1" si="4"/>
        <v>#REF!</v>
      </c>
      <c r="R18" s="68" t="e">
        <f t="shared" ca="1" si="5"/>
        <v>#REF!</v>
      </c>
      <c r="S18" s="70">
        <f>2020+1079</f>
        <v>3099</v>
      </c>
      <c r="T18" s="71" t="e">
        <f t="shared" ca="1" si="7"/>
        <v>#REF!</v>
      </c>
      <c r="U18" s="72"/>
      <c r="V18" s="71" t="e">
        <f t="shared" ca="1" si="8"/>
        <v>#REF!</v>
      </c>
      <c r="W18" s="72"/>
      <c r="Z18" t="e">
        <f t="shared" ca="1" si="9"/>
        <v>#REF!</v>
      </c>
      <c r="AA18" t="e">
        <f t="shared" ca="1" si="6"/>
        <v>#REF!</v>
      </c>
      <c r="AB18" t="e">
        <f t="shared" ca="1" si="10"/>
        <v>#REF!</v>
      </c>
      <c r="AC18" t="e">
        <f t="shared" ca="1" si="11"/>
        <v>#REF!</v>
      </c>
      <c r="AD18" t="e">
        <f t="shared" ca="1" si="12"/>
        <v>#REF!</v>
      </c>
      <c r="AE18" t="e">
        <f t="shared" ca="1" si="13"/>
        <v>#REF!</v>
      </c>
      <c r="AH18" t="str">
        <f t="shared" si="14"/>
        <v/>
      </c>
      <c r="AI18" t="str">
        <f t="shared" si="15"/>
        <v/>
      </c>
    </row>
    <row r="19" spans="1:35" x14ac:dyDescent="0.25">
      <c r="A19" s="58" t="s">
        <v>83</v>
      </c>
      <c r="B19" s="59" t="s">
        <v>59</v>
      </c>
      <c r="C19" s="60" t="s">
        <v>60</v>
      </c>
      <c r="D19" s="60" t="s">
        <v>61</v>
      </c>
      <c r="E19" s="61" t="s">
        <v>62</v>
      </c>
      <c r="F19" s="62" t="s">
        <v>63</v>
      </c>
      <c r="G19" s="63" t="s">
        <v>64</v>
      </c>
      <c r="H19" s="64" t="e" cm="1">
        <f t="array" aca="1" ref="H19" ca="1">INDIRECT("'"&amp;A19&amp;"'!"&amp;B19)</f>
        <v>#REF!</v>
      </c>
      <c r="I19" s="65" t="e" cm="1">
        <f t="array" aca="1" ref="I19" ca="1">INDIRECT("'"&amp;A19&amp;"'!"&amp;C19)</f>
        <v>#REF!</v>
      </c>
      <c r="J19" s="65" t="e" cm="1">
        <f t="array" aca="1" ref="J19" ca="1">INDIRECT("'"&amp;A19&amp;"'!"&amp;D19)</f>
        <v>#REF!</v>
      </c>
      <c r="K19" s="66" t="e" cm="1">
        <f t="array" aca="1" ref="K19" ca="1">INDIRECT("'"&amp;A19&amp;"'!"&amp;E19)</f>
        <v>#REF!</v>
      </c>
      <c r="L19" s="62" t="e" cm="1">
        <f t="array" aca="1" ref="L19" ca="1">INDIRECT("'"&amp;A19&amp;"'!"&amp;F19)</f>
        <v>#REF!</v>
      </c>
      <c r="M19" s="67" t="e" cm="1">
        <f t="array" aca="1" ref="M19" ca="1">INDIRECT("'"&amp;A19&amp;"'!"&amp;G19)</f>
        <v>#REF!</v>
      </c>
      <c r="N19" s="59" t="e">
        <f t="shared" ca="1" si="2"/>
        <v>#REF!</v>
      </c>
      <c r="O19" s="68" t="e">
        <f t="shared" ca="1" si="3"/>
        <v>#REF!</v>
      </c>
      <c r="P19" s="69"/>
      <c r="Q19" s="59" t="e">
        <f t="shared" ca="1" si="4"/>
        <v>#REF!</v>
      </c>
      <c r="R19" s="68" t="e">
        <f t="shared" ca="1" si="5"/>
        <v>#REF!</v>
      </c>
      <c r="S19" s="70">
        <f>1384+1002</f>
        <v>2386</v>
      </c>
      <c r="T19" s="71" t="e">
        <f t="shared" ca="1" si="7"/>
        <v>#REF!</v>
      </c>
      <c r="U19" s="72"/>
      <c r="V19" s="71" t="e">
        <f t="shared" ca="1" si="8"/>
        <v>#REF!</v>
      </c>
      <c r="W19" s="72"/>
      <c r="Z19" t="e">
        <f t="shared" ca="1" si="9"/>
        <v>#REF!</v>
      </c>
      <c r="AA19" t="e">
        <f t="shared" ca="1" si="6"/>
        <v>#REF!</v>
      </c>
      <c r="AB19" t="e">
        <f t="shared" ca="1" si="10"/>
        <v>#REF!</v>
      </c>
      <c r="AC19" t="e">
        <f t="shared" ca="1" si="11"/>
        <v>#REF!</v>
      </c>
      <c r="AD19" t="e">
        <f t="shared" ca="1" si="12"/>
        <v>#REF!</v>
      </c>
      <c r="AE19" t="e">
        <f t="shared" ca="1" si="13"/>
        <v>#REF!</v>
      </c>
      <c r="AH19" t="str">
        <f t="shared" si="14"/>
        <v/>
      </c>
      <c r="AI19" t="str">
        <f t="shared" si="15"/>
        <v/>
      </c>
    </row>
    <row r="20" spans="1:35" x14ac:dyDescent="0.25">
      <c r="A20" s="58" t="s">
        <v>83</v>
      </c>
      <c r="B20" s="59" t="s">
        <v>65</v>
      </c>
      <c r="C20" s="60" t="s">
        <v>66</v>
      </c>
      <c r="D20" s="60" t="s">
        <v>67</v>
      </c>
      <c r="E20" s="61" t="s">
        <v>68</v>
      </c>
      <c r="F20" s="62" t="s">
        <v>69</v>
      </c>
      <c r="G20" s="63" t="s">
        <v>70</v>
      </c>
      <c r="H20" s="64" t="e" cm="1">
        <f t="array" aca="1" ref="H20" ca="1">INDIRECT("'"&amp;A20&amp;"'!"&amp;B20)</f>
        <v>#REF!</v>
      </c>
      <c r="I20" s="65" t="e" cm="1">
        <f t="array" aca="1" ref="I20" ca="1">INDIRECT("'"&amp;A20&amp;"'!"&amp;C20)</f>
        <v>#REF!</v>
      </c>
      <c r="J20" s="65" t="e" cm="1">
        <f t="array" aca="1" ref="J20" ca="1">INDIRECT("'"&amp;A20&amp;"'!"&amp;D20)</f>
        <v>#REF!</v>
      </c>
      <c r="K20" s="66" t="e" cm="1">
        <f t="array" aca="1" ref="K20" ca="1">INDIRECT("'"&amp;A20&amp;"'!"&amp;E20)</f>
        <v>#REF!</v>
      </c>
      <c r="L20" s="62" t="e" cm="1">
        <f t="array" aca="1" ref="L20" ca="1">INDIRECT("'"&amp;A20&amp;"'!"&amp;F20)</f>
        <v>#REF!</v>
      </c>
      <c r="M20" s="67" t="e" cm="1">
        <f t="array" aca="1" ref="M20" ca="1">INDIRECT("'"&amp;A20&amp;"'!"&amp;G20)</f>
        <v>#REF!</v>
      </c>
      <c r="N20" s="59" t="e">
        <f t="shared" ca="1" si="2"/>
        <v>#REF!</v>
      </c>
      <c r="O20" s="68" t="e">
        <f t="shared" ca="1" si="3"/>
        <v>#REF!</v>
      </c>
      <c r="P20" s="69"/>
      <c r="Q20" s="59" t="e">
        <f t="shared" ca="1" si="4"/>
        <v>#REF!</v>
      </c>
      <c r="R20" s="68" t="e">
        <f t="shared" ca="1" si="5"/>
        <v>#REF!</v>
      </c>
      <c r="S20" s="70">
        <f>1224+2793+53+1463+4088</f>
        <v>9621</v>
      </c>
      <c r="T20" s="71" t="e">
        <f t="shared" ca="1" si="7"/>
        <v>#REF!</v>
      </c>
      <c r="U20" s="72"/>
      <c r="V20" s="71" t="e">
        <f t="shared" ca="1" si="8"/>
        <v>#REF!</v>
      </c>
      <c r="W20" s="72"/>
      <c r="Z20" t="e">
        <f t="shared" ca="1" si="9"/>
        <v>#REF!</v>
      </c>
      <c r="AA20" t="e">
        <f t="shared" ca="1" si="6"/>
        <v>#REF!</v>
      </c>
      <c r="AB20" t="e">
        <f t="shared" ca="1" si="10"/>
        <v>#REF!</v>
      </c>
      <c r="AC20" t="e">
        <f t="shared" ca="1" si="11"/>
        <v>#REF!</v>
      </c>
      <c r="AD20" t="e">
        <f t="shared" ca="1" si="12"/>
        <v>#REF!</v>
      </c>
      <c r="AE20" t="e">
        <f t="shared" ca="1" si="13"/>
        <v>#REF!</v>
      </c>
      <c r="AH20" t="str">
        <f t="shared" si="14"/>
        <v/>
      </c>
      <c r="AI20" t="str">
        <f t="shared" si="15"/>
        <v/>
      </c>
    </row>
    <row r="21" spans="1:35" x14ac:dyDescent="0.25">
      <c r="A21" s="58" t="s">
        <v>83</v>
      </c>
      <c r="B21" s="59" t="s">
        <v>71</v>
      </c>
      <c r="C21" s="60" t="s">
        <v>72</v>
      </c>
      <c r="D21" s="60" t="s">
        <v>73</v>
      </c>
      <c r="E21" s="61" t="s">
        <v>74</v>
      </c>
      <c r="F21" s="62" t="s">
        <v>75</v>
      </c>
      <c r="G21" s="63" t="s">
        <v>76</v>
      </c>
      <c r="H21" s="64" t="e" cm="1">
        <f t="array" aca="1" ref="H21" ca="1">INDIRECT("'"&amp;A21&amp;"'!"&amp;B21)</f>
        <v>#REF!</v>
      </c>
      <c r="I21" s="65" t="e" cm="1">
        <f t="array" aca="1" ref="I21" ca="1">INDIRECT("'"&amp;A21&amp;"'!"&amp;C21)</f>
        <v>#REF!</v>
      </c>
      <c r="J21" s="65" t="e" cm="1">
        <f t="array" aca="1" ref="J21" ca="1">INDIRECT("'"&amp;A21&amp;"'!"&amp;D21)</f>
        <v>#REF!</v>
      </c>
      <c r="K21" s="66" t="e" cm="1">
        <f t="array" aca="1" ref="K21" ca="1">INDIRECT("'"&amp;A21&amp;"'!"&amp;E21)</f>
        <v>#REF!</v>
      </c>
      <c r="L21" s="62" t="e" cm="1">
        <f t="array" aca="1" ref="L21" ca="1">INDIRECT("'"&amp;A21&amp;"'!"&amp;F21)</f>
        <v>#REF!</v>
      </c>
      <c r="M21" s="67" t="e" cm="1">
        <f t="array" aca="1" ref="M21" ca="1">INDIRECT("'"&amp;A21&amp;"'!"&amp;G21)</f>
        <v>#REF!</v>
      </c>
      <c r="N21" s="59" t="e">
        <f t="shared" ca="1" si="2"/>
        <v>#REF!</v>
      </c>
      <c r="O21" s="68" t="e">
        <f t="shared" ca="1" si="3"/>
        <v>#REF!</v>
      </c>
      <c r="P21" s="69"/>
      <c r="Q21" s="59" t="e">
        <f t="shared" ca="1" si="4"/>
        <v>#REF!</v>
      </c>
      <c r="R21" s="68" t="e">
        <f t="shared" ca="1" si="5"/>
        <v>#REF!</v>
      </c>
      <c r="S21" s="70"/>
      <c r="T21" s="71" t="e">
        <f t="shared" ca="1" si="7"/>
        <v>#REF!</v>
      </c>
      <c r="U21" s="72"/>
      <c r="V21" s="71" t="e">
        <f t="shared" ca="1" si="8"/>
        <v>#REF!</v>
      </c>
      <c r="W21" s="72"/>
      <c r="Z21" t="e">
        <f t="shared" ca="1" si="9"/>
        <v>#REF!</v>
      </c>
      <c r="AA21" t="e">
        <f t="shared" ca="1" si="6"/>
        <v>#REF!</v>
      </c>
      <c r="AB21" t="e">
        <f t="shared" ca="1" si="10"/>
        <v>#REF!</v>
      </c>
      <c r="AC21" t="e">
        <f t="shared" ca="1" si="11"/>
        <v>#REF!</v>
      </c>
      <c r="AD21" t="e">
        <f t="shared" ca="1" si="12"/>
        <v>#REF!</v>
      </c>
      <c r="AE21" t="e">
        <f t="shared" ca="1" si="13"/>
        <v>#REF!</v>
      </c>
      <c r="AH21" t="str">
        <f t="shared" si="14"/>
        <v/>
      </c>
      <c r="AI21" t="str">
        <f t="shared" si="15"/>
        <v/>
      </c>
    </row>
    <row r="22" spans="1:35" x14ac:dyDescent="0.25">
      <c r="A22" s="58" t="s">
        <v>83</v>
      </c>
      <c r="B22" s="59" t="s">
        <v>77</v>
      </c>
      <c r="C22" s="60" t="s">
        <v>78</v>
      </c>
      <c r="D22" s="60" t="s">
        <v>79</v>
      </c>
      <c r="E22" s="61" t="s">
        <v>80</v>
      </c>
      <c r="F22" s="62" t="s">
        <v>81</v>
      </c>
      <c r="G22" s="63" t="s">
        <v>82</v>
      </c>
      <c r="H22" s="64" t="e" cm="1">
        <f t="array" aca="1" ref="H22" ca="1">INDIRECT("'"&amp;A22&amp;"'!"&amp;B22)</f>
        <v>#REF!</v>
      </c>
      <c r="I22" s="65" t="e" cm="1">
        <f t="array" aca="1" ref="I22" ca="1">INDIRECT("'"&amp;A22&amp;"'!"&amp;C22)</f>
        <v>#REF!</v>
      </c>
      <c r="J22" s="65" t="e" cm="1">
        <f t="array" aca="1" ref="J22" ca="1">INDIRECT("'"&amp;A22&amp;"'!"&amp;D22)</f>
        <v>#REF!</v>
      </c>
      <c r="K22" s="66" t="e" cm="1">
        <f t="array" aca="1" ref="K22" ca="1">INDIRECT("'"&amp;A22&amp;"'!"&amp;E22)</f>
        <v>#REF!</v>
      </c>
      <c r="L22" s="62" t="e" cm="1">
        <f t="array" aca="1" ref="L22" ca="1">INDIRECT("'"&amp;A22&amp;"'!"&amp;F22)</f>
        <v>#REF!</v>
      </c>
      <c r="M22" s="67" t="e" cm="1">
        <f t="array" aca="1" ref="M22" ca="1">INDIRECT("'"&amp;A22&amp;"'!"&amp;G22)</f>
        <v>#REF!</v>
      </c>
      <c r="N22" s="59" t="e">
        <f t="shared" ca="1" si="2"/>
        <v>#REF!</v>
      </c>
      <c r="O22" s="68" t="e">
        <f t="shared" ca="1" si="3"/>
        <v>#REF!</v>
      </c>
      <c r="P22" s="69"/>
      <c r="Q22" s="59" t="e">
        <f t="shared" ca="1" si="4"/>
        <v>#REF!</v>
      </c>
      <c r="R22" s="68" t="e">
        <f t="shared" ca="1" si="5"/>
        <v>#REF!</v>
      </c>
      <c r="S22" s="70"/>
      <c r="T22" s="71" t="e">
        <f t="shared" ca="1" si="7"/>
        <v>#REF!</v>
      </c>
      <c r="U22" s="72"/>
      <c r="V22" s="71" t="e">
        <f t="shared" ca="1" si="8"/>
        <v>#REF!</v>
      </c>
      <c r="W22" s="72"/>
      <c r="Z22" t="e">
        <f t="shared" ca="1" si="9"/>
        <v>#REF!</v>
      </c>
      <c r="AA22" t="e">
        <f t="shared" ca="1" si="6"/>
        <v>#REF!</v>
      </c>
      <c r="AB22" t="e">
        <f t="shared" ca="1" si="10"/>
        <v>#REF!</v>
      </c>
      <c r="AC22" t="e">
        <f t="shared" ca="1" si="11"/>
        <v>#REF!</v>
      </c>
      <c r="AD22" t="e">
        <f t="shared" ca="1" si="12"/>
        <v>#REF!</v>
      </c>
      <c r="AE22" t="e">
        <f t="shared" ca="1" si="13"/>
        <v>#REF!</v>
      </c>
      <c r="AH22" t="str">
        <f t="shared" si="14"/>
        <v/>
      </c>
      <c r="AI22" t="str">
        <f t="shared" si="15"/>
        <v/>
      </c>
    </row>
    <row r="23" spans="1:35" x14ac:dyDescent="0.25">
      <c r="A23" s="48" t="s">
        <v>84</v>
      </c>
      <c r="B23" s="37" t="s">
        <v>29</v>
      </c>
      <c r="C23" s="38" t="s">
        <v>30</v>
      </c>
      <c r="D23" s="38" t="s">
        <v>31</v>
      </c>
      <c r="E23" s="39" t="s">
        <v>32</v>
      </c>
      <c r="F23" s="49" t="s">
        <v>33</v>
      </c>
      <c r="G23" s="50" t="s">
        <v>34</v>
      </c>
      <c r="H23" s="51" t="e" cm="1">
        <f t="array" aca="1" ref="H23" ca="1">INDIRECT("'"&amp;A23&amp;"'!"&amp;B23)</f>
        <v>#REF!</v>
      </c>
      <c r="I23" s="52" t="e" cm="1">
        <f t="array" aca="1" ref="I23" ca="1">INDIRECT("'"&amp;A23&amp;"'!"&amp;C23)</f>
        <v>#REF!</v>
      </c>
      <c r="J23" s="52" t="e" cm="1">
        <f t="array" aca="1" ref="J23" ca="1">INDIRECT("'"&amp;A23&amp;"'!"&amp;D23)</f>
        <v>#REF!</v>
      </c>
      <c r="K23" s="53" t="e" cm="1">
        <f t="array" aca="1" ref="K23" ca="1">INDIRECT("'"&amp;A23&amp;"'!"&amp;E23)</f>
        <v>#REF!</v>
      </c>
      <c r="L23" s="49" t="e" cm="1">
        <f t="array" aca="1" ref="L23" ca="1">INDIRECT("'"&amp;A23&amp;"'!"&amp;F23)</f>
        <v>#REF!</v>
      </c>
      <c r="M23" s="54" t="e" cm="1">
        <f t="array" aca="1" ref="M23" ca="1">INDIRECT("'"&amp;A23&amp;"'!"&amp;G23)</f>
        <v>#REF!</v>
      </c>
      <c r="N23" s="37" t="e">
        <f t="shared" ca="1" si="2"/>
        <v>#REF!</v>
      </c>
      <c r="O23" s="44" t="e">
        <f t="shared" ca="1" si="3"/>
        <v>#REF!</v>
      </c>
      <c r="P23" s="73"/>
      <c r="Q23" s="37" t="e">
        <f t="shared" ca="1" si="4"/>
        <v>#REF!</v>
      </c>
      <c r="R23" s="44" t="e">
        <f t="shared" ca="1" si="5"/>
        <v>#REF!</v>
      </c>
      <c r="S23" s="55"/>
      <c r="T23" s="56" t="e">
        <f t="shared" ca="1" si="7"/>
        <v>#REF!</v>
      </c>
      <c r="U23" s="57"/>
      <c r="V23" s="56" t="e">
        <f t="shared" ca="1" si="8"/>
        <v>#REF!</v>
      </c>
      <c r="W23" s="57"/>
      <c r="Z23" t="e">
        <f t="shared" ca="1" si="9"/>
        <v>#REF!</v>
      </c>
      <c r="AA23" t="e">
        <f t="shared" ca="1" si="6"/>
        <v>#REF!</v>
      </c>
      <c r="AB23" t="e">
        <f t="shared" ca="1" si="10"/>
        <v>#REF!</v>
      </c>
      <c r="AC23" t="e">
        <f t="shared" ca="1" si="11"/>
        <v>#REF!</v>
      </c>
      <c r="AD23" t="e">
        <f t="shared" ca="1" si="12"/>
        <v>#REF!</v>
      </c>
      <c r="AE23" t="e">
        <f t="shared" ca="1" si="13"/>
        <v>#REF!</v>
      </c>
      <c r="AH23" t="str">
        <f t="shared" si="14"/>
        <v/>
      </c>
      <c r="AI23" t="str">
        <f t="shared" si="15"/>
        <v/>
      </c>
    </row>
    <row r="24" spans="1:35" x14ac:dyDescent="0.25">
      <c r="A24" s="48" t="s">
        <v>84</v>
      </c>
      <c r="B24" s="37" t="s">
        <v>35</v>
      </c>
      <c r="C24" s="38" t="s">
        <v>36</v>
      </c>
      <c r="D24" s="38" t="s">
        <v>37</v>
      </c>
      <c r="E24" s="39" t="s">
        <v>38</v>
      </c>
      <c r="F24" s="49" t="s">
        <v>39</v>
      </c>
      <c r="G24" s="50" t="s">
        <v>40</v>
      </c>
      <c r="H24" s="51" t="e" cm="1">
        <f t="array" aca="1" ref="H24" ca="1">INDIRECT("'"&amp;A24&amp;"'!"&amp;B24)</f>
        <v>#REF!</v>
      </c>
      <c r="I24" s="52" t="e" cm="1">
        <f t="array" aca="1" ref="I24" ca="1">INDIRECT("'"&amp;A24&amp;"'!"&amp;C24)</f>
        <v>#REF!</v>
      </c>
      <c r="J24" s="52" t="e" cm="1">
        <f t="array" aca="1" ref="J24" ca="1">INDIRECT("'"&amp;A24&amp;"'!"&amp;D24)</f>
        <v>#REF!</v>
      </c>
      <c r="K24" s="53" t="e" cm="1">
        <f t="array" aca="1" ref="K24" ca="1">INDIRECT("'"&amp;A24&amp;"'!"&amp;E24)</f>
        <v>#REF!</v>
      </c>
      <c r="L24" s="49" t="e" cm="1">
        <f t="array" aca="1" ref="L24" ca="1">INDIRECT("'"&amp;A24&amp;"'!"&amp;F24)</f>
        <v>#REF!</v>
      </c>
      <c r="M24" s="54" t="e" cm="1">
        <f t="array" aca="1" ref="M24" ca="1">INDIRECT("'"&amp;A24&amp;"'!"&amp;G24)</f>
        <v>#REF!</v>
      </c>
      <c r="N24" s="37" t="e">
        <f t="shared" ca="1" si="2"/>
        <v>#REF!</v>
      </c>
      <c r="O24" s="44" t="e">
        <f t="shared" ca="1" si="3"/>
        <v>#REF!</v>
      </c>
      <c r="P24" s="73"/>
      <c r="Q24" s="37" t="e">
        <f t="shared" ca="1" si="4"/>
        <v>#REF!</v>
      </c>
      <c r="R24" s="44" t="e">
        <f t="shared" ca="1" si="5"/>
        <v>#REF!</v>
      </c>
      <c r="S24" s="55">
        <f>4104+1079+2020+1384+1002</f>
        <v>9589</v>
      </c>
      <c r="T24" s="56" t="e">
        <f t="shared" ca="1" si="7"/>
        <v>#REF!</v>
      </c>
      <c r="U24" s="57"/>
      <c r="V24" s="56" t="e">
        <f t="shared" ca="1" si="8"/>
        <v>#REF!</v>
      </c>
      <c r="W24" s="57"/>
      <c r="Z24" t="e">
        <f t="shared" ca="1" si="9"/>
        <v>#REF!</v>
      </c>
      <c r="AA24" t="e">
        <f t="shared" ca="1" si="6"/>
        <v>#REF!</v>
      </c>
      <c r="AB24" t="e">
        <f t="shared" ca="1" si="10"/>
        <v>#REF!</v>
      </c>
      <c r="AC24" t="e">
        <f t="shared" ca="1" si="11"/>
        <v>#REF!</v>
      </c>
      <c r="AD24" t="e">
        <f t="shared" ca="1" si="12"/>
        <v>#REF!</v>
      </c>
      <c r="AE24" t="e">
        <f t="shared" ca="1" si="13"/>
        <v>#REF!</v>
      </c>
      <c r="AH24" t="str">
        <f t="shared" si="14"/>
        <v/>
      </c>
      <c r="AI24" t="str">
        <f t="shared" si="15"/>
        <v/>
      </c>
    </row>
    <row r="25" spans="1:35" x14ac:dyDescent="0.25">
      <c r="A25" s="48" t="s">
        <v>84</v>
      </c>
      <c r="B25" s="37" t="s">
        <v>41</v>
      </c>
      <c r="C25" s="38" t="s">
        <v>42</v>
      </c>
      <c r="D25" s="38" t="s">
        <v>43</v>
      </c>
      <c r="E25" s="39" t="s">
        <v>44</v>
      </c>
      <c r="F25" s="49" t="s">
        <v>45</v>
      </c>
      <c r="G25" s="50" t="s">
        <v>46</v>
      </c>
      <c r="H25" s="51" t="e" cm="1">
        <f t="array" aca="1" ref="H25" ca="1">INDIRECT("'"&amp;A25&amp;"'!"&amp;B25)</f>
        <v>#REF!</v>
      </c>
      <c r="I25" s="52" t="e" cm="1">
        <f t="array" aca="1" ref="I25" ca="1">INDIRECT("'"&amp;A25&amp;"'!"&amp;C25)</f>
        <v>#REF!</v>
      </c>
      <c r="J25" s="52" t="e" cm="1">
        <f t="array" aca="1" ref="J25" ca="1">INDIRECT("'"&amp;A25&amp;"'!"&amp;D25)</f>
        <v>#REF!</v>
      </c>
      <c r="K25" s="53" t="e" cm="1">
        <f t="array" aca="1" ref="K25" ca="1">INDIRECT("'"&amp;A25&amp;"'!"&amp;E25)</f>
        <v>#REF!</v>
      </c>
      <c r="L25" s="49" t="e" cm="1">
        <f t="array" aca="1" ref="L25" ca="1">INDIRECT("'"&amp;A25&amp;"'!"&amp;F25)</f>
        <v>#REF!</v>
      </c>
      <c r="M25" s="54" t="e" cm="1">
        <f t="array" aca="1" ref="M25" ca="1">INDIRECT("'"&amp;A25&amp;"'!"&amp;G25)</f>
        <v>#REF!</v>
      </c>
      <c r="N25" s="37" t="e">
        <f t="shared" ca="1" si="2"/>
        <v>#REF!</v>
      </c>
      <c r="O25" s="44" t="e">
        <f t="shared" ca="1" si="3"/>
        <v>#REF!</v>
      </c>
      <c r="P25" s="73"/>
      <c r="Q25" s="37" t="e">
        <f t="shared" ca="1" si="4"/>
        <v>#REF!</v>
      </c>
      <c r="R25" s="44" t="e">
        <f t="shared" ca="1" si="5"/>
        <v>#REF!</v>
      </c>
      <c r="S25" s="55">
        <v>7097</v>
      </c>
      <c r="T25" s="56" t="e">
        <f t="shared" ca="1" si="7"/>
        <v>#REF!</v>
      </c>
      <c r="U25" s="57"/>
      <c r="V25" s="56" t="e">
        <f t="shared" ca="1" si="8"/>
        <v>#REF!</v>
      </c>
      <c r="W25" s="57"/>
      <c r="Z25" t="e">
        <f t="shared" ca="1" si="9"/>
        <v>#REF!</v>
      </c>
      <c r="AA25" t="e">
        <f t="shared" ca="1" si="6"/>
        <v>#REF!</v>
      </c>
      <c r="AB25" t="e">
        <f t="shared" ca="1" si="10"/>
        <v>#REF!</v>
      </c>
      <c r="AC25" t="e">
        <f t="shared" ca="1" si="11"/>
        <v>#REF!</v>
      </c>
      <c r="AD25" t="e">
        <f t="shared" ca="1" si="12"/>
        <v>#REF!</v>
      </c>
      <c r="AE25" t="e">
        <f t="shared" ca="1" si="13"/>
        <v>#REF!</v>
      </c>
      <c r="AH25" t="str">
        <f t="shared" si="14"/>
        <v/>
      </c>
      <c r="AI25" t="str">
        <f t="shared" si="15"/>
        <v/>
      </c>
    </row>
    <row r="26" spans="1:35" x14ac:dyDescent="0.25">
      <c r="A26" s="48" t="s">
        <v>84</v>
      </c>
      <c r="B26" s="37" t="s">
        <v>47</v>
      </c>
      <c r="C26" s="38" t="s">
        <v>48</v>
      </c>
      <c r="D26" s="38" t="s">
        <v>49</v>
      </c>
      <c r="E26" s="39" t="s">
        <v>50</v>
      </c>
      <c r="F26" s="49" t="s">
        <v>51</v>
      </c>
      <c r="G26" s="50" t="s">
        <v>52</v>
      </c>
      <c r="H26" s="51" t="e" cm="1">
        <f t="array" aca="1" ref="H26" ca="1">INDIRECT("'"&amp;A26&amp;"'!"&amp;B26)</f>
        <v>#REF!</v>
      </c>
      <c r="I26" s="52" t="e" cm="1">
        <f t="array" aca="1" ref="I26" ca="1">INDIRECT("'"&amp;A26&amp;"'!"&amp;C26)</f>
        <v>#REF!</v>
      </c>
      <c r="J26" s="52" t="e" cm="1">
        <f t="array" aca="1" ref="J26" ca="1">INDIRECT("'"&amp;A26&amp;"'!"&amp;D26)</f>
        <v>#REF!</v>
      </c>
      <c r="K26" s="53" t="e" cm="1">
        <f t="array" aca="1" ref="K26" ca="1">INDIRECT("'"&amp;A26&amp;"'!"&amp;E26)</f>
        <v>#REF!</v>
      </c>
      <c r="L26" s="49" t="e" cm="1">
        <f t="array" aca="1" ref="L26" ca="1">INDIRECT("'"&amp;A26&amp;"'!"&amp;F26)</f>
        <v>#REF!</v>
      </c>
      <c r="M26" s="54" t="e" cm="1">
        <f t="array" aca="1" ref="M26" ca="1">INDIRECT("'"&amp;A26&amp;"'!"&amp;G26)</f>
        <v>#REF!</v>
      </c>
      <c r="N26" s="37" t="e">
        <f t="shared" ca="1" si="2"/>
        <v>#REF!</v>
      </c>
      <c r="O26" s="44" t="e">
        <f t="shared" ca="1" si="3"/>
        <v>#REF!</v>
      </c>
      <c r="P26" s="73"/>
      <c r="Q26" s="37" t="e">
        <f t="shared" ca="1" si="4"/>
        <v>#REF!</v>
      </c>
      <c r="R26" s="44" t="e">
        <f t="shared" ca="1" si="5"/>
        <v>#REF!</v>
      </c>
      <c r="S26" s="55">
        <v>332</v>
      </c>
      <c r="T26" s="56" t="e">
        <f t="shared" ca="1" si="7"/>
        <v>#REF!</v>
      </c>
      <c r="U26" s="57"/>
      <c r="V26" s="56" t="e">
        <f t="shared" ca="1" si="8"/>
        <v>#REF!</v>
      </c>
      <c r="W26" s="57"/>
      <c r="Z26" t="e">
        <f t="shared" ca="1" si="9"/>
        <v>#REF!</v>
      </c>
      <c r="AA26" t="e">
        <f t="shared" ca="1" si="6"/>
        <v>#REF!</v>
      </c>
      <c r="AB26" t="e">
        <f t="shared" ca="1" si="10"/>
        <v>#REF!</v>
      </c>
      <c r="AC26" t="e">
        <f t="shared" ca="1" si="11"/>
        <v>#REF!</v>
      </c>
      <c r="AD26" t="e">
        <f t="shared" ca="1" si="12"/>
        <v>#REF!</v>
      </c>
      <c r="AE26" t="e">
        <f t="shared" ca="1" si="13"/>
        <v>#REF!</v>
      </c>
      <c r="AH26" t="str">
        <f t="shared" si="14"/>
        <v/>
      </c>
      <c r="AI26" t="str">
        <f t="shared" si="15"/>
        <v/>
      </c>
    </row>
    <row r="27" spans="1:35" x14ac:dyDescent="0.25">
      <c r="A27" s="48" t="s">
        <v>84</v>
      </c>
      <c r="B27" s="37" t="s">
        <v>53</v>
      </c>
      <c r="C27" s="38" t="s">
        <v>54</v>
      </c>
      <c r="D27" s="38" t="s">
        <v>55</v>
      </c>
      <c r="E27" s="39" t="s">
        <v>56</v>
      </c>
      <c r="F27" s="49" t="s">
        <v>57</v>
      </c>
      <c r="G27" s="50" t="s">
        <v>58</v>
      </c>
      <c r="H27" s="51" t="e" cm="1">
        <f t="array" aca="1" ref="H27" ca="1">INDIRECT("'"&amp;A27&amp;"'!"&amp;B27)</f>
        <v>#REF!</v>
      </c>
      <c r="I27" s="52" t="e" cm="1">
        <f t="array" aca="1" ref="I27" ca="1">INDIRECT("'"&amp;A27&amp;"'!"&amp;C27)</f>
        <v>#REF!</v>
      </c>
      <c r="J27" s="52" t="e" cm="1">
        <f t="array" aca="1" ref="J27" ca="1">INDIRECT("'"&amp;A27&amp;"'!"&amp;D27)</f>
        <v>#REF!</v>
      </c>
      <c r="K27" s="53" t="e" cm="1">
        <f t="array" aca="1" ref="K27" ca="1">INDIRECT("'"&amp;A27&amp;"'!"&amp;E27)</f>
        <v>#REF!</v>
      </c>
      <c r="L27" s="49" t="e" cm="1">
        <f t="array" aca="1" ref="L27" ca="1">INDIRECT("'"&amp;A27&amp;"'!"&amp;F27)</f>
        <v>#REF!</v>
      </c>
      <c r="M27" s="54" t="e" cm="1">
        <f t="array" aca="1" ref="M27" ca="1">INDIRECT("'"&amp;A27&amp;"'!"&amp;G27)</f>
        <v>#REF!</v>
      </c>
      <c r="N27" s="37" t="e">
        <f t="shared" ca="1" si="2"/>
        <v>#REF!</v>
      </c>
      <c r="O27" s="44" t="e">
        <f t="shared" ca="1" si="3"/>
        <v>#REF!</v>
      </c>
      <c r="P27" s="73"/>
      <c r="Q27" s="37" t="e">
        <f t="shared" ca="1" si="4"/>
        <v>#REF!</v>
      </c>
      <c r="R27" s="44" t="e">
        <f t="shared" ca="1" si="5"/>
        <v>#REF!</v>
      </c>
      <c r="S27" s="55">
        <v>6846</v>
      </c>
      <c r="T27" s="56" t="e">
        <f t="shared" ca="1" si="7"/>
        <v>#REF!</v>
      </c>
      <c r="U27" s="57"/>
      <c r="V27" s="56" t="e">
        <f t="shared" ca="1" si="8"/>
        <v>#REF!</v>
      </c>
      <c r="W27" s="57"/>
      <c r="Z27" t="e">
        <f t="shared" ca="1" si="9"/>
        <v>#REF!</v>
      </c>
      <c r="AA27" t="e">
        <f t="shared" ca="1" si="6"/>
        <v>#REF!</v>
      </c>
      <c r="AB27" t="e">
        <f t="shared" ca="1" si="10"/>
        <v>#REF!</v>
      </c>
      <c r="AC27" t="e">
        <f t="shared" ca="1" si="11"/>
        <v>#REF!</v>
      </c>
      <c r="AD27" t="e">
        <f t="shared" ca="1" si="12"/>
        <v>#REF!</v>
      </c>
      <c r="AE27" t="e">
        <f t="shared" ca="1" si="13"/>
        <v>#REF!</v>
      </c>
      <c r="AH27" t="str">
        <f t="shared" si="14"/>
        <v/>
      </c>
      <c r="AI27" t="str">
        <f t="shared" si="15"/>
        <v/>
      </c>
    </row>
    <row r="28" spans="1:35" x14ac:dyDescent="0.25">
      <c r="A28" s="48" t="s">
        <v>84</v>
      </c>
      <c r="B28" s="37" t="s">
        <v>59</v>
      </c>
      <c r="C28" s="38" t="s">
        <v>60</v>
      </c>
      <c r="D28" s="38" t="s">
        <v>61</v>
      </c>
      <c r="E28" s="39" t="s">
        <v>62</v>
      </c>
      <c r="F28" s="49" t="s">
        <v>63</v>
      </c>
      <c r="G28" s="50" t="s">
        <v>64</v>
      </c>
      <c r="H28" s="51" t="e" cm="1">
        <f t="array" aca="1" ref="H28" ca="1">INDIRECT("'"&amp;A28&amp;"'!"&amp;B28)</f>
        <v>#REF!</v>
      </c>
      <c r="I28" s="52" t="e" cm="1">
        <f t="array" aca="1" ref="I28" ca="1">INDIRECT("'"&amp;A28&amp;"'!"&amp;C28)</f>
        <v>#REF!</v>
      </c>
      <c r="J28" s="52" t="e" cm="1">
        <f t="array" aca="1" ref="J28" ca="1">INDIRECT("'"&amp;A28&amp;"'!"&amp;D28)</f>
        <v>#REF!</v>
      </c>
      <c r="K28" s="53" t="e" cm="1">
        <f t="array" aca="1" ref="K28" ca="1">INDIRECT("'"&amp;A28&amp;"'!"&amp;E28)</f>
        <v>#REF!</v>
      </c>
      <c r="L28" s="49" t="e" cm="1">
        <f t="array" aca="1" ref="L28" ca="1">INDIRECT("'"&amp;A28&amp;"'!"&amp;F28)</f>
        <v>#REF!</v>
      </c>
      <c r="M28" s="54" t="e" cm="1">
        <f t="array" aca="1" ref="M28" ca="1">INDIRECT("'"&amp;A28&amp;"'!"&amp;G28)</f>
        <v>#REF!</v>
      </c>
      <c r="N28" s="37" t="e">
        <f t="shared" ca="1" si="2"/>
        <v>#REF!</v>
      </c>
      <c r="O28" s="44" t="e">
        <f t="shared" ca="1" si="3"/>
        <v>#REF!</v>
      </c>
      <c r="P28" s="73"/>
      <c r="Q28" s="37" t="e">
        <f t="shared" ca="1" si="4"/>
        <v>#REF!</v>
      </c>
      <c r="R28" s="44" t="e">
        <f t="shared" ca="1" si="5"/>
        <v>#REF!</v>
      </c>
      <c r="S28" s="55">
        <f>1224+2793+53+69+578</f>
        <v>4717</v>
      </c>
      <c r="T28" s="56" t="e">
        <f t="shared" ca="1" si="7"/>
        <v>#REF!</v>
      </c>
      <c r="U28" s="57"/>
      <c r="V28" s="56" t="e">
        <f t="shared" ca="1" si="8"/>
        <v>#REF!</v>
      </c>
      <c r="W28" s="57"/>
      <c r="Z28" t="e">
        <f t="shared" ca="1" si="9"/>
        <v>#REF!</v>
      </c>
      <c r="AA28" t="e">
        <f t="shared" ca="1" si="6"/>
        <v>#REF!</v>
      </c>
      <c r="AB28" t="e">
        <f t="shared" ca="1" si="10"/>
        <v>#REF!</v>
      </c>
      <c r="AC28" t="e">
        <f t="shared" ca="1" si="11"/>
        <v>#REF!</v>
      </c>
      <c r="AD28" t="e">
        <f t="shared" ca="1" si="12"/>
        <v>#REF!</v>
      </c>
      <c r="AE28" t="e">
        <f t="shared" ca="1" si="13"/>
        <v>#REF!</v>
      </c>
      <c r="AH28" t="str">
        <f t="shared" si="14"/>
        <v/>
      </c>
      <c r="AI28" t="str">
        <f t="shared" si="15"/>
        <v/>
      </c>
    </row>
    <row r="29" spans="1:35" x14ac:dyDescent="0.25">
      <c r="A29" s="48" t="s">
        <v>84</v>
      </c>
      <c r="B29" s="37" t="s">
        <v>65</v>
      </c>
      <c r="C29" s="38" t="s">
        <v>66</v>
      </c>
      <c r="D29" s="38" t="s">
        <v>67</v>
      </c>
      <c r="E29" s="39" t="s">
        <v>68</v>
      </c>
      <c r="F29" s="49" t="s">
        <v>69</v>
      </c>
      <c r="G29" s="50" t="s">
        <v>70</v>
      </c>
      <c r="H29" s="51" t="e" cm="1">
        <f t="array" aca="1" ref="H29" ca="1">INDIRECT("'"&amp;A29&amp;"'!"&amp;B29)</f>
        <v>#REF!</v>
      </c>
      <c r="I29" s="52" t="e" cm="1">
        <f t="array" aca="1" ref="I29" ca="1">INDIRECT("'"&amp;A29&amp;"'!"&amp;C29)</f>
        <v>#REF!</v>
      </c>
      <c r="J29" s="52" t="e" cm="1">
        <f t="array" aca="1" ref="J29" ca="1">INDIRECT("'"&amp;A29&amp;"'!"&amp;D29)</f>
        <v>#REF!</v>
      </c>
      <c r="K29" s="53" t="e" cm="1">
        <f t="array" aca="1" ref="K29" ca="1">INDIRECT("'"&amp;A29&amp;"'!"&amp;E29)</f>
        <v>#REF!</v>
      </c>
      <c r="L29" s="49" t="e" cm="1">
        <f t="array" aca="1" ref="L29" ca="1">INDIRECT("'"&amp;A29&amp;"'!"&amp;F29)</f>
        <v>#REF!</v>
      </c>
      <c r="M29" s="54" t="e" cm="1">
        <f t="array" aca="1" ref="M29" ca="1">INDIRECT("'"&amp;A29&amp;"'!"&amp;G29)</f>
        <v>#REF!</v>
      </c>
      <c r="N29" s="37" t="e">
        <f t="shared" ca="1" si="2"/>
        <v>#REF!</v>
      </c>
      <c r="O29" s="44" t="e">
        <f t="shared" ca="1" si="3"/>
        <v>#REF!</v>
      </c>
      <c r="P29" s="73"/>
      <c r="Q29" s="37" t="e">
        <f t="shared" ca="1" si="4"/>
        <v>#REF!</v>
      </c>
      <c r="R29" s="44" t="e">
        <f t="shared" ca="1" si="5"/>
        <v>#REF!</v>
      </c>
      <c r="S29" s="55"/>
      <c r="T29" s="56" t="e">
        <f t="shared" ca="1" si="7"/>
        <v>#REF!</v>
      </c>
      <c r="U29" s="57"/>
      <c r="V29" s="56" t="e">
        <f t="shared" ca="1" si="8"/>
        <v>#REF!</v>
      </c>
      <c r="W29" s="57"/>
      <c r="Z29" t="e">
        <f t="shared" ca="1" si="9"/>
        <v>#REF!</v>
      </c>
      <c r="AA29" t="e">
        <f t="shared" ca="1" si="6"/>
        <v>#REF!</v>
      </c>
      <c r="AB29" t="e">
        <f t="shared" ca="1" si="10"/>
        <v>#REF!</v>
      </c>
      <c r="AC29" t="e">
        <f t="shared" ca="1" si="11"/>
        <v>#REF!</v>
      </c>
      <c r="AD29" t="e">
        <f t="shared" ca="1" si="12"/>
        <v>#REF!</v>
      </c>
      <c r="AE29" t="e">
        <f t="shared" ca="1" si="13"/>
        <v>#REF!</v>
      </c>
      <c r="AH29" t="str">
        <f t="shared" si="14"/>
        <v/>
      </c>
      <c r="AI29" t="str">
        <f t="shared" si="15"/>
        <v/>
      </c>
    </row>
    <row r="30" spans="1:35" x14ac:dyDescent="0.25">
      <c r="A30" s="48" t="s">
        <v>84</v>
      </c>
      <c r="B30" s="37" t="s">
        <v>71</v>
      </c>
      <c r="C30" s="38" t="s">
        <v>72</v>
      </c>
      <c r="D30" s="38" t="s">
        <v>73</v>
      </c>
      <c r="E30" s="39" t="s">
        <v>74</v>
      </c>
      <c r="F30" s="49" t="s">
        <v>75</v>
      </c>
      <c r="G30" s="50" t="s">
        <v>76</v>
      </c>
      <c r="H30" s="51" t="e" cm="1">
        <f t="array" aca="1" ref="H30" ca="1">INDIRECT("'"&amp;A30&amp;"'!"&amp;B30)</f>
        <v>#REF!</v>
      </c>
      <c r="I30" s="52" t="e" cm="1">
        <f t="array" aca="1" ref="I30" ca="1">INDIRECT("'"&amp;A30&amp;"'!"&amp;C30)</f>
        <v>#REF!</v>
      </c>
      <c r="J30" s="52" t="e" cm="1">
        <f t="array" aca="1" ref="J30" ca="1">INDIRECT("'"&amp;A30&amp;"'!"&amp;D30)</f>
        <v>#REF!</v>
      </c>
      <c r="K30" s="53" t="e" cm="1">
        <f t="array" aca="1" ref="K30" ca="1">INDIRECT("'"&amp;A30&amp;"'!"&amp;E30)</f>
        <v>#REF!</v>
      </c>
      <c r="L30" s="49" t="e" cm="1">
        <f t="array" aca="1" ref="L30" ca="1">INDIRECT("'"&amp;A30&amp;"'!"&amp;F30)</f>
        <v>#REF!</v>
      </c>
      <c r="M30" s="54" t="e" cm="1">
        <f t="array" aca="1" ref="M30" ca="1">INDIRECT("'"&amp;A30&amp;"'!"&amp;G30)</f>
        <v>#REF!</v>
      </c>
      <c r="N30" s="37" t="e">
        <f t="shared" ca="1" si="2"/>
        <v>#REF!</v>
      </c>
      <c r="O30" s="44" t="e">
        <f t="shared" ca="1" si="3"/>
        <v>#REF!</v>
      </c>
      <c r="P30" s="73"/>
      <c r="Q30" s="37" t="e">
        <f t="shared" ca="1" si="4"/>
        <v>#REF!</v>
      </c>
      <c r="R30" s="44" t="e">
        <f t="shared" ca="1" si="5"/>
        <v>#REF!</v>
      </c>
      <c r="S30" s="55"/>
      <c r="T30" s="56" t="e">
        <f t="shared" ca="1" si="7"/>
        <v>#REF!</v>
      </c>
      <c r="U30" s="57"/>
      <c r="V30" s="56" t="e">
        <f t="shared" ca="1" si="8"/>
        <v>#REF!</v>
      </c>
      <c r="W30" s="57"/>
      <c r="Z30" t="e">
        <f t="shared" ca="1" si="9"/>
        <v>#REF!</v>
      </c>
      <c r="AA30" t="e">
        <f t="shared" ca="1" si="6"/>
        <v>#REF!</v>
      </c>
      <c r="AB30" t="e">
        <f t="shared" ca="1" si="10"/>
        <v>#REF!</v>
      </c>
      <c r="AC30" t="e">
        <f t="shared" ca="1" si="11"/>
        <v>#REF!</v>
      </c>
      <c r="AD30" t="e">
        <f t="shared" ca="1" si="12"/>
        <v>#REF!</v>
      </c>
      <c r="AE30" t="e">
        <f t="shared" ca="1" si="13"/>
        <v>#REF!</v>
      </c>
      <c r="AH30" t="str">
        <f t="shared" si="14"/>
        <v/>
      </c>
      <c r="AI30" t="str">
        <f t="shared" si="15"/>
        <v/>
      </c>
    </row>
    <row r="31" spans="1:35" x14ac:dyDescent="0.25">
      <c r="A31" s="48" t="s">
        <v>84</v>
      </c>
      <c r="B31" s="37" t="s">
        <v>77</v>
      </c>
      <c r="C31" s="38" t="s">
        <v>78</v>
      </c>
      <c r="D31" s="38" t="s">
        <v>79</v>
      </c>
      <c r="E31" s="39" t="s">
        <v>80</v>
      </c>
      <c r="F31" s="49" t="s">
        <v>81</v>
      </c>
      <c r="G31" s="50" t="s">
        <v>82</v>
      </c>
      <c r="H31" s="51" t="e" cm="1">
        <f t="array" aca="1" ref="H31" ca="1">INDIRECT("'"&amp;A31&amp;"'!"&amp;B31)</f>
        <v>#REF!</v>
      </c>
      <c r="I31" s="52" t="e" cm="1">
        <f t="array" aca="1" ref="I31" ca="1">INDIRECT("'"&amp;A31&amp;"'!"&amp;C31)</f>
        <v>#REF!</v>
      </c>
      <c r="J31" s="52" t="e" cm="1">
        <f t="array" aca="1" ref="J31" ca="1">INDIRECT("'"&amp;A31&amp;"'!"&amp;D31)</f>
        <v>#REF!</v>
      </c>
      <c r="K31" s="53" t="e" cm="1">
        <f t="array" aca="1" ref="K31" ca="1">INDIRECT("'"&amp;A31&amp;"'!"&amp;E31)</f>
        <v>#REF!</v>
      </c>
      <c r="L31" s="49" t="e" cm="1">
        <f t="array" aca="1" ref="L31" ca="1">INDIRECT("'"&amp;A31&amp;"'!"&amp;F31)</f>
        <v>#REF!</v>
      </c>
      <c r="M31" s="54" t="e" cm="1">
        <f t="array" aca="1" ref="M31" ca="1">INDIRECT("'"&amp;A31&amp;"'!"&amp;G31)</f>
        <v>#REF!</v>
      </c>
      <c r="N31" s="37" t="e">
        <f t="shared" ca="1" si="2"/>
        <v>#REF!</v>
      </c>
      <c r="O31" s="44" t="e">
        <f t="shared" ca="1" si="3"/>
        <v>#REF!</v>
      </c>
      <c r="P31" s="73"/>
      <c r="Q31" s="37" t="e">
        <f t="shared" ca="1" si="4"/>
        <v>#REF!</v>
      </c>
      <c r="R31" s="44" t="e">
        <f t="shared" ca="1" si="5"/>
        <v>#REF!</v>
      </c>
      <c r="S31" s="55"/>
      <c r="T31" s="56" t="e">
        <f t="shared" ca="1" si="7"/>
        <v>#REF!</v>
      </c>
      <c r="U31" s="57"/>
      <c r="V31" s="56" t="e">
        <f t="shared" ca="1" si="8"/>
        <v>#REF!</v>
      </c>
      <c r="W31" s="57"/>
      <c r="Z31" t="e">
        <f t="shared" ca="1" si="9"/>
        <v>#REF!</v>
      </c>
      <c r="AA31" t="e">
        <f t="shared" ca="1" si="6"/>
        <v>#REF!</v>
      </c>
      <c r="AB31" t="e">
        <f t="shared" ca="1" si="10"/>
        <v>#REF!</v>
      </c>
      <c r="AC31" t="e">
        <f t="shared" ca="1" si="11"/>
        <v>#REF!</v>
      </c>
      <c r="AD31" t="e">
        <f t="shared" ca="1" si="12"/>
        <v>#REF!</v>
      </c>
      <c r="AE31" t="e">
        <f t="shared" ca="1" si="13"/>
        <v>#REF!</v>
      </c>
      <c r="AH31" t="str">
        <f t="shared" si="14"/>
        <v/>
      </c>
      <c r="AI31" t="str">
        <f t="shared" si="15"/>
        <v/>
      </c>
    </row>
    <row r="32" spans="1:35" x14ac:dyDescent="0.25">
      <c r="A32" s="58" t="s">
        <v>85</v>
      </c>
      <c r="B32" s="59" t="s">
        <v>29</v>
      </c>
      <c r="C32" s="60" t="s">
        <v>30</v>
      </c>
      <c r="D32" s="60" t="s">
        <v>31</v>
      </c>
      <c r="E32" s="61" t="s">
        <v>32</v>
      </c>
      <c r="F32" s="62" t="s">
        <v>33</v>
      </c>
      <c r="G32" s="63" t="s">
        <v>34</v>
      </c>
      <c r="H32" s="64" t="e" cm="1">
        <f t="array" aca="1" ref="H32" ca="1">INDIRECT("'"&amp;A32&amp;"'!"&amp;B32)</f>
        <v>#REF!</v>
      </c>
      <c r="I32" s="65" t="e" cm="1">
        <f t="array" aca="1" ref="I32" ca="1">INDIRECT("'"&amp;A32&amp;"'!"&amp;C32)</f>
        <v>#REF!</v>
      </c>
      <c r="J32" s="65" t="e" cm="1">
        <f t="array" aca="1" ref="J32" ca="1">INDIRECT("'"&amp;A32&amp;"'!"&amp;D32)</f>
        <v>#REF!</v>
      </c>
      <c r="K32" s="66" t="e" cm="1">
        <f t="array" aca="1" ref="K32" ca="1">INDIRECT("'"&amp;A32&amp;"'!"&amp;E32)</f>
        <v>#REF!</v>
      </c>
      <c r="L32" s="62" t="e" cm="1">
        <f t="array" aca="1" ref="L32" ca="1">INDIRECT("'"&amp;A32&amp;"'!"&amp;F32)</f>
        <v>#REF!</v>
      </c>
      <c r="M32" s="67" t="e" cm="1">
        <f t="array" aca="1" ref="M32" ca="1">INDIRECT("'"&amp;A32&amp;"'!"&amp;G32)</f>
        <v>#REF!</v>
      </c>
      <c r="N32" s="59" t="e">
        <f t="shared" ca="1" si="2"/>
        <v>#REF!</v>
      </c>
      <c r="O32" s="68" t="e">
        <f t="shared" ca="1" si="3"/>
        <v>#REF!</v>
      </c>
      <c r="P32" s="69">
        <f>82+502+857+5234</f>
        <v>6675</v>
      </c>
      <c r="Q32" s="59" t="e">
        <f t="shared" ca="1" si="4"/>
        <v>#REF!</v>
      </c>
      <c r="R32" s="68" t="e">
        <f t="shared" ca="1" si="5"/>
        <v>#REF!</v>
      </c>
      <c r="S32" s="70">
        <f>753+701+863+911+295+857+502+82</f>
        <v>4964</v>
      </c>
      <c r="T32" s="71" t="e">
        <f t="shared" ca="1" si="7"/>
        <v>#REF!</v>
      </c>
      <c r="U32" s="72"/>
      <c r="V32" s="71" t="e">
        <f t="shared" ca="1" si="8"/>
        <v>#REF!</v>
      </c>
      <c r="W32" s="72"/>
      <c r="Z32" t="e">
        <f t="shared" ca="1" si="9"/>
        <v>#REF!</v>
      </c>
      <c r="AA32" t="e">
        <f t="shared" ca="1" si="6"/>
        <v>#REF!</v>
      </c>
      <c r="AB32" t="e">
        <f t="shared" ca="1" si="10"/>
        <v>#REF!</v>
      </c>
      <c r="AC32" t="e">
        <f t="shared" ca="1" si="11"/>
        <v>#REF!</v>
      </c>
      <c r="AD32" t="e">
        <f t="shared" ca="1" si="12"/>
        <v>#REF!</v>
      </c>
      <c r="AE32" t="e">
        <f t="shared" ca="1" si="13"/>
        <v>#REF!</v>
      </c>
      <c r="AH32" t="str">
        <f t="shared" si="14"/>
        <v/>
      </c>
      <c r="AI32" t="str">
        <f t="shared" si="15"/>
        <v/>
      </c>
    </row>
    <row r="33" spans="1:35" x14ac:dyDescent="0.25">
      <c r="A33" s="58" t="s">
        <v>85</v>
      </c>
      <c r="B33" s="59" t="s">
        <v>35</v>
      </c>
      <c r="C33" s="60" t="s">
        <v>36</v>
      </c>
      <c r="D33" s="60" t="s">
        <v>37</v>
      </c>
      <c r="E33" s="61" t="s">
        <v>38</v>
      </c>
      <c r="F33" s="62" t="s">
        <v>39</v>
      </c>
      <c r="G33" s="63" t="s">
        <v>40</v>
      </c>
      <c r="H33" s="64" t="e" cm="1">
        <f t="array" aca="1" ref="H33" ca="1">INDIRECT("'"&amp;A33&amp;"'!"&amp;B33)</f>
        <v>#REF!</v>
      </c>
      <c r="I33" s="65" t="e" cm="1">
        <f t="array" aca="1" ref="I33" ca="1">INDIRECT("'"&amp;A33&amp;"'!"&amp;C33)</f>
        <v>#REF!</v>
      </c>
      <c r="J33" s="65" t="e" cm="1">
        <f t="array" aca="1" ref="J33" ca="1">INDIRECT("'"&amp;A33&amp;"'!"&amp;D33)</f>
        <v>#REF!</v>
      </c>
      <c r="K33" s="66" t="e" cm="1">
        <f t="array" aca="1" ref="K33" ca="1">INDIRECT("'"&amp;A33&amp;"'!"&amp;E33)</f>
        <v>#REF!</v>
      </c>
      <c r="L33" s="62" t="e" cm="1">
        <f t="array" aca="1" ref="L33" ca="1">INDIRECT("'"&amp;A33&amp;"'!"&amp;F33)</f>
        <v>#REF!</v>
      </c>
      <c r="M33" s="67" t="e" cm="1">
        <f t="array" aca="1" ref="M33" ca="1">INDIRECT("'"&amp;A33&amp;"'!"&amp;G33)</f>
        <v>#REF!</v>
      </c>
      <c r="N33" s="59" t="e">
        <f t="shared" ca="1" si="2"/>
        <v>#REF!</v>
      </c>
      <c r="O33" s="68" t="e">
        <f t="shared" ca="1" si="3"/>
        <v>#REF!</v>
      </c>
      <c r="P33" s="69"/>
      <c r="Q33" s="59" t="e">
        <f t="shared" ca="1" si="4"/>
        <v>#REF!</v>
      </c>
      <c r="R33" s="68" t="e">
        <f t="shared" ca="1" si="5"/>
        <v>#REF!</v>
      </c>
      <c r="S33" s="70">
        <f>753+701+863+911+295+5234</f>
        <v>8757</v>
      </c>
      <c r="T33" s="71" t="e">
        <f t="shared" ca="1" si="7"/>
        <v>#REF!</v>
      </c>
      <c r="U33" s="72"/>
      <c r="V33" s="71" t="e">
        <f t="shared" ca="1" si="8"/>
        <v>#REF!</v>
      </c>
      <c r="W33" s="72"/>
      <c r="Z33" t="e">
        <f t="shared" ca="1" si="9"/>
        <v>#REF!</v>
      </c>
      <c r="AA33" t="e">
        <f t="shared" ca="1" si="6"/>
        <v>#REF!</v>
      </c>
      <c r="AB33" t="e">
        <f t="shared" ca="1" si="10"/>
        <v>#REF!</v>
      </c>
      <c r="AC33" t="e">
        <f t="shared" ca="1" si="11"/>
        <v>#REF!</v>
      </c>
      <c r="AD33" t="e">
        <f t="shared" ca="1" si="12"/>
        <v>#REF!</v>
      </c>
      <c r="AE33" t="e">
        <f t="shared" ca="1" si="13"/>
        <v>#REF!</v>
      </c>
      <c r="AH33" t="str">
        <f t="shared" si="14"/>
        <v/>
      </c>
      <c r="AI33" t="str">
        <f t="shared" si="15"/>
        <v/>
      </c>
    </row>
    <row r="34" spans="1:35" x14ac:dyDescent="0.25">
      <c r="A34" s="58" t="s">
        <v>85</v>
      </c>
      <c r="B34" s="59" t="s">
        <v>41</v>
      </c>
      <c r="C34" s="60" t="s">
        <v>42</v>
      </c>
      <c r="D34" s="60" t="s">
        <v>43</v>
      </c>
      <c r="E34" s="61" t="s">
        <v>44</v>
      </c>
      <c r="F34" s="62" t="s">
        <v>45</v>
      </c>
      <c r="G34" s="63" t="s">
        <v>46</v>
      </c>
      <c r="H34" s="64" t="e" cm="1">
        <f t="array" aca="1" ref="H34" ca="1">INDIRECT("'"&amp;A34&amp;"'!"&amp;B34)</f>
        <v>#REF!</v>
      </c>
      <c r="I34" s="65" t="e" cm="1">
        <f t="array" aca="1" ref="I34" ca="1">INDIRECT("'"&amp;A34&amp;"'!"&amp;C34)</f>
        <v>#REF!</v>
      </c>
      <c r="J34" s="65" t="e" cm="1">
        <f t="array" aca="1" ref="J34" ca="1">INDIRECT("'"&amp;A34&amp;"'!"&amp;D34)</f>
        <v>#REF!</v>
      </c>
      <c r="K34" s="66" t="e" cm="1">
        <f t="array" aca="1" ref="K34" ca="1">INDIRECT("'"&amp;A34&amp;"'!"&amp;E34)</f>
        <v>#REF!</v>
      </c>
      <c r="L34" s="62" t="e" cm="1">
        <f t="array" aca="1" ref="L34" ca="1">INDIRECT("'"&amp;A34&amp;"'!"&amp;F34)</f>
        <v>#REF!</v>
      </c>
      <c r="M34" s="67" t="e" cm="1">
        <f t="array" aca="1" ref="M34" ca="1">INDIRECT("'"&amp;A34&amp;"'!"&amp;G34)</f>
        <v>#REF!</v>
      </c>
      <c r="N34" s="59" t="e">
        <f t="shared" ca="1" si="2"/>
        <v>#REF!</v>
      </c>
      <c r="O34" s="68" t="e">
        <f t="shared" ca="1" si="3"/>
        <v>#REF!</v>
      </c>
      <c r="P34" s="69"/>
      <c r="Q34" s="59" t="e">
        <f t="shared" ca="1" si="4"/>
        <v>#REF!</v>
      </c>
      <c r="R34" s="68" t="e">
        <f t="shared" ca="1" si="5"/>
        <v>#REF!</v>
      </c>
      <c r="S34" s="70">
        <v>2349</v>
      </c>
      <c r="T34" s="71" t="e">
        <f t="shared" ca="1" si="7"/>
        <v>#REF!</v>
      </c>
      <c r="U34" s="72"/>
      <c r="V34" s="71" t="e">
        <f t="shared" ca="1" si="8"/>
        <v>#REF!</v>
      </c>
      <c r="W34" s="72"/>
      <c r="Z34" t="e">
        <f t="shared" ca="1" si="9"/>
        <v>#REF!</v>
      </c>
      <c r="AA34" t="e">
        <f t="shared" ca="1" si="6"/>
        <v>#REF!</v>
      </c>
      <c r="AB34" t="e">
        <f t="shared" ca="1" si="10"/>
        <v>#REF!</v>
      </c>
      <c r="AC34" t="e">
        <f t="shared" ca="1" si="11"/>
        <v>#REF!</v>
      </c>
      <c r="AD34" t="e">
        <f t="shared" ca="1" si="12"/>
        <v>#REF!</v>
      </c>
      <c r="AE34" t="e">
        <f t="shared" ca="1" si="13"/>
        <v>#REF!</v>
      </c>
      <c r="AH34" t="str">
        <f t="shared" si="14"/>
        <v/>
      </c>
      <c r="AI34" t="str">
        <f t="shared" si="15"/>
        <v/>
      </c>
    </row>
    <row r="35" spans="1:35" x14ac:dyDescent="0.25">
      <c r="A35" s="58" t="s">
        <v>85</v>
      </c>
      <c r="B35" s="59" t="s">
        <v>47</v>
      </c>
      <c r="C35" s="60" t="s">
        <v>48</v>
      </c>
      <c r="D35" s="60" t="s">
        <v>49</v>
      </c>
      <c r="E35" s="61" t="s">
        <v>50</v>
      </c>
      <c r="F35" s="62" t="s">
        <v>51</v>
      </c>
      <c r="G35" s="63" t="s">
        <v>52</v>
      </c>
      <c r="H35" s="64" t="e" cm="1">
        <f t="array" aca="1" ref="H35" ca="1">INDIRECT("'"&amp;A35&amp;"'!"&amp;B35)</f>
        <v>#REF!</v>
      </c>
      <c r="I35" s="65" t="e" cm="1">
        <f t="array" aca="1" ref="I35" ca="1">INDIRECT("'"&amp;A35&amp;"'!"&amp;C35)</f>
        <v>#REF!</v>
      </c>
      <c r="J35" s="65" t="e" cm="1">
        <f t="array" aca="1" ref="J35" ca="1">INDIRECT("'"&amp;A35&amp;"'!"&amp;D35)</f>
        <v>#REF!</v>
      </c>
      <c r="K35" s="66" t="e" cm="1">
        <f t="array" aca="1" ref="K35" ca="1">INDIRECT("'"&amp;A35&amp;"'!"&amp;E35)</f>
        <v>#REF!</v>
      </c>
      <c r="L35" s="62" t="e" cm="1">
        <f t="array" aca="1" ref="L35" ca="1">INDIRECT("'"&amp;A35&amp;"'!"&amp;F35)</f>
        <v>#REF!</v>
      </c>
      <c r="M35" s="67" t="e" cm="1">
        <f t="array" aca="1" ref="M35" ca="1">INDIRECT("'"&amp;A35&amp;"'!"&amp;G35)</f>
        <v>#REF!</v>
      </c>
      <c r="N35" s="59" t="e">
        <f t="shared" ca="1" si="2"/>
        <v>#REF!</v>
      </c>
      <c r="O35" s="68" t="e">
        <f t="shared" ca="1" si="3"/>
        <v>#REF!</v>
      </c>
      <c r="P35" s="69"/>
      <c r="Q35" s="59" t="e">
        <f t="shared" ca="1" si="4"/>
        <v>#REF!</v>
      </c>
      <c r="R35" s="68" t="e">
        <f t="shared" ca="1" si="5"/>
        <v>#REF!</v>
      </c>
      <c r="S35" s="70">
        <v>19257</v>
      </c>
      <c r="T35" s="71" t="e">
        <f t="shared" ca="1" si="7"/>
        <v>#REF!</v>
      </c>
      <c r="U35" s="72"/>
      <c r="V35" s="71" t="e">
        <f t="shared" ca="1" si="8"/>
        <v>#REF!</v>
      </c>
      <c r="W35" s="72"/>
      <c r="Z35" t="e">
        <f t="shared" ca="1" si="9"/>
        <v>#REF!</v>
      </c>
      <c r="AA35" t="e">
        <f t="shared" ca="1" si="6"/>
        <v>#REF!</v>
      </c>
      <c r="AB35" t="e">
        <f t="shared" ca="1" si="10"/>
        <v>#REF!</v>
      </c>
      <c r="AC35" t="e">
        <f t="shared" ca="1" si="11"/>
        <v>#REF!</v>
      </c>
      <c r="AD35" t="e">
        <f t="shared" ca="1" si="12"/>
        <v>#REF!</v>
      </c>
      <c r="AE35" t="e">
        <f t="shared" ca="1" si="13"/>
        <v>#REF!</v>
      </c>
      <c r="AH35" t="str">
        <f t="shared" si="14"/>
        <v/>
      </c>
      <c r="AI35" t="str">
        <f t="shared" si="15"/>
        <v/>
      </c>
    </row>
    <row r="36" spans="1:35" x14ac:dyDescent="0.25">
      <c r="A36" s="58" t="s">
        <v>85</v>
      </c>
      <c r="B36" s="59" t="s">
        <v>53</v>
      </c>
      <c r="C36" s="60" t="s">
        <v>54</v>
      </c>
      <c r="D36" s="60" t="s">
        <v>55</v>
      </c>
      <c r="E36" s="61" t="s">
        <v>56</v>
      </c>
      <c r="F36" s="62" t="s">
        <v>57</v>
      </c>
      <c r="G36" s="63" t="s">
        <v>58</v>
      </c>
      <c r="H36" s="64" t="e" cm="1">
        <f t="array" aca="1" ref="H36" ca="1">INDIRECT("'"&amp;A36&amp;"'!"&amp;B36)</f>
        <v>#REF!</v>
      </c>
      <c r="I36" s="65" t="e" cm="1">
        <f t="array" aca="1" ref="I36" ca="1">INDIRECT("'"&amp;A36&amp;"'!"&amp;C36)</f>
        <v>#REF!</v>
      </c>
      <c r="J36" s="65" t="e" cm="1">
        <f t="array" aca="1" ref="J36" ca="1">INDIRECT("'"&amp;A36&amp;"'!"&amp;D36)</f>
        <v>#REF!</v>
      </c>
      <c r="K36" s="66" t="e" cm="1">
        <f t="array" aca="1" ref="K36" ca="1">INDIRECT("'"&amp;A36&amp;"'!"&amp;E36)</f>
        <v>#REF!</v>
      </c>
      <c r="L36" s="62" t="e" cm="1">
        <f t="array" aca="1" ref="L36" ca="1">INDIRECT("'"&amp;A36&amp;"'!"&amp;F36)</f>
        <v>#REF!</v>
      </c>
      <c r="M36" s="67" t="e" cm="1">
        <f t="array" aca="1" ref="M36" ca="1">INDIRECT("'"&amp;A36&amp;"'!"&amp;G36)</f>
        <v>#REF!</v>
      </c>
      <c r="N36" s="59" t="e">
        <f t="shared" ca="1" si="2"/>
        <v>#REF!</v>
      </c>
      <c r="O36" s="68" t="e">
        <f t="shared" ca="1" si="3"/>
        <v>#REF!</v>
      </c>
      <c r="P36" s="69"/>
      <c r="Q36" s="59" t="e">
        <f t="shared" ca="1" si="4"/>
        <v>#REF!</v>
      </c>
      <c r="R36" s="68" t="e">
        <f t="shared" ca="1" si="5"/>
        <v>#REF!</v>
      </c>
      <c r="S36" s="70">
        <f>1630+2412+986+1025+2223+2600+3615+851+857+1202+2185+1399+2501+662+4963+22+3361+3117+89</f>
        <v>35700</v>
      </c>
      <c r="T36" s="71" t="e">
        <f t="shared" ca="1" si="7"/>
        <v>#REF!</v>
      </c>
      <c r="U36" s="72"/>
      <c r="V36" s="71" t="e">
        <f t="shared" ca="1" si="8"/>
        <v>#REF!</v>
      </c>
      <c r="W36" s="72"/>
      <c r="Z36" t="e">
        <f t="shared" ca="1" si="9"/>
        <v>#REF!</v>
      </c>
      <c r="AA36" t="e">
        <f t="shared" ca="1" si="6"/>
        <v>#REF!</v>
      </c>
      <c r="AB36" t="e">
        <f t="shared" ca="1" si="10"/>
        <v>#REF!</v>
      </c>
      <c r="AC36" t="e">
        <f t="shared" ca="1" si="11"/>
        <v>#REF!</v>
      </c>
      <c r="AD36" t="e">
        <f t="shared" ca="1" si="12"/>
        <v>#REF!</v>
      </c>
      <c r="AE36" t="e">
        <f t="shared" ca="1" si="13"/>
        <v>#REF!</v>
      </c>
      <c r="AH36" t="str">
        <f t="shared" si="14"/>
        <v/>
      </c>
      <c r="AI36" t="str">
        <f t="shared" si="15"/>
        <v/>
      </c>
    </row>
    <row r="37" spans="1:35" x14ac:dyDescent="0.25">
      <c r="A37" s="58" t="s">
        <v>85</v>
      </c>
      <c r="B37" s="59" t="s">
        <v>59</v>
      </c>
      <c r="C37" s="60" t="s">
        <v>60</v>
      </c>
      <c r="D37" s="60" t="s">
        <v>61</v>
      </c>
      <c r="E37" s="61" t="s">
        <v>62</v>
      </c>
      <c r="F37" s="62" t="s">
        <v>63</v>
      </c>
      <c r="G37" s="63" t="s">
        <v>64</v>
      </c>
      <c r="H37" s="64" t="e" cm="1">
        <f t="array" aca="1" ref="H37" ca="1">INDIRECT("'"&amp;A37&amp;"'!"&amp;B37)</f>
        <v>#REF!</v>
      </c>
      <c r="I37" s="65" t="e" cm="1">
        <f t="array" aca="1" ref="I37" ca="1">INDIRECT("'"&amp;A37&amp;"'!"&amp;C37)</f>
        <v>#REF!</v>
      </c>
      <c r="J37" s="65" t="e" cm="1">
        <f t="array" aca="1" ref="J37" ca="1">INDIRECT("'"&amp;A37&amp;"'!"&amp;D37)</f>
        <v>#REF!</v>
      </c>
      <c r="K37" s="66" t="e" cm="1">
        <f t="array" aca="1" ref="K37" ca="1">INDIRECT("'"&amp;A37&amp;"'!"&amp;E37)</f>
        <v>#REF!</v>
      </c>
      <c r="L37" s="62" t="e" cm="1">
        <f t="array" aca="1" ref="L37" ca="1">INDIRECT("'"&amp;A37&amp;"'!"&amp;F37)</f>
        <v>#REF!</v>
      </c>
      <c r="M37" s="67" t="e" cm="1">
        <f t="array" aca="1" ref="M37" ca="1">INDIRECT("'"&amp;A37&amp;"'!"&amp;G37)</f>
        <v>#REF!</v>
      </c>
      <c r="N37" s="59" t="e">
        <f t="shared" ca="1" si="2"/>
        <v>#REF!</v>
      </c>
      <c r="O37" s="68" t="e">
        <f t="shared" ca="1" si="3"/>
        <v>#REF!</v>
      </c>
      <c r="P37" s="69"/>
      <c r="Q37" s="59" t="e">
        <f t="shared" ca="1" si="4"/>
        <v>#REF!</v>
      </c>
      <c r="R37" s="68" t="e">
        <f t="shared" ca="1" si="5"/>
        <v>#REF!</v>
      </c>
      <c r="S37" s="70">
        <f>366+1749+1966+3294+951+2058+89</f>
        <v>10473</v>
      </c>
      <c r="T37" s="71" t="e">
        <f t="shared" ca="1" si="7"/>
        <v>#REF!</v>
      </c>
      <c r="U37" s="72"/>
      <c r="V37" s="71" t="e">
        <f t="shared" ca="1" si="8"/>
        <v>#REF!</v>
      </c>
      <c r="W37" s="72"/>
      <c r="Z37" t="e">
        <f t="shared" ca="1" si="9"/>
        <v>#REF!</v>
      </c>
      <c r="AA37" t="e">
        <f t="shared" ca="1" si="6"/>
        <v>#REF!</v>
      </c>
      <c r="AB37" t="e">
        <f t="shared" ca="1" si="10"/>
        <v>#REF!</v>
      </c>
      <c r="AC37" t="e">
        <f t="shared" ca="1" si="11"/>
        <v>#REF!</v>
      </c>
      <c r="AD37" t="e">
        <f t="shared" ca="1" si="12"/>
        <v>#REF!</v>
      </c>
      <c r="AE37" t="e">
        <f t="shared" ca="1" si="13"/>
        <v>#REF!</v>
      </c>
      <c r="AH37" t="str">
        <f t="shared" si="14"/>
        <v/>
      </c>
      <c r="AI37" t="str">
        <f t="shared" si="15"/>
        <v/>
      </c>
    </row>
    <row r="38" spans="1:35" x14ac:dyDescent="0.25">
      <c r="A38" s="58" t="s">
        <v>85</v>
      </c>
      <c r="B38" s="59" t="s">
        <v>65</v>
      </c>
      <c r="C38" s="60" t="s">
        <v>66</v>
      </c>
      <c r="D38" s="60" t="s">
        <v>67</v>
      </c>
      <c r="E38" s="61" t="s">
        <v>68</v>
      </c>
      <c r="F38" s="62" t="s">
        <v>69</v>
      </c>
      <c r="G38" s="63" t="s">
        <v>70</v>
      </c>
      <c r="H38" s="64" t="e" cm="1">
        <f t="array" aca="1" ref="H38" ca="1">INDIRECT("'"&amp;A38&amp;"'!"&amp;B38)</f>
        <v>#REF!</v>
      </c>
      <c r="I38" s="65" t="e" cm="1">
        <f t="array" aca="1" ref="I38" ca="1">INDIRECT("'"&amp;A38&amp;"'!"&amp;C38)</f>
        <v>#REF!</v>
      </c>
      <c r="J38" s="65" t="e" cm="1">
        <f t="array" aca="1" ref="J38" ca="1">INDIRECT("'"&amp;A38&amp;"'!"&amp;D38)</f>
        <v>#REF!</v>
      </c>
      <c r="K38" s="66" t="e" cm="1">
        <f t="array" aca="1" ref="K38" ca="1">INDIRECT("'"&amp;A38&amp;"'!"&amp;E38)</f>
        <v>#REF!</v>
      </c>
      <c r="L38" s="62" t="e" cm="1">
        <f t="array" aca="1" ref="L38" ca="1">INDIRECT("'"&amp;A38&amp;"'!"&amp;F38)</f>
        <v>#REF!</v>
      </c>
      <c r="M38" s="67" t="e" cm="1">
        <f t="array" aca="1" ref="M38" ca="1">INDIRECT("'"&amp;A38&amp;"'!"&amp;G38)</f>
        <v>#REF!</v>
      </c>
      <c r="N38" s="59" t="e">
        <f t="shared" ca="1" si="2"/>
        <v>#REF!</v>
      </c>
      <c r="O38" s="68" t="e">
        <f t="shared" ca="1" si="3"/>
        <v>#REF!</v>
      </c>
      <c r="P38" s="69"/>
      <c r="Q38" s="59" t="e">
        <f t="shared" ca="1" si="4"/>
        <v>#REF!</v>
      </c>
      <c r="R38" s="68" t="e">
        <f t="shared" ca="1" si="5"/>
        <v>#REF!</v>
      </c>
      <c r="S38" s="70">
        <f>366+1189+153+4073+2476+890+1748+1950+980+625+421</f>
        <v>14871</v>
      </c>
      <c r="T38" s="71" t="e">
        <f t="shared" ca="1" si="7"/>
        <v>#REF!</v>
      </c>
      <c r="U38" s="72"/>
      <c r="V38" s="71" t="e">
        <f t="shared" ca="1" si="8"/>
        <v>#REF!</v>
      </c>
      <c r="W38" s="72"/>
      <c r="Z38" t="e">
        <f t="shared" ca="1" si="9"/>
        <v>#REF!</v>
      </c>
      <c r="AA38" t="e">
        <f t="shared" ca="1" si="6"/>
        <v>#REF!</v>
      </c>
      <c r="AB38" t="e">
        <f t="shared" ca="1" si="10"/>
        <v>#REF!</v>
      </c>
      <c r="AC38" t="e">
        <f t="shared" ca="1" si="11"/>
        <v>#REF!</v>
      </c>
      <c r="AD38" t="e">
        <f t="shared" ca="1" si="12"/>
        <v>#REF!</v>
      </c>
      <c r="AE38" t="e">
        <f t="shared" ca="1" si="13"/>
        <v>#REF!</v>
      </c>
      <c r="AH38" t="str">
        <f t="shared" si="14"/>
        <v/>
      </c>
      <c r="AI38" t="str">
        <f t="shared" si="15"/>
        <v/>
      </c>
    </row>
    <row r="39" spans="1:35" x14ac:dyDescent="0.25">
      <c r="A39" s="58" t="s">
        <v>85</v>
      </c>
      <c r="B39" s="59" t="s">
        <v>71</v>
      </c>
      <c r="C39" s="60" t="s">
        <v>72</v>
      </c>
      <c r="D39" s="60" t="s">
        <v>73</v>
      </c>
      <c r="E39" s="61" t="s">
        <v>74</v>
      </c>
      <c r="F39" s="62" t="s">
        <v>75</v>
      </c>
      <c r="G39" s="63" t="s">
        <v>76</v>
      </c>
      <c r="H39" s="64" t="e" cm="1">
        <f t="array" aca="1" ref="H39" ca="1">INDIRECT("'"&amp;A39&amp;"'!"&amp;B39)</f>
        <v>#REF!</v>
      </c>
      <c r="I39" s="65" t="e" cm="1">
        <f t="array" aca="1" ref="I39" ca="1">INDIRECT("'"&amp;A39&amp;"'!"&amp;C39)</f>
        <v>#REF!</v>
      </c>
      <c r="J39" s="65" t="e" cm="1">
        <f t="array" aca="1" ref="J39" ca="1">INDIRECT("'"&amp;A39&amp;"'!"&amp;D39)</f>
        <v>#REF!</v>
      </c>
      <c r="K39" s="66" t="e" cm="1">
        <f t="array" aca="1" ref="K39" ca="1">INDIRECT("'"&amp;A39&amp;"'!"&amp;E39)</f>
        <v>#REF!</v>
      </c>
      <c r="L39" s="62" t="e" cm="1">
        <f t="array" aca="1" ref="L39" ca="1">INDIRECT("'"&amp;A39&amp;"'!"&amp;F39)</f>
        <v>#REF!</v>
      </c>
      <c r="M39" s="67" t="e" cm="1">
        <f t="array" aca="1" ref="M39" ca="1">INDIRECT("'"&amp;A39&amp;"'!"&amp;G39)</f>
        <v>#REF!</v>
      </c>
      <c r="N39" s="59" t="e">
        <f t="shared" ca="1" si="2"/>
        <v>#REF!</v>
      </c>
      <c r="O39" s="68" t="e">
        <f t="shared" ca="1" si="3"/>
        <v>#REF!</v>
      </c>
      <c r="P39" s="69"/>
      <c r="Q39" s="59" t="e">
        <f t="shared" ca="1" si="4"/>
        <v>#REF!</v>
      </c>
      <c r="R39" s="68" t="e">
        <f t="shared" ca="1" si="5"/>
        <v>#REF!</v>
      </c>
      <c r="S39" s="70">
        <f>3629+3216+1268+468+1396+2373+49</f>
        <v>12399</v>
      </c>
      <c r="T39" s="71" t="e">
        <f t="shared" ca="1" si="7"/>
        <v>#REF!</v>
      </c>
      <c r="U39" s="72"/>
      <c r="V39" s="71" t="e">
        <f t="shared" ca="1" si="8"/>
        <v>#REF!</v>
      </c>
      <c r="W39" s="72"/>
      <c r="Z39" t="e">
        <f t="shared" ca="1" si="9"/>
        <v>#REF!</v>
      </c>
      <c r="AA39" t="e">
        <f t="shared" ca="1" si="6"/>
        <v>#REF!</v>
      </c>
      <c r="AB39" t="e">
        <f t="shared" ca="1" si="10"/>
        <v>#REF!</v>
      </c>
      <c r="AC39" t="e">
        <f t="shared" ca="1" si="11"/>
        <v>#REF!</v>
      </c>
      <c r="AD39" t="e">
        <f t="shared" ca="1" si="12"/>
        <v>#REF!</v>
      </c>
      <c r="AE39" t="e">
        <f t="shared" ca="1" si="13"/>
        <v>#REF!</v>
      </c>
      <c r="AH39" t="str">
        <f t="shared" si="14"/>
        <v/>
      </c>
      <c r="AI39" t="str">
        <f t="shared" si="15"/>
        <v/>
      </c>
    </row>
    <row r="40" spans="1:35" x14ac:dyDescent="0.25">
      <c r="A40" s="58" t="s">
        <v>85</v>
      </c>
      <c r="B40" s="59" t="s">
        <v>77</v>
      </c>
      <c r="C40" s="60" t="s">
        <v>78</v>
      </c>
      <c r="D40" s="60" t="s">
        <v>79</v>
      </c>
      <c r="E40" s="61" t="s">
        <v>80</v>
      </c>
      <c r="F40" s="62" t="s">
        <v>81</v>
      </c>
      <c r="G40" s="63" t="s">
        <v>82</v>
      </c>
      <c r="H40" s="64" t="e" cm="1">
        <f t="array" aca="1" ref="H40" ca="1">INDIRECT("'"&amp;A40&amp;"'!"&amp;B40)</f>
        <v>#REF!</v>
      </c>
      <c r="I40" s="65" t="e" cm="1">
        <f t="array" aca="1" ref="I40" ca="1">INDIRECT("'"&amp;A40&amp;"'!"&amp;C40)</f>
        <v>#REF!</v>
      </c>
      <c r="J40" s="65" t="e" cm="1">
        <f t="array" aca="1" ref="J40" ca="1">INDIRECT("'"&amp;A40&amp;"'!"&amp;D40)</f>
        <v>#REF!</v>
      </c>
      <c r="K40" s="66" t="e" cm="1">
        <f t="array" aca="1" ref="K40" ca="1">INDIRECT("'"&amp;A40&amp;"'!"&amp;E40)</f>
        <v>#REF!</v>
      </c>
      <c r="L40" s="62" t="e" cm="1">
        <f t="array" aca="1" ref="L40" ca="1">INDIRECT("'"&amp;A40&amp;"'!"&amp;F40)</f>
        <v>#REF!</v>
      </c>
      <c r="M40" s="67" t="e" cm="1">
        <f t="array" aca="1" ref="M40" ca="1">INDIRECT("'"&amp;A40&amp;"'!"&amp;G40)</f>
        <v>#REF!</v>
      </c>
      <c r="N40" s="59" t="e">
        <f t="shared" ca="1" si="2"/>
        <v>#REF!</v>
      </c>
      <c r="O40" s="68" t="e">
        <f t="shared" ca="1" si="3"/>
        <v>#REF!</v>
      </c>
      <c r="P40" s="69"/>
      <c r="Q40" s="59" t="e">
        <f t="shared" ca="1" si="4"/>
        <v>#REF!</v>
      </c>
      <c r="R40" s="68" t="e">
        <f t="shared" ca="1" si="5"/>
        <v>#REF!</v>
      </c>
      <c r="S40" s="70"/>
      <c r="T40" s="71" t="e">
        <f t="shared" ca="1" si="7"/>
        <v>#REF!</v>
      </c>
      <c r="U40" s="72"/>
      <c r="V40" s="71" t="e">
        <f t="shared" ca="1" si="8"/>
        <v>#REF!</v>
      </c>
      <c r="W40" s="72"/>
      <c r="Z40" t="e">
        <f t="shared" ca="1" si="9"/>
        <v>#REF!</v>
      </c>
      <c r="AA40" t="e">
        <f t="shared" ca="1" si="6"/>
        <v>#REF!</v>
      </c>
      <c r="AB40" t="e">
        <f t="shared" ca="1" si="10"/>
        <v>#REF!</v>
      </c>
      <c r="AC40" t="e">
        <f t="shared" ca="1" si="11"/>
        <v>#REF!</v>
      </c>
      <c r="AD40" t="e">
        <f t="shared" ca="1" si="12"/>
        <v>#REF!</v>
      </c>
      <c r="AE40" t="e">
        <f t="shared" ca="1" si="13"/>
        <v>#REF!</v>
      </c>
      <c r="AH40" t="str">
        <f t="shared" si="14"/>
        <v/>
      </c>
      <c r="AI40" t="str">
        <f t="shared" si="15"/>
        <v/>
      </c>
    </row>
    <row r="41" spans="1:35" x14ac:dyDescent="0.25">
      <c r="A41" s="48" t="s">
        <v>86</v>
      </c>
      <c r="B41" s="37" t="s">
        <v>29</v>
      </c>
      <c r="C41" s="38" t="s">
        <v>30</v>
      </c>
      <c r="D41" s="38" t="s">
        <v>31</v>
      </c>
      <c r="E41" s="39" t="s">
        <v>32</v>
      </c>
      <c r="F41" s="49" t="s">
        <v>33</v>
      </c>
      <c r="G41" s="50" t="s">
        <v>34</v>
      </c>
      <c r="H41" s="51" t="e" cm="1">
        <f t="array" aca="1" ref="H41" ca="1">INDIRECT("'"&amp;A41&amp;"'!"&amp;B41)</f>
        <v>#REF!</v>
      </c>
      <c r="I41" s="52" t="e" cm="1">
        <f t="array" aca="1" ref="I41" ca="1">INDIRECT("'"&amp;A41&amp;"'!"&amp;C41)</f>
        <v>#REF!</v>
      </c>
      <c r="J41" s="52" t="e" cm="1">
        <f t="array" aca="1" ref="J41" ca="1">INDIRECT("'"&amp;A41&amp;"'!"&amp;D41)</f>
        <v>#REF!</v>
      </c>
      <c r="K41" s="53" t="e" cm="1">
        <f t="array" aca="1" ref="K41" ca="1">INDIRECT("'"&amp;A41&amp;"'!"&amp;E41)</f>
        <v>#REF!</v>
      </c>
      <c r="L41" s="49" t="e" cm="1">
        <f t="array" aca="1" ref="L41" ca="1">INDIRECT("'"&amp;A41&amp;"'!"&amp;F41)</f>
        <v>#REF!</v>
      </c>
      <c r="M41" s="54" t="e" cm="1">
        <f t="array" aca="1" ref="M41" ca="1">INDIRECT("'"&amp;A41&amp;"'!"&amp;G41)</f>
        <v>#REF!</v>
      </c>
      <c r="N41" s="37" t="e">
        <f t="shared" ca="1" si="2"/>
        <v>#REF!</v>
      </c>
      <c r="O41" s="44" t="e">
        <f t="shared" ca="1" si="3"/>
        <v>#REF!</v>
      </c>
      <c r="P41" s="73"/>
      <c r="Q41" s="37" t="e">
        <f t="shared" ca="1" si="4"/>
        <v>#REF!</v>
      </c>
      <c r="R41" s="44" t="e">
        <f t="shared" ca="1" si="5"/>
        <v>#REF!</v>
      </c>
      <c r="S41" s="55">
        <f>840+4722+2218+252+1728</f>
        <v>9760</v>
      </c>
      <c r="T41" s="56" t="e">
        <f t="shared" ca="1" si="7"/>
        <v>#REF!</v>
      </c>
      <c r="U41" s="57"/>
      <c r="V41" s="56" t="e">
        <f t="shared" ca="1" si="8"/>
        <v>#REF!</v>
      </c>
      <c r="W41" s="57"/>
      <c r="Z41" t="e">
        <f t="shared" ca="1" si="9"/>
        <v>#REF!</v>
      </c>
      <c r="AA41" t="e">
        <f t="shared" ca="1" si="6"/>
        <v>#REF!</v>
      </c>
      <c r="AB41" t="e">
        <f t="shared" ca="1" si="10"/>
        <v>#REF!</v>
      </c>
      <c r="AC41" t="e">
        <f t="shared" ca="1" si="11"/>
        <v>#REF!</v>
      </c>
      <c r="AD41" t="e">
        <f t="shared" ca="1" si="12"/>
        <v>#REF!</v>
      </c>
      <c r="AE41" t="e">
        <f t="shared" ca="1" si="13"/>
        <v>#REF!</v>
      </c>
      <c r="AH41" t="str">
        <f t="shared" si="14"/>
        <v/>
      </c>
      <c r="AI41" t="str">
        <f t="shared" si="15"/>
        <v/>
      </c>
    </row>
    <row r="42" spans="1:35" x14ac:dyDescent="0.25">
      <c r="A42" s="48" t="s">
        <v>86</v>
      </c>
      <c r="B42" s="37" t="s">
        <v>35</v>
      </c>
      <c r="C42" s="38" t="s">
        <v>36</v>
      </c>
      <c r="D42" s="38" t="s">
        <v>37</v>
      </c>
      <c r="E42" s="39" t="s">
        <v>38</v>
      </c>
      <c r="F42" s="49" t="s">
        <v>39</v>
      </c>
      <c r="G42" s="50" t="s">
        <v>40</v>
      </c>
      <c r="H42" s="51" t="e" cm="1">
        <f t="array" aca="1" ref="H42" ca="1">INDIRECT("'"&amp;A42&amp;"'!"&amp;B42)</f>
        <v>#REF!</v>
      </c>
      <c r="I42" s="52" t="e" cm="1">
        <f t="array" aca="1" ref="I42" ca="1">INDIRECT("'"&amp;A42&amp;"'!"&amp;C42)</f>
        <v>#REF!</v>
      </c>
      <c r="J42" s="52" t="e" cm="1">
        <f t="array" aca="1" ref="J42" ca="1">INDIRECT("'"&amp;A42&amp;"'!"&amp;D42)</f>
        <v>#REF!</v>
      </c>
      <c r="K42" s="53" t="e" cm="1">
        <f t="array" aca="1" ref="K42" ca="1">INDIRECT("'"&amp;A42&amp;"'!"&amp;E42)</f>
        <v>#REF!</v>
      </c>
      <c r="L42" s="49" t="e" cm="1">
        <f t="array" aca="1" ref="L42" ca="1">INDIRECT("'"&amp;A42&amp;"'!"&amp;F42)</f>
        <v>#REF!</v>
      </c>
      <c r="M42" s="54" t="e" cm="1">
        <f t="array" aca="1" ref="M42" ca="1">INDIRECT("'"&amp;A42&amp;"'!"&amp;G42)</f>
        <v>#REF!</v>
      </c>
      <c r="N42" s="37" t="e">
        <f t="shared" ca="1" si="2"/>
        <v>#REF!</v>
      </c>
      <c r="O42" s="44" t="e">
        <f t="shared" ca="1" si="3"/>
        <v>#REF!</v>
      </c>
      <c r="P42" s="73"/>
      <c r="Q42" s="37" t="e">
        <f t="shared" ca="1" si="4"/>
        <v>#REF!</v>
      </c>
      <c r="R42" s="44" t="e">
        <f t="shared" ca="1" si="5"/>
        <v>#REF!</v>
      </c>
      <c r="S42" s="55"/>
      <c r="T42" s="56" t="e">
        <f t="shared" ca="1" si="7"/>
        <v>#REF!</v>
      </c>
      <c r="U42" s="57"/>
      <c r="V42" s="56" t="e">
        <f t="shared" ca="1" si="8"/>
        <v>#REF!</v>
      </c>
      <c r="W42" s="57"/>
      <c r="Z42" t="e">
        <f t="shared" ca="1" si="9"/>
        <v>#REF!</v>
      </c>
      <c r="AA42" t="e">
        <f t="shared" ca="1" si="6"/>
        <v>#REF!</v>
      </c>
      <c r="AB42" t="e">
        <f t="shared" ca="1" si="10"/>
        <v>#REF!</v>
      </c>
      <c r="AC42" t="e">
        <f t="shared" ca="1" si="11"/>
        <v>#REF!</v>
      </c>
      <c r="AD42" t="e">
        <f t="shared" ca="1" si="12"/>
        <v>#REF!</v>
      </c>
      <c r="AE42" t="e">
        <f t="shared" ca="1" si="13"/>
        <v>#REF!</v>
      </c>
      <c r="AH42" t="str">
        <f t="shared" si="14"/>
        <v/>
      </c>
      <c r="AI42" t="str">
        <f t="shared" si="15"/>
        <v/>
      </c>
    </row>
    <row r="43" spans="1:35" x14ac:dyDescent="0.25">
      <c r="A43" s="48" t="s">
        <v>86</v>
      </c>
      <c r="B43" s="37" t="s">
        <v>41</v>
      </c>
      <c r="C43" s="38" t="s">
        <v>42</v>
      </c>
      <c r="D43" s="38" t="s">
        <v>43</v>
      </c>
      <c r="E43" s="39" t="s">
        <v>44</v>
      </c>
      <c r="F43" s="49" t="s">
        <v>45</v>
      </c>
      <c r="G43" s="50" t="s">
        <v>46</v>
      </c>
      <c r="H43" s="51" t="e" cm="1">
        <f t="array" aca="1" ref="H43" ca="1">INDIRECT("'"&amp;A43&amp;"'!"&amp;B43)</f>
        <v>#REF!</v>
      </c>
      <c r="I43" s="52" t="e" cm="1">
        <f t="array" aca="1" ref="I43" ca="1">INDIRECT("'"&amp;A43&amp;"'!"&amp;C43)</f>
        <v>#REF!</v>
      </c>
      <c r="J43" s="52" t="e" cm="1">
        <f t="array" aca="1" ref="J43" ca="1">INDIRECT("'"&amp;A43&amp;"'!"&amp;D43)</f>
        <v>#REF!</v>
      </c>
      <c r="K43" s="53" t="e" cm="1">
        <f t="array" aca="1" ref="K43" ca="1">INDIRECT("'"&amp;A43&amp;"'!"&amp;E43)</f>
        <v>#REF!</v>
      </c>
      <c r="L43" s="49" t="e" cm="1">
        <f t="array" aca="1" ref="L43" ca="1">INDIRECT("'"&amp;A43&amp;"'!"&amp;F43)</f>
        <v>#REF!</v>
      </c>
      <c r="M43" s="54" t="e" cm="1">
        <f t="array" aca="1" ref="M43" ca="1">INDIRECT("'"&amp;A43&amp;"'!"&amp;G43)</f>
        <v>#REF!</v>
      </c>
      <c r="N43" s="37" t="e">
        <f t="shared" ca="1" si="2"/>
        <v>#REF!</v>
      </c>
      <c r="O43" s="44" t="e">
        <f t="shared" ca="1" si="3"/>
        <v>#REF!</v>
      </c>
      <c r="P43" s="73"/>
      <c r="Q43" s="37" t="e">
        <f t="shared" ca="1" si="4"/>
        <v>#REF!</v>
      </c>
      <c r="R43" s="44" t="e">
        <f t="shared" ca="1" si="5"/>
        <v>#REF!</v>
      </c>
      <c r="S43" s="55">
        <f>1728+314+1173+1909+154</f>
        <v>5278</v>
      </c>
      <c r="T43" s="56" t="e">
        <f t="shared" ca="1" si="7"/>
        <v>#REF!</v>
      </c>
      <c r="U43" s="57"/>
      <c r="V43" s="56" t="e">
        <f t="shared" ca="1" si="8"/>
        <v>#REF!</v>
      </c>
      <c r="W43" s="57"/>
      <c r="Z43" t="e">
        <f t="shared" ca="1" si="9"/>
        <v>#REF!</v>
      </c>
      <c r="AA43" t="e">
        <f t="shared" ca="1" si="6"/>
        <v>#REF!</v>
      </c>
      <c r="AB43" t="e">
        <f t="shared" ca="1" si="10"/>
        <v>#REF!</v>
      </c>
      <c r="AC43" t="e">
        <f t="shared" ca="1" si="11"/>
        <v>#REF!</v>
      </c>
      <c r="AD43" t="e">
        <f t="shared" ca="1" si="12"/>
        <v>#REF!</v>
      </c>
      <c r="AE43" t="e">
        <f t="shared" ca="1" si="13"/>
        <v>#REF!</v>
      </c>
      <c r="AH43" t="str">
        <f t="shared" si="14"/>
        <v/>
      </c>
      <c r="AI43" t="str">
        <f t="shared" si="15"/>
        <v/>
      </c>
    </row>
    <row r="44" spans="1:35" x14ac:dyDescent="0.25">
      <c r="A44" s="48" t="s">
        <v>86</v>
      </c>
      <c r="B44" s="37" t="s">
        <v>47</v>
      </c>
      <c r="C44" s="38" t="s">
        <v>48</v>
      </c>
      <c r="D44" s="38" t="s">
        <v>49</v>
      </c>
      <c r="E44" s="39" t="s">
        <v>50</v>
      </c>
      <c r="F44" s="49" t="s">
        <v>51</v>
      </c>
      <c r="G44" s="50" t="s">
        <v>52</v>
      </c>
      <c r="H44" s="51" t="e" cm="1">
        <f t="array" aca="1" ref="H44" ca="1">INDIRECT("'"&amp;A44&amp;"'!"&amp;B44)</f>
        <v>#REF!</v>
      </c>
      <c r="I44" s="52" t="e" cm="1">
        <f t="array" aca="1" ref="I44" ca="1">INDIRECT("'"&amp;A44&amp;"'!"&amp;C44)</f>
        <v>#REF!</v>
      </c>
      <c r="J44" s="52" t="e" cm="1">
        <f t="array" aca="1" ref="J44" ca="1">INDIRECT("'"&amp;A44&amp;"'!"&amp;D44)</f>
        <v>#REF!</v>
      </c>
      <c r="K44" s="53" t="e" cm="1">
        <f t="array" aca="1" ref="K44" ca="1">INDIRECT("'"&amp;A44&amp;"'!"&amp;E44)</f>
        <v>#REF!</v>
      </c>
      <c r="L44" s="49" t="e" cm="1">
        <f t="array" aca="1" ref="L44" ca="1">INDIRECT("'"&amp;A44&amp;"'!"&amp;F44)</f>
        <v>#REF!</v>
      </c>
      <c r="M44" s="54" t="e" cm="1">
        <f t="array" aca="1" ref="M44" ca="1">INDIRECT("'"&amp;A44&amp;"'!"&amp;G44)</f>
        <v>#REF!</v>
      </c>
      <c r="N44" s="37" t="e">
        <f t="shared" ca="1" si="2"/>
        <v>#REF!</v>
      </c>
      <c r="O44" s="44" t="e">
        <f t="shared" ca="1" si="3"/>
        <v>#REF!</v>
      </c>
      <c r="P44" s="73"/>
      <c r="Q44" s="37" t="e">
        <f t="shared" ca="1" si="4"/>
        <v>#REF!</v>
      </c>
      <c r="R44" s="44" t="e">
        <f t="shared" ca="1" si="5"/>
        <v>#REF!</v>
      </c>
      <c r="S44" s="55"/>
      <c r="T44" s="56" t="e">
        <f t="shared" ca="1" si="7"/>
        <v>#REF!</v>
      </c>
      <c r="U44" s="57"/>
      <c r="V44" s="56" t="e">
        <f t="shared" ca="1" si="8"/>
        <v>#REF!</v>
      </c>
      <c r="W44" s="57"/>
      <c r="Z44" t="e">
        <f t="shared" ca="1" si="9"/>
        <v>#REF!</v>
      </c>
      <c r="AA44" t="e">
        <f t="shared" ca="1" si="6"/>
        <v>#REF!</v>
      </c>
      <c r="AB44" t="e">
        <f t="shared" ca="1" si="10"/>
        <v>#REF!</v>
      </c>
      <c r="AC44" t="e">
        <f t="shared" ca="1" si="11"/>
        <v>#REF!</v>
      </c>
      <c r="AD44" t="e">
        <f t="shared" ca="1" si="12"/>
        <v>#REF!</v>
      </c>
      <c r="AE44" t="e">
        <f t="shared" ca="1" si="13"/>
        <v>#REF!</v>
      </c>
      <c r="AH44" t="str">
        <f t="shared" si="14"/>
        <v/>
      </c>
      <c r="AI44" t="str">
        <f t="shared" si="15"/>
        <v/>
      </c>
    </row>
    <row r="45" spans="1:35" x14ac:dyDescent="0.25">
      <c r="A45" s="48" t="s">
        <v>86</v>
      </c>
      <c r="B45" s="37" t="s">
        <v>53</v>
      </c>
      <c r="C45" s="38" t="s">
        <v>54</v>
      </c>
      <c r="D45" s="38" t="s">
        <v>55</v>
      </c>
      <c r="E45" s="39" t="s">
        <v>56</v>
      </c>
      <c r="F45" s="49" t="s">
        <v>57</v>
      </c>
      <c r="G45" s="50" t="s">
        <v>58</v>
      </c>
      <c r="H45" s="51" t="e" cm="1">
        <f t="array" aca="1" ref="H45" ca="1">INDIRECT("'"&amp;A45&amp;"'!"&amp;B45)</f>
        <v>#REF!</v>
      </c>
      <c r="I45" s="52" t="e" cm="1">
        <f t="array" aca="1" ref="I45" ca="1">INDIRECT("'"&amp;A45&amp;"'!"&amp;C45)</f>
        <v>#REF!</v>
      </c>
      <c r="J45" s="52" t="e" cm="1">
        <f t="array" aca="1" ref="J45" ca="1">INDIRECT("'"&amp;A45&amp;"'!"&amp;D45)</f>
        <v>#REF!</v>
      </c>
      <c r="K45" s="53" t="e" cm="1">
        <f t="array" aca="1" ref="K45" ca="1">INDIRECT("'"&amp;A45&amp;"'!"&amp;E45)</f>
        <v>#REF!</v>
      </c>
      <c r="L45" s="49" t="e" cm="1">
        <f t="array" aca="1" ref="L45" ca="1">INDIRECT("'"&amp;A45&amp;"'!"&amp;F45)</f>
        <v>#REF!</v>
      </c>
      <c r="M45" s="54" t="e" cm="1">
        <f t="array" aca="1" ref="M45" ca="1">INDIRECT("'"&amp;A45&amp;"'!"&amp;G45)</f>
        <v>#REF!</v>
      </c>
      <c r="N45" s="37" t="e">
        <f t="shared" ca="1" si="2"/>
        <v>#REF!</v>
      </c>
      <c r="O45" s="44" t="e">
        <f t="shared" ca="1" si="3"/>
        <v>#REF!</v>
      </c>
      <c r="P45" s="73"/>
      <c r="Q45" s="37" t="e">
        <f t="shared" ca="1" si="4"/>
        <v>#REF!</v>
      </c>
      <c r="R45" s="44" t="e">
        <f t="shared" ca="1" si="5"/>
        <v>#REF!</v>
      </c>
      <c r="S45" s="55">
        <f>154+1626</f>
        <v>1780</v>
      </c>
      <c r="T45" s="56" t="e">
        <f t="shared" ca="1" si="7"/>
        <v>#REF!</v>
      </c>
      <c r="U45" s="57"/>
      <c r="V45" s="56" t="e">
        <f t="shared" ca="1" si="8"/>
        <v>#REF!</v>
      </c>
      <c r="W45" s="57"/>
      <c r="Z45" t="e">
        <f t="shared" ca="1" si="9"/>
        <v>#REF!</v>
      </c>
      <c r="AA45" t="e">
        <f t="shared" ca="1" si="6"/>
        <v>#REF!</v>
      </c>
      <c r="AB45" t="e">
        <f t="shared" ca="1" si="10"/>
        <v>#REF!</v>
      </c>
      <c r="AC45" t="e">
        <f t="shared" ca="1" si="11"/>
        <v>#REF!</v>
      </c>
      <c r="AD45" t="e">
        <f t="shared" ca="1" si="12"/>
        <v>#REF!</v>
      </c>
      <c r="AE45" t="e">
        <f t="shared" ca="1" si="13"/>
        <v>#REF!</v>
      </c>
      <c r="AH45" t="str">
        <f t="shared" si="14"/>
        <v/>
      </c>
      <c r="AI45" t="str">
        <f t="shared" si="15"/>
        <v/>
      </c>
    </row>
    <row r="46" spans="1:35" x14ac:dyDescent="0.25">
      <c r="A46" s="48" t="s">
        <v>86</v>
      </c>
      <c r="B46" s="37" t="s">
        <v>59</v>
      </c>
      <c r="C46" s="38" t="s">
        <v>60</v>
      </c>
      <c r="D46" s="38" t="s">
        <v>61</v>
      </c>
      <c r="E46" s="39" t="s">
        <v>62</v>
      </c>
      <c r="F46" s="49" t="s">
        <v>63</v>
      </c>
      <c r="G46" s="50" t="s">
        <v>64</v>
      </c>
      <c r="H46" s="51" t="e" cm="1">
        <f t="array" aca="1" ref="H46" ca="1">INDIRECT("'"&amp;A46&amp;"'!"&amp;B46)</f>
        <v>#REF!</v>
      </c>
      <c r="I46" s="52" t="e" cm="1">
        <f t="array" aca="1" ref="I46" ca="1">INDIRECT("'"&amp;A46&amp;"'!"&amp;C46)</f>
        <v>#REF!</v>
      </c>
      <c r="J46" s="52" t="e" cm="1">
        <f t="array" aca="1" ref="J46" ca="1">INDIRECT("'"&amp;A46&amp;"'!"&amp;D46)</f>
        <v>#REF!</v>
      </c>
      <c r="K46" s="53" t="e" cm="1">
        <f t="array" aca="1" ref="K46" ca="1">INDIRECT("'"&amp;A46&amp;"'!"&amp;E46)</f>
        <v>#REF!</v>
      </c>
      <c r="L46" s="49" t="e" cm="1">
        <f t="array" aca="1" ref="L46" ca="1">INDIRECT("'"&amp;A46&amp;"'!"&amp;F46)</f>
        <v>#REF!</v>
      </c>
      <c r="M46" s="54" t="e" cm="1">
        <f t="array" aca="1" ref="M46" ca="1">INDIRECT("'"&amp;A46&amp;"'!"&amp;G46)</f>
        <v>#REF!</v>
      </c>
      <c r="N46" s="37" t="e">
        <f t="shared" ca="1" si="2"/>
        <v>#REF!</v>
      </c>
      <c r="O46" s="44" t="e">
        <f t="shared" ca="1" si="3"/>
        <v>#REF!</v>
      </c>
      <c r="P46" s="73"/>
      <c r="Q46" s="37" t="e">
        <f t="shared" ca="1" si="4"/>
        <v>#REF!</v>
      </c>
      <c r="R46" s="44" t="e">
        <f t="shared" ca="1" si="5"/>
        <v>#REF!</v>
      </c>
      <c r="S46" s="55">
        <v>3228</v>
      </c>
      <c r="T46" s="56" t="e">
        <f t="shared" ca="1" si="7"/>
        <v>#REF!</v>
      </c>
      <c r="U46" s="57"/>
      <c r="V46" s="56" t="e">
        <f t="shared" ca="1" si="8"/>
        <v>#REF!</v>
      </c>
      <c r="W46" s="57"/>
      <c r="Z46" t="e">
        <f t="shared" ca="1" si="9"/>
        <v>#REF!</v>
      </c>
      <c r="AA46" t="e">
        <f t="shared" ca="1" si="6"/>
        <v>#REF!</v>
      </c>
      <c r="AB46" t="e">
        <f t="shared" ca="1" si="10"/>
        <v>#REF!</v>
      </c>
      <c r="AC46" t="e">
        <f t="shared" ca="1" si="11"/>
        <v>#REF!</v>
      </c>
      <c r="AD46" t="e">
        <f t="shared" ca="1" si="12"/>
        <v>#REF!</v>
      </c>
      <c r="AE46" t="e">
        <f t="shared" ca="1" si="13"/>
        <v>#REF!</v>
      </c>
      <c r="AH46" t="str">
        <f t="shared" si="14"/>
        <v/>
      </c>
      <c r="AI46" t="str">
        <f t="shared" si="15"/>
        <v/>
      </c>
    </row>
    <row r="47" spans="1:35" x14ac:dyDescent="0.25">
      <c r="A47" s="48" t="s">
        <v>86</v>
      </c>
      <c r="B47" s="37" t="s">
        <v>65</v>
      </c>
      <c r="C47" s="38" t="s">
        <v>66</v>
      </c>
      <c r="D47" s="38" t="s">
        <v>67</v>
      </c>
      <c r="E47" s="39" t="s">
        <v>68</v>
      </c>
      <c r="F47" s="49" t="s">
        <v>69</v>
      </c>
      <c r="G47" s="50" t="s">
        <v>70</v>
      </c>
      <c r="H47" s="51" t="e" cm="1">
        <f t="array" aca="1" ref="H47" ca="1">INDIRECT("'"&amp;A47&amp;"'!"&amp;B47)</f>
        <v>#REF!</v>
      </c>
      <c r="I47" s="52" t="e" cm="1">
        <f t="array" aca="1" ref="I47" ca="1">INDIRECT("'"&amp;A47&amp;"'!"&amp;C47)</f>
        <v>#REF!</v>
      </c>
      <c r="J47" s="52" t="e" cm="1">
        <f t="array" aca="1" ref="J47" ca="1">INDIRECT("'"&amp;A47&amp;"'!"&amp;D47)</f>
        <v>#REF!</v>
      </c>
      <c r="K47" s="53" t="e" cm="1">
        <f t="array" aca="1" ref="K47" ca="1">INDIRECT("'"&amp;A47&amp;"'!"&amp;E47)</f>
        <v>#REF!</v>
      </c>
      <c r="L47" s="49" t="e" cm="1">
        <f t="array" aca="1" ref="L47" ca="1">INDIRECT("'"&amp;A47&amp;"'!"&amp;F47)</f>
        <v>#REF!</v>
      </c>
      <c r="M47" s="54" t="e" cm="1">
        <f t="array" aca="1" ref="M47" ca="1">INDIRECT("'"&amp;A47&amp;"'!"&amp;G47)</f>
        <v>#REF!</v>
      </c>
      <c r="N47" s="37" t="e">
        <f t="shared" ca="1" si="2"/>
        <v>#REF!</v>
      </c>
      <c r="O47" s="44" t="e">
        <f t="shared" ca="1" si="3"/>
        <v>#REF!</v>
      </c>
      <c r="P47" s="73"/>
      <c r="Q47" s="37" t="e">
        <f t="shared" ca="1" si="4"/>
        <v>#REF!</v>
      </c>
      <c r="R47" s="44" t="e">
        <f t="shared" ca="1" si="5"/>
        <v>#REF!</v>
      </c>
      <c r="S47" s="55"/>
      <c r="T47" s="56" t="e">
        <f t="shared" ca="1" si="7"/>
        <v>#REF!</v>
      </c>
      <c r="U47" s="57"/>
      <c r="V47" s="56" t="e">
        <f t="shared" ca="1" si="8"/>
        <v>#REF!</v>
      </c>
      <c r="W47" s="57"/>
      <c r="Z47" t="e">
        <f t="shared" ca="1" si="9"/>
        <v>#REF!</v>
      </c>
      <c r="AA47" t="e">
        <f t="shared" ca="1" si="6"/>
        <v>#REF!</v>
      </c>
      <c r="AB47" t="e">
        <f t="shared" ca="1" si="10"/>
        <v>#REF!</v>
      </c>
      <c r="AC47" t="e">
        <f t="shared" ca="1" si="11"/>
        <v>#REF!</v>
      </c>
      <c r="AD47" t="e">
        <f t="shared" ca="1" si="12"/>
        <v>#REF!</v>
      </c>
      <c r="AE47" t="e">
        <f t="shared" ca="1" si="13"/>
        <v>#REF!</v>
      </c>
      <c r="AH47" t="str">
        <f t="shared" si="14"/>
        <v/>
      </c>
      <c r="AI47" t="str">
        <f t="shared" si="15"/>
        <v/>
      </c>
    </row>
    <row r="48" spans="1:35" x14ac:dyDescent="0.25">
      <c r="A48" s="48" t="s">
        <v>86</v>
      </c>
      <c r="B48" s="37" t="s">
        <v>71</v>
      </c>
      <c r="C48" s="38" t="s">
        <v>72</v>
      </c>
      <c r="D48" s="38" t="s">
        <v>73</v>
      </c>
      <c r="E48" s="39" t="s">
        <v>74</v>
      </c>
      <c r="F48" s="49" t="s">
        <v>75</v>
      </c>
      <c r="G48" s="50" t="s">
        <v>76</v>
      </c>
      <c r="H48" s="51" t="e" cm="1">
        <f t="array" aca="1" ref="H48" ca="1">INDIRECT("'"&amp;A48&amp;"'!"&amp;B48)</f>
        <v>#REF!</v>
      </c>
      <c r="I48" s="52" t="e" cm="1">
        <f t="array" aca="1" ref="I48" ca="1">INDIRECT("'"&amp;A48&amp;"'!"&amp;C48)</f>
        <v>#REF!</v>
      </c>
      <c r="J48" s="52" t="e" cm="1">
        <f t="array" aca="1" ref="J48" ca="1">INDIRECT("'"&amp;A48&amp;"'!"&amp;D48)</f>
        <v>#REF!</v>
      </c>
      <c r="K48" s="53" t="e" cm="1">
        <f t="array" aca="1" ref="K48" ca="1">INDIRECT("'"&amp;A48&amp;"'!"&amp;E48)</f>
        <v>#REF!</v>
      </c>
      <c r="L48" s="49" t="e" cm="1">
        <f t="array" aca="1" ref="L48" ca="1">INDIRECT("'"&amp;A48&amp;"'!"&amp;F48)</f>
        <v>#REF!</v>
      </c>
      <c r="M48" s="54" t="e" cm="1">
        <f t="array" aca="1" ref="M48" ca="1">INDIRECT("'"&amp;A48&amp;"'!"&amp;G48)</f>
        <v>#REF!</v>
      </c>
      <c r="N48" s="37" t="e">
        <f t="shared" ca="1" si="2"/>
        <v>#REF!</v>
      </c>
      <c r="O48" s="44" t="e">
        <f t="shared" ca="1" si="3"/>
        <v>#REF!</v>
      </c>
      <c r="P48" s="73"/>
      <c r="Q48" s="37" t="e">
        <f t="shared" ca="1" si="4"/>
        <v>#REF!</v>
      </c>
      <c r="R48" s="44" t="e">
        <f t="shared" ca="1" si="5"/>
        <v>#REF!</v>
      </c>
      <c r="S48" s="55"/>
      <c r="T48" s="56" t="e">
        <f t="shared" ca="1" si="7"/>
        <v>#REF!</v>
      </c>
      <c r="U48" s="57"/>
      <c r="V48" s="56" t="e">
        <f t="shared" ca="1" si="8"/>
        <v>#REF!</v>
      </c>
      <c r="W48" s="57"/>
      <c r="Z48" t="e">
        <f t="shared" ca="1" si="9"/>
        <v>#REF!</v>
      </c>
      <c r="AA48" t="e">
        <f t="shared" ca="1" si="6"/>
        <v>#REF!</v>
      </c>
      <c r="AB48" t="e">
        <f t="shared" ca="1" si="10"/>
        <v>#REF!</v>
      </c>
      <c r="AC48" t="e">
        <f t="shared" ca="1" si="11"/>
        <v>#REF!</v>
      </c>
      <c r="AD48" t="e">
        <f t="shared" ca="1" si="12"/>
        <v>#REF!</v>
      </c>
      <c r="AE48" t="e">
        <f t="shared" ca="1" si="13"/>
        <v>#REF!</v>
      </c>
      <c r="AH48" t="str">
        <f t="shared" si="14"/>
        <v/>
      </c>
      <c r="AI48" t="str">
        <f t="shared" si="15"/>
        <v/>
      </c>
    </row>
    <row r="49" spans="1:35" x14ac:dyDescent="0.25">
      <c r="A49" s="48" t="s">
        <v>86</v>
      </c>
      <c r="B49" s="37" t="s">
        <v>77</v>
      </c>
      <c r="C49" s="38" t="s">
        <v>78</v>
      </c>
      <c r="D49" s="38" t="s">
        <v>79</v>
      </c>
      <c r="E49" s="39" t="s">
        <v>80</v>
      </c>
      <c r="F49" s="49" t="s">
        <v>81</v>
      </c>
      <c r="G49" s="50" t="s">
        <v>82</v>
      </c>
      <c r="H49" s="51" t="e" cm="1">
        <f t="array" aca="1" ref="H49" ca="1">INDIRECT("'"&amp;A49&amp;"'!"&amp;B49)</f>
        <v>#REF!</v>
      </c>
      <c r="I49" s="52" t="e" cm="1">
        <f t="array" aca="1" ref="I49" ca="1">INDIRECT("'"&amp;A49&amp;"'!"&amp;C49)</f>
        <v>#REF!</v>
      </c>
      <c r="J49" s="52" t="e" cm="1">
        <f t="array" aca="1" ref="J49" ca="1">INDIRECT("'"&amp;A49&amp;"'!"&amp;D49)</f>
        <v>#REF!</v>
      </c>
      <c r="K49" s="53" t="e" cm="1">
        <f t="array" aca="1" ref="K49" ca="1">INDIRECT("'"&amp;A49&amp;"'!"&amp;E49)</f>
        <v>#REF!</v>
      </c>
      <c r="L49" s="49" t="e" cm="1">
        <f t="array" aca="1" ref="L49" ca="1">INDIRECT("'"&amp;A49&amp;"'!"&amp;F49)</f>
        <v>#REF!</v>
      </c>
      <c r="M49" s="54" t="e" cm="1">
        <f t="array" aca="1" ref="M49" ca="1">INDIRECT("'"&amp;A49&amp;"'!"&amp;G49)</f>
        <v>#REF!</v>
      </c>
      <c r="N49" s="37" t="e">
        <f t="shared" ca="1" si="2"/>
        <v>#REF!</v>
      </c>
      <c r="O49" s="44" t="e">
        <f t="shared" ca="1" si="3"/>
        <v>#REF!</v>
      </c>
      <c r="P49" s="73"/>
      <c r="Q49" s="37" t="e">
        <f t="shared" ca="1" si="4"/>
        <v>#REF!</v>
      </c>
      <c r="R49" s="44" t="e">
        <f t="shared" ca="1" si="5"/>
        <v>#REF!</v>
      </c>
      <c r="S49" s="55"/>
      <c r="T49" s="56" t="e">
        <f t="shared" ca="1" si="7"/>
        <v>#REF!</v>
      </c>
      <c r="U49" s="57"/>
      <c r="V49" s="56" t="e">
        <f t="shared" ca="1" si="8"/>
        <v>#REF!</v>
      </c>
      <c r="W49" s="57"/>
      <c r="Z49" t="e">
        <f t="shared" ca="1" si="9"/>
        <v>#REF!</v>
      </c>
      <c r="AA49" t="e">
        <f t="shared" ca="1" si="6"/>
        <v>#REF!</v>
      </c>
      <c r="AB49" t="e">
        <f t="shared" ca="1" si="10"/>
        <v>#REF!</v>
      </c>
      <c r="AC49" t="e">
        <f t="shared" ca="1" si="11"/>
        <v>#REF!</v>
      </c>
      <c r="AD49" t="e">
        <f t="shared" ca="1" si="12"/>
        <v>#REF!</v>
      </c>
      <c r="AE49" t="e">
        <f t="shared" ca="1" si="13"/>
        <v>#REF!</v>
      </c>
      <c r="AH49" t="str">
        <f t="shared" si="14"/>
        <v/>
      </c>
      <c r="AI49" t="str">
        <f t="shared" si="15"/>
        <v/>
      </c>
    </row>
    <row r="50" spans="1:35" x14ac:dyDescent="0.25">
      <c r="A50" s="58" t="s">
        <v>87</v>
      </c>
      <c r="B50" s="59" t="s">
        <v>29</v>
      </c>
      <c r="C50" s="60" t="s">
        <v>30</v>
      </c>
      <c r="D50" s="60" t="s">
        <v>31</v>
      </c>
      <c r="E50" s="61" t="s">
        <v>32</v>
      </c>
      <c r="F50" s="62" t="s">
        <v>33</v>
      </c>
      <c r="G50" s="63" t="s">
        <v>34</v>
      </c>
      <c r="H50" s="64" t="e" cm="1">
        <f t="array" aca="1" ref="H50" ca="1">INDIRECT("'"&amp;A50&amp;"'!"&amp;B50)</f>
        <v>#REF!</v>
      </c>
      <c r="I50" s="65" t="e" cm="1">
        <f t="array" aca="1" ref="I50" ca="1">INDIRECT("'"&amp;A50&amp;"'!"&amp;C50)</f>
        <v>#REF!</v>
      </c>
      <c r="J50" s="65" t="e" cm="1">
        <f t="array" aca="1" ref="J50" ca="1">INDIRECT("'"&amp;A50&amp;"'!"&amp;D50)</f>
        <v>#REF!</v>
      </c>
      <c r="K50" s="66" t="e" cm="1">
        <f t="array" aca="1" ref="K50" ca="1">INDIRECT("'"&amp;A50&amp;"'!"&amp;E50)</f>
        <v>#REF!</v>
      </c>
      <c r="L50" s="62" t="e" cm="1">
        <f t="array" aca="1" ref="L50" ca="1">INDIRECT("'"&amp;A50&amp;"'!"&amp;F50)</f>
        <v>#REF!</v>
      </c>
      <c r="M50" s="67" t="e" cm="1">
        <f t="array" aca="1" ref="M50" ca="1">INDIRECT("'"&amp;A50&amp;"'!"&amp;G50)</f>
        <v>#REF!</v>
      </c>
      <c r="N50" s="59" t="e">
        <f t="shared" ca="1" si="2"/>
        <v>#REF!</v>
      </c>
      <c r="O50" s="68" t="e">
        <f t="shared" ca="1" si="3"/>
        <v>#REF!</v>
      </c>
      <c r="P50" s="69">
        <v>13582</v>
      </c>
      <c r="Q50" s="59" t="e">
        <f t="shared" ca="1" si="4"/>
        <v>#REF!</v>
      </c>
      <c r="R50" s="68" t="e">
        <f t="shared" ca="1" si="5"/>
        <v>#REF!</v>
      </c>
      <c r="S50" s="70">
        <f>389+280</f>
        <v>669</v>
      </c>
      <c r="T50" s="71" t="e">
        <f t="shared" ca="1" si="7"/>
        <v>#REF!</v>
      </c>
      <c r="U50" s="72"/>
      <c r="V50" s="71" t="e">
        <f t="shared" ca="1" si="8"/>
        <v>#REF!</v>
      </c>
      <c r="W50" s="72"/>
      <c r="Z50" t="e">
        <f t="shared" ca="1" si="9"/>
        <v>#REF!</v>
      </c>
      <c r="AA50" t="e">
        <f t="shared" ca="1" si="6"/>
        <v>#REF!</v>
      </c>
      <c r="AB50" t="e">
        <f t="shared" ca="1" si="10"/>
        <v>#REF!</v>
      </c>
      <c r="AC50" t="e">
        <f t="shared" ca="1" si="11"/>
        <v>#REF!</v>
      </c>
      <c r="AD50" t="e">
        <f t="shared" ca="1" si="12"/>
        <v>#REF!</v>
      </c>
      <c r="AE50" t="e">
        <f t="shared" ca="1" si="13"/>
        <v>#REF!</v>
      </c>
      <c r="AH50" t="str">
        <f t="shared" si="14"/>
        <v/>
      </c>
      <c r="AI50" t="str">
        <f t="shared" si="15"/>
        <v/>
      </c>
    </row>
    <row r="51" spans="1:35" x14ac:dyDescent="0.25">
      <c r="A51" s="58" t="s">
        <v>87</v>
      </c>
      <c r="B51" s="59" t="s">
        <v>35</v>
      </c>
      <c r="C51" s="60" t="s">
        <v>36</v>
      </c>
      <c r="D51" s="60" t="s">
        <v>37</v>
      </c>
      <c r="E51" s="61" t="s">
        <v>38</v>
      </c>
      <c r="F51" s="62" t="s">
        <v>39</v>
      </c>
      <c r="G51" s="63" t="s">
        <v>40</v>
      </c>
      <c r="H51" s="64" t="e" cm="1">
        <f t="array" aca="1" ref="H51" ca="1">INDIRECT("'"&amp;A51&amp;"'!"&amp;B51)</f>
        <v>#REF!</v>
      </c>
      <c r="I51" s="65" t="e" cm="1">
        <f t="array" aca="1" ref="I51" ca="1">INDIRECT("'"&amp;A51&amp;"'!"&amp;C51)</f>
        <v>#REF!</v>
      </c>
      <c r="J51" s="65" t="e" cm="1">
        <f t="array" aca="1" ref="J51" ca="1">INDIRECT("'"&amp;A51&amp;"'!"&amp;D51)</f>
        <v>#REF!</v>
      </c>
      <c r="K51" s="66" t="e" cm="1">
        <f t="array" aca="1" ref="K51" ca="1">INDIRECT("'"&amp;A51&amp;"'!"&amp;E51)</f>
        <v>#REF!</v>
      </c>
      <c r="L51" s="62" t="e" cm="1">
        <f t="array" aca="1" ref="L51" ca="1">INDIRECT("'"&amp;A51&amp;"'!"&amp;F51)</f>
        <v>#REF!</v>
      </c>
      <c r="M51" s="67" t="e" cm="1">
        <f t="array" aca="1" ref="M51" ca="1">INDIRECT("'"&amp;A51&amp;"'!"&amp;G51)</f>
        <v>#REF!</v>
      </c>
      <c r="N51" s="59" t="e">
        <f t="shared" ca="1" si="2"/>
        <v>#REF!</v>
      </c>
      <c r="O51" s="68" t="e">
        <f t="shared" ca="1" si="3"/>
        <v>#REF!</v>
      </c>
      <c r="P51" s="69"/>
      <c r="Q51" s="59" t="e">
        <f t="shared" ca="1" si="4"/>
        <v>#REF!</v>
      </c>
      <c r="R51" s="68" t="e">
        <f t="shared" ca="1" si="5"/>
        <v>#REF!</v>
      </c>
      <c r="S51" s="70">
        <f>389+280+446+9000+4136</f>
        <v>14251</v>
      </c>
      <c r="T51" s="71" t="e">
        <f t="shared" ca="1" si="7"/>
        <v>#REF!</v>
      </c>
      <c r="U51" s="72"/>
      <c r="V51" s="71" t="e">
        <f t="shared" ca="1" si="8"/>
        <v>#REF!</v>
      </c>
      <c r="W51" s="72"/>
      <c r="Z51" t="e">
        <f t="shared" ca="1" si="9"/>
        <v>#REF!</v>
      </c>
      <c r="AA51" t="e">
        <f t="shared" ca="1" si="6"/>
        <v>#REF!</v>
      </c>
      <c r="AB51" t="e">
        <f t="shared" ca="1" si="10"/>
        <v>#REF!</v>
      </c>
      <c r="AC51" t="e">
        <f t="shared" ca="1" si="11"/>
        <v>#REF!</v>
      </c>
      <c r="AD51" t="e">
        <f t="shared" ca="1" si="12"/>
        <v>#REF!</v>
      </c>
      <c r="AE51" t="e">
        <f t="shared" ca="1" si="13"/>
        <v>#REF!</v>
      </c>
      <c r="AH51" t="str">
        <f t="shared" si="14"/>
        <v/>
      </c>
      <c r="AI51" t="str">
        <f t="shared" si="15"/>
        <v/>
      </c>
    </row>
    <row r="52" spans="1:35" x14ac:dyDescent="0.25">
      <c r="A52" s="58" t="s">
        <v>87</v>
      </c>
      <c r="B52" s="59" t="s">
        <v>41</v>
      </c>
      <c r="C52" s="60" t="s">
        <v>42</v>
      </c>
      <c r="D52" s="60" t="s">
        <v>43</v>
      </c>
      <c r="E52" s="61" t="s">
        <v>44</v>
      </c>
      <c r="F52" s="62" t="s">
        <v>45</v>
      </c>
      <c r="G52" s="63" t="s">
        <v>46</v>
      </c>
      <c r="H52" s="64" t="e" cm="1">
        <f t="array" aca="1" ref="H52" ca="1">INDIRECT("'"&amp;A52&amp;"'!"&amp;B52)</f>
        <v>#REF!</v>
      </c>
      <c r="I52" s="65" t="e" cm="1">
        <f t="array" aca="1" ref="I52" ca="1">INDIRECT("'"&amp;A52&amp;"'!"&amp;C52)</f>
        <v>#REF!</v>
      </c>
      <c r="J52" s="65" t="e" cm="1">
        <f t="array" aca="1" ref="J52" ca="1">INDIRECT("'"&amp;A52&amp;"'!"&amp;D52)</f>
        <v>#REF!</v>
      </c>
      <c r="K52" s="66" t="e" cm="1">
        <f t="array" aca="1" ref="K52" ca="1">INDIRECT("'"&amp;A52&amp;"'!"&amp;E52)</f>
        <v>#REF!</v>
      </c>
      <c r="L52" s="62" t="e" cm="1">
        <f t="array" aca="1" ref="L52" ca="1">INDIRECT("'"&amp;A52&amp;"'!"&amp;F52)</f>
        <v>#REF!</v>
      </c>
      <c r="M52" s="67" t="e" cm="1">
        <f t="array" aca="1" ref="M52" ca="1">INDIRECT("'"&amp;A52&amp;"'!"&amp;G52)</f>
        <v>#REF!</v>
      </c>
      <c r="N52" s="59" t="e">
        <f t="shared" ca="1" si="2"/>
        <v>#REF!</v>
      </c>
      <c r="O52" s="68" t="e">
        <f t="shared" ca="1" si="3"/>
        <v>#REF!</v>
      </c>
      <c r="P52" s="69"/>
      <c r="Q52" s="59" t="e">
        <f t="shared" ca="1" si="4"/>
        <v>#REF!</v>
      </c>
      <c r="R52" s="68" t="e">
        <f t="shared" ca="1" si="5"/>
        <v>#REF!</v>
      </c>
      <c r="S52" s="70">
        <v>4726</v>
      </c>
      <c r="T52" s="71" t="e">
        <f t="shared" ca="1" si="7"/>
        <v>#REF!</v>
      </c>
      <c r="U52" s="72"/>
      <c r="V52" s="71" t="e">
        <f t="shared" ca="1" si="8"/>
        <v>#REF!</v>
      </c>
      <c r="W52" s="72"/>
      <c r="Z52" t="e">
        <f t="shared" ca="1" si="9"/>
        <v>#REF!</v>
      </c>
      <c r="AA52" t="e">
        <f t="shared" ca="1" si="6"/>
        <v>#REF!</v>
      </c>
      <c r="AB52" t="e">
        <f t="shared" ca="1" si="10"/>
        <v>#REF!</v>
      </c>
      <c r="AC52" t="e">
        <f t="shared" ca="1" si="11"/>
        <v>#REF!</v>
      </c>
      <c r="AD52" t="e">
        <f t="shared" ca="1" si="12"/>
        <v>#REF!</v>
      </c>
      <c r="AE52" t="e">
        <f t="shared" ca="1" si="13"/>
        <v>#REF!</v>
      </c>
      <c r="AH52" t="str">
        <f t="shared" si="14"/>
        <v/>
      </c>
      <c r="AI52" t="str">
        <f t="shared" si="15"/>
        <v/>
      </c>
    </row>
    <row r="53" spans="1:35" x14ac:dyDescent="0.25">
      <c r="A53" s="58" t="s">
        <v>87</v>
      </c>
      <c r="B53" s="59" t="s">
        <v>47</v>
      </c>
      <c r="C53" s="60" t="s">
        <v>48</v>
      </c>
      <c r="D53" s="60" t="s">
        <v>49</v>
      </c>
      <c r="E53" s="61" t="s">
        <v>50</v>
      </c>
      <c r="F53" s="62" t="s">
        <v>51</v>
      </c>
      <c r="G53" s="63" t="s">
        <v>52</v>
      </c>
      <c r="H53" s="64" t="e" cm="1">
        <f t="array" aca="1" ref="H53" ca="1">INDIRECT("'"&amp;A53&amp;"'!"&amp;B53)</f>
        <v>#REF!</v>
      </c>
      <c r="I53" s="65" t="e" cm="1">
        <f t="array" aca="1" ref="I53" ca="1">INDIRECT("'"&amp;A53&amp;"'!"&amp;C53)</f>
        <v>#REF!</v>
      </c>
      <c r="J53" s="65" t="e" cm="1">
        <f t="array" aca="1" ref="J53" ca="1">INDIRECT("'"&amp;A53&amp;"'!"&amp;D53)</f>
        <v>#REF!</v>
      </c>
      <c r="K53" s="66" t="e" cm="1">
        <f t="array" aca="1" ref="K53" ca="1">INDIRECT("'"&amp;A53&amp;"'!"&amp;E53)</f>
        <v>#REF!</v>
      </c>
      <c r="L53" s="62" t="e" cm="1">
        <f t="array" aca="1" ref="L53" ca="1">INDIRECT("'"&amp;A53&amp;"'!"&amp;F53)</f>
        <v>#REF!</v>
      </c>
      <c r="M53" s="67" t="e" cm="1">
        <f t="array" aca="1" ref="M53" ca="1">INDIRECT("'"&amp;A53&amp;"'!"&amp;G53)</f>
        <v>#REF!</v>
      </c>
      <c r="N53" s="59" t="e">
        <f t="shared" ca="1" si="2"/>
        <v>#REF!</v>
      </c>
      <c r="O53" s="68" t="e">
        <f t="shared" ca="1" si="3"/>
        <v>#REF!</v>
      </c>
      <c r="P53" s="69"/>
      <c r="Q53" s="59" t="e">
        <f t="shared" ca="1" si="4"/>
        <v>#REF!</v>
      </c>
      <c r="R53" s="68" t="e">
        <f t="shared" ca="1" si="5"/>
        <v>#REF!</v>
      </c>
      <c r="S53" s="70">
        <f>2444+582+5266+1152+440</f>
        <v>9884</v>
      </c>
      <c r="T53" s="71" t="e">
        <f t="shared" ca="1" si="7"/>
        <v>#REF!</v>
      </c>
      <c r="U53" s="72"/>
      <c r="V53" s="71" t="e">
        <f t="shared" ca="1" si="8"/>
        <v>#REF!</v>
      </c>
      <c r="W53" s="72"/>
      <c r="Z53" t="e">
        <f t="shared" ca="1" si="9"/>
        <v>#REF!</v>
      </c>
      <c r="AA53" t="e">
        <f t="shared" ca="1" si="6"/>
        <v>#REF!</v>
      </c>
      <c r="AB53" t="e">
        <f t="shared" ca="1" si="10"/>
        <v>#REF!</v>
      </c>
      <c r="AC53" t="e">
        <f t="shared" ca="1" si="11"/>
        <v>#REF!</v>
      </c>
      <c r="AD53" t="e">
        <f t="shared" ca="1" si="12"/>
        <v>#REF!</v>
      </c>
      <c r="AE53" t="e">
        <f t="shared" ca="1" si="13"/>
        <v>#REF!</v>
      </c>
      <c r="AH53" t="str">
        <f t="shared" si="14"/>
        <v/>
      </c>
      <c r="AI53" t="str">
        <f t="shared" si="15"/>
        <v/>
      </c>
    </row>
    <row r="54" spans="1:35" x14ac:dyDescent="0.25">
      <c r="A54" s="58" t="s">
        <v>87</v>
      </c>
      <c r="B54" s="59" t="s">
        <v>53</v>
      </c>
      <c r="C54" s="60" t="s">
        <v>54</v>
      </c>
      <c r="D54" s="60" t="s">
        <v>55</v>
      </c>
      <c r="E54" s="61" t="s">
        <v>56</v>
      </c>
      <c r="F54" s="62" t="s">
        <v>57</v>
      </c>
      <c r="G54" s="63" t="s">
        <v>58</v>
      </c>
      <c r="H54" s="64" t="e" cm="1">
        <f t="array" aca="1" ref="H54" ca="1">INDIRECT("'"&amp;A54&amp;"'!"&amp;B54)</f>
        <v>#REF!</v>
      </c>
      <c r="I54" s="65" t="e" cm="1">
        <f t="array" aca="1" ref="I54" ca="1">INDIRECT("'"&amp;A54&amp;"'!"&amp;C54)</f>
        <v>#REF!</v>
      </c>
      <c r="J54" s="65" t="e" cm="1">
        <f t="array" aca="1" ref="J54" ca="1">INDIRECT("'"&amp;A54&amp;"'!"&amp;D54)</f>
        <v>#REF!</v>
      </c>
      <c r="K54" s="66" t="e" cm="1">
        <f t="array" aca="1" ref="K54" ca="1">INDIRECT("'"&amp;A54&amp;"'!"&amp;E54)</f>
        <v>#REF!</v>
      </c>
      <c r="L54" s="62" t="e" cm="1">
        <f t="array" aca="1" ref="L54" ca="1">INDIRECT("'"&amp;A54&amp;"'!"&amp;F54)</f>
        <v>#REF!</v>
      </c>
      <c r="M54" s="67" t="e" cm="1">
        <f t="array" aca="1" ref="M54" ca="1">INDIRECT("'"&amp;A54&amp;"'!"&amp;G54)</f>
        <v>#REF!</v>
      </c>
      <c r="N54" s="59" t="e">
        <f t="shared" ca="1" si="2"/>
        <v>#REF!</v>
      </c>
      <c r="O54" s="68" t="e">
        <f t="shared" ca="1" si="3"/>
        <v>#REF!</v>
      </c>
      <c r="P54" s="69"/>
      <c r="Q54" s="59" t="e">
        <f t="shared" ca="1" si="4"/>
        <v>#REF!</v>
      </c>
      <c r="R54" s="68" t="e">
        <f t="shared" ca="1" si="5"/>
        <v>#REF!</v>
      </c>
      <c r="S54" s="70">
        <f>218+3337</f>
        <v>3555</v>
      </c>
      <c r="T54" s="71" t="e">
        <f t="shared" ca="1" si="7"/>
        <v>#REF!</v>
      </c>
      <c r="U54" s="72"/>
      <c r="V54" s="71" t="e">
        <f t="shared" ca="1" si="8"/>
        <v>#REF!</v>
      </c>
      <c r="W54" s="72"/>
      <c r="Z54" t="e">
        <f t="shared" ca="1" si="9"/>
        <v>#REF!</v>
      </c>
      <c r="AA54" t="e">
        <f t="shared" ca="1" si="6"/>
        <v>#REF!</v>
      </c>
      <c r="AB54" t="e">
        <f t="shared" ca="1" si="10"/>
        <v>#REF!</v>
      </c>
      <c r="AC54" t="e">
        <f t="shared" ca="1" si="11"/>
        <v>#REF!</v>
      </c>
      <c r="AD54" t="e">
        <f t="shared" ca="1" si="12"/>
        <v>#REF!</v>
      </c>
      <c r="AE54" t="e">
        <f t="shared" ca="1" si="13"/>
        <v>#REF!</v>
      </c>
      <c r="AH54" t="str">
        <f t="shared" si="14"/>
        <v/>
      </c>
      <c r="AI54" t="str">
        <f t="shared" si="15"/>
        <v/>
      </c>
    </row>
    <row r="55" spans="1:35" x14ac:dyDescent="0.25">
      <c r="A55" s="58" t="s">
        <v>87</v>
      </c>
      <c r="B55" s="59" t="s">
        <v>59</v>
      </c>
      <c r="C55" s="60" t="s">
        <v>60</v>
      </c>
      <c r="D55" s="60" t="s">
        <v>61</v>
      </c>
      <c r="E55" s="61" t="s">
        <v>62</v>
      </c>
      <c r="F55" s="62" t="s">
        <v>63</v>
      </c>
      <c r="G55" s="63" t="s">
        <v>64</v>
      </c>
      <c r="H55" s="64" t="e" cm="1">
        <f t="array" aca="1" ref="H55" ca="1">INDIRECT("'"&amp;A55&amp;"'!"&amp;B55)</f>
        <v>#REF!</v>
      </c>
      <c r="I55" s="65" t="e" cm="1">
        <f t="array" aca="1" ref="I55" ca="1">INDIRECT("'"&amp;A55&amp;"'!"&amp;C55)</f>
        <v>#REF!</v>
      </c>
      <c r="J55" s="65" t="e" cm="1">
        <f t="array" aca="1" ref="J55" ca="1">INDIRECT("'"&amp;A55&amp;"'!"&amp;D55)</f>
        <v>#REF!</v>
      </c>
      <c r="K55" s="66" t="e" cm="1">
        <f t="array" aca="1" ref="K55" ca="1">INDIRECT("'"&amp;A55&amp;"'!"&amp;E55)</f>
        <v>#REF!</v>
      </c>
      <c r="L55" s="62" t="e" cm="1">
        <f t="array" aca="1" ref="L55" ca="1">INDIRECT("'"&amp;A55&amp;"'!"&amp;F55)</f>
        <v>#REF!</v>
      </c>
      <c r="M55" s="67" t="e" cm="1">
        <f t="array" aca="1" ref="M55" ca="1">INDIRECT("'"&amp;A55&amp;"'!"&amp;G55)</f>
        <v>#REF!</v>
      </c>
      <c r="N55" s="59" t="e">
        <f t="shared" ca="1" si="2"/>
        <v>#REF!</v>
      </c>
      <c r="O55" s="68" t="e">
        <f t="shared" ca="1" si="3"/>
        <v>#REF!</v>
      </c>
      <c r="P55" s="69"/>
      <c r="Q55" s="59" t="e">
        <f t="shared" ca="1" si="4"/>
        <v>#REF!</v>
      </c>
      <c r="R55" s="68" t="e">
        <f t="shared" ca="1" si="5"/>
        <v>#REF!</v>
      </c>
      <c r="S55" s="70"/>
      <c r="T55" s="71" t="e">
        <f t="shared" ca="1" si="7"/>
        <v>#REF!</v>
      </c>
      <c r="U55" s="72"/>
      <c r="V55" s="71" t="e">
        <f t="shared" ca="1" si="8"/>
        <v>#REF!</v>
      </c>
      <c r="W55" s="72"/>
      <c r="Z55" t="e">
        <f t="shared" ca="1" si="9"/>
        <v>#REF!</v>
      </c>
      <c r="AA55" t="e">
        <f t="shared" ca="1" si="6"/>
        <v>#REF!</v>
      </c>
      <c r="AB55" t="e">
        <f t="shared" ca="1" si="10"/>
        <v>#REF!</v>
      </c>
      <c r="AC55" t="e">
        <f t="shared" ca="1" si="11"/>
        <v>#REF!</v>
      </c>
      <c r="AD55" t="e">
        <f t="shared" ca="1" si="12"/>
        <v>#REF!</v>
      </c>
      <c r="AE55" t="e">
        <f t="shared" ca="1" si="13"/>
        <v>#REF!</v>
      </c>
      <c r="AH55" t="str">
        <f t="shared" si="14"/>
        <v/>
      </c>
      <c r="AI55" t="str">
        <f t="shared" si="15"/>
        <v/>
      </c>
    </row>
    <row r="56" spans="1:35" x14ac:dyDescent="0.25">
      <c r="A56" s="58" t="s">
        <v>87</v>
      </c>
      <c r="B56" s="59" t="s">
        <v>65</v>
      </c>
      <c r="C56" s="60" t="s">
        <v>66</v>
      </c>
      <c r="D56" s="60" t="s">
        <v>67</v>
      </c>
      <c r="E56" s="61" t="s">
        <v>68</v>
      </c>
      <c r="F56" s="62" t="s">
        <v>69</v>
      </c>
      <c r="G56" s="63" t="s">
        <v>70</v>
      </c>
      <c r="H56" s="64" t="e" cm="1">
        <f t="array" aca="1" ref="H56" ca="1">INDIRECT("'"&amp;A56&amp;"'!"&amp;B56)</f>
        <v>#REF!</v>
      </c>
      <c r="I56" s="65" t="e" cm="1">
        <f t="array" aca="1" ref="I56" ca="1">INDIRECT("'"&amp;A56&amp;"'!"&amp;C56)</f>
        <v>#REF!</v>
      </c>
      <c r="J56" s="65" t="e" cm="1">
        <f t="array" aca="1" ref="J56" ca="1">INDIRECT("'"&amp;A56&amp;"'!"&amp;D56)</f>
        <v>#REF!</v>
      </c>
      <c r="K56" s="66" t="e" cm="1">
        <f t="array" aca="1" ref="K56" ca="1">INDIRECT("'"&amp;A56&amp;"'!"&amp;E56)</f>
        <v>#REF!</v>
      </c>
      <c r="L56" s="62" t="e" cm="1">
        <f t="array" aca="1" ref="L56" ca="1">INDIRECT("'"&amp;A56&amp;"'!"&amp;F56)</f>
        <v>#REF!</v>
      </c>
      <c r="M56" s="67" t="e" cm="1">
        <f t="array" aca="1" ref="M56" ca="1">INDIRECT("'"&amp;A56&amp;"'!"&amp;G56)</f>
        <v>#REF!</v>
      </c>
      <c r="N56" s="59" t="e">
        <f t="shared" ca="1" si="2"/>
        <v>#REF!</v>
      </c>
      <c r="O56" s="68" t="e">
        <f t="shared" ca="1" si="3"/>
        <v>#REF!</v>
      </c>
      <c r="P56" s="69"/>
      <c r="Q56" s="59" t="e">
        <f t="shared" ca="1" si="4"/>
        <v>#REF!</v>
      </c>
      <c r="R56" s="68" t="e">
        <f t="shared" ca="1" si="5"/>
        <v>#REF!</v>
      </c>
      <c r="S56" s="70"/>
      <c r="T56" s="71" t="e">
        <f t="shared" ca="1" si="7"/>
        <v>#REF!</v>
      </c>
      <c r="U56" s="72"/>
      <c r="V56" s="71" t="e">
        <f t="shared" ca="1" si="8"/>
        <v>#REF!</v>
      </c>
      <c r="W56" s="72"/>
      <c r="Z56" t="e">
        <f t="shared" ca="1" si="9"/>
        <v>#REF!</v>
      </c>
      <c r="AA56" t="e">
        <f t="shared" ca="1" si="6"/>
        <v>#REF!</v>
      </c>
      <c r="AB56" t="e">
        <f t="shared" ca="1" si="10"/>
        <v>#REF!</v>
      </c>
      <c r="AC56" t="e">
        <f t="shared" ca="1" si="11"/>
        <v>#REF!</v>
      </c>
      <c r="AD56" t="e">
        <f t="shared" ca="1" si="12"/>
        <v>#REF!</v>
      </c>
      <c r="AE56" t="e">
        <f t="shared" ca="1" si="13"/>
        <v>#REF!</v>
      </c>
      <c r="AH56" t="str">
        <f t="shared" si="14"/>
        <v/>
      </c>
      <c r="AI56" t="str">
        <f t="shared" si="15"/>
        <v/>
      </c>
    </row>
    <row r="57" spans="1:35" x14ac:dyDescent="0.25">
      <c r="A57" s="58" t="s">
        <v>87</v>
      </c>
      <c r="B57" s="59" t="s">
        <v>71</v>
      </c>
      <c r="C57" s="60" t="s">
        <v>72</v>
      </c>
      <c r="D57" s="60" t="s">
        <v>73</v>
      </c>
      <c r="E57" s="61" t="s">
        <v>74</v>
      </c>
      <c r="F57" s="62" t="s">
        <v>75</v>
      </c>
      <c r="G57" s="63" t="s">
        <v>76</v>
      </c>
      <c r="H57" s="64" t="e" cm="1">
        <f t="array" aca="1" ref="H57" ca="1">INDIRECT("'"&amp;A57&amp;"'!"&amp;B57)</f>
        <v>#REF!</v>
      </c>
      <c r="I57" s="65" t="e" cm="1">
        <f t="array" aca="1" ref="I57" ca="1">INDIRECT("'"&amp;A57&amp;"'!"&amp;C57)</f>
        <v>#REF!</v>
      </c>
      <c r="J57" s="65" t="e" cm="1">
        <f t="array" aca="1" ref="J57" ca="1">INDIRECT("'"&amp;A57&amp;"'!"&amp;D57)</f>
        <v>#REF!</v>
      </c>
      <c r="K57" s="66" t="e" cm="1">
        <f t="array" aca="1" ref="K57" ca="1">INDIRECT("'"&amp;A57&amp;"'!"&amp;E57)</f>
        <v>#REF!</v>
      </c>
      <c r="L57" s="62" t="e" cm="1">
        <f t="array" aca="1" ref="L57" ca="1">INDIRECT("'"&amp;A57&amp;"'!"&amp;F57)</f>
        <v>#REF!</v>
      </c>
      <c r="M57" s="67" t="e" cm="1">
        <f t="array" aca="1" ref="M57" ca="1">INDIRECT("'"&amp;A57&amp;"'!"&amp;G57)</f>
        <v>#REF!</v>
      </c>
      <c r="N57" s="59" t="e">
        <f t="shared" ca="1" si="2"/>
        <v>#REF!</v>
      </c>
      <c r="O57" s="68" t="e">
        <f t="shared" ca="1" si="3"/>
        <v>#REF!</v>
      </c>
      <c r="P57" s="69"/>
      <c r="Q57" s="59" t="e">
        <f t="shared" ca="1" si="4"/>
        <v>#REF!</v>
      </c>
      <c r="R57" s="68" t="e">
        <f t="shared" ca="1" si="5"/>
        <v>#REF!</v>
      </c>
      <c r="S57" s="70"/>
      <c r="T57" s="71" t="e">
        <f t="shared" ca="1" si="7"/>
        <v>#REF!</v>
      </c>
      <c r="U57" s="72"/>
      <c r="V57" s="71" t="e">
        <f t="shared" ca="1" si="8"/>
        <v>#REF!</v>
      </c>
      <c r="W57" s="72"/>
      <c r="Z57" t="e">
        <f t="shared" ca="1" si="9"/>
        <v>#REF!</v>
      </c>
      <c r="AA57" t="e">
        <f t="shared" ca="1" si="6"/>
        <v>#REF!</v>
      </c>
      <c r="AB57" t="e">
        <f t="shared" ca="1" si="10"/>
        <v>#REF!</v>
      </c>
      <c r="AC57" t="e">
        <f t="shared" ca="1" si="11"/>
        <v>#REF!</v>
      </c>
      <c r="AD57" t="e">
        <f t="shared" ca="1" si="12"/>
        <v>#REF!</v>
      </c>
      <c r="AE57" t="e">
        <f t="shared" ca="1" si="13"/>
        <v>#REF!</v>
      </c>
      <c r="AH57" t="str">
        <f t="shared" si="14"/>
        <v/>
      </c>
      <c r="AI57" t="str">
        <f t="shared" si="15"/>
        <v/>
      </c>
    </row>
    <row r="58" spans="1:35" x14ac:dyDescent="0.25">
      <c r="A58" s="58" t="s">
        <v>87</v>
      </c>
      <c r="B58" s="59" t="s">
        <v>77</v>
      </c>
      <c r="C58" s="60" t="s">
        <v>78</v>
      </c>
      <c r="D58" s="60" t="s">
        <v>79</v>
      </c>
      <c r="E58" s="61" t="s">
        <v>80</v>
      </c>
      <c r="F58" s="62" t="s">
        <v>81</v>
      </c>
      <c r="G58" s="63" t="s">
        <v>82</v>
      </c>
      <c r="H58" s="64" t="e" cm="1">
        <f t="array" aca="1" ref="H58" ca="1">INDIRECT("'"&amp;A58&amp;"'!"&amp;B58)</f>
        <v>#REF!</v>
      </c>
      <c r="I58" s="65" t="e" cm="1">
        <f t="array" aca="1" ref="I58" ca="1">INDIRECT("'"&amp;A58&amp;"'!"&amp;C58)</f>
        <v>#REF!</v>
      </c>
      <c r="J58" s="65" t="e" cm="1">
        <f t="array" aca="1" ref="J58" ca="1">INDIRECT("'"&amp;A58&amp;"'!"&amp;D58)</f>
        <v>#REF!</v>
      </c>
      <c r="K58" s="66" t="e" cm="1">
        <f t="array" aca="1" ref="K58" ca="1">INDIRECT("'"&amp;A58&amp;"'!"&amp;E58)</f>
        <v>#REF!</v>
      </c>
      <c r="L58" s="62" t="e" cm="1">
        <f t="array" aca="1" ref="L58" ca="1">INDIRECT("'"&amp;A58&amp;"'!"&amp;F58)</f>
        <v>#REF!</v>
      </c>
      <c r="M58" s="67" t="e" cm="1">
        <f t="array" aca="1" ref="M58" ca="1">INDIRECT("'"&amp;A58&amp;"'!"&amp;G58)</f>
        <v>#REF!</v>
      </c>
      <c r="N58" s="59" t="e">
        <f t="shared" ca="1" si="2"/>
        <v>#REF!</v>
      </c>
      <c r="O58" s="68" t="e">
        <f t="shared" ca="1" si="3"/>
        <v>#REF!</v>
      </c>
      <c r="P58" s="69"/>
      <c r="Q58" s="59" t="e">
        <f t="shared" ca="1" si="4"/>
        <v>#REF!</v>
      </c>
      <c r="R58" s="68" t="e">
        <f t="shared" ca="1" si="5"/>
        <v>#REF!</v>
      </c>
      <c r="S58" s="70"/>
      <c r="T58" s="71" t="e">
        <f t="shared" ca="1" si="7"/>
        <v>#REF!</v>
      </c>
      <c r="U58" s="72"/>
      <c r="V58" s="71" t="e">
        <f t="shared" ca="1" si="8"/>
        <v>#REF!</v>
      </c>
      <c r="W58" s="72"/>
      <c r="Z58" t="e">
        <f t="shared" ca="1" si="9"/>
        <v>#REF!</v>
      </c>
      <c r="AA58" t="e">
        <f t="shared" ca="1" si="6"/>
        <v>#REF!</v>
      </c>
      <c r="AB58" t="e">
        <f t="shared" ca="1" si="10"/>
        <v>#REF!</v>
      </c>
      <c r="AC58" t="e">
        <f t="shared" ca="1" si="11"/>
        <v>#REF!</v>
      </c>
      <c r="AD58" t="e">
        <f t="shared" ca="1" si="12"/>
        <v>#REF!</v>
      </c>
      <c r="AE58" t="e">
        <f t="shared" ca="1" si="13"/>
        <v>#REF!</v>
      </c>
      <c r="AH58" t="str">
        <f t="shared" si="14"/>
        <v/>
      </c>
      <c r="AI58" t="str">
        <f t="shared" si="15"/>
        <v/>
      </c>
    </row>
    <row r="59" spans="1:35" x14ac:dyDescent="0.25">
      <c r="A59" s="48" t="s">
        <v>88</v>
      </c>
      <c r="B59" s="37" t="s">
        <v>29</v>
      </c>
      <c r="C59" s="38" t="s">
        <v>30</v>
      </c>
      <c r="D59" s="38" t="s">
        <v>31</v>
      </c>
      <c r="E59" s="39" t="s">
        <v>32</v>
      </c>
      <c r="F59" s="49" t="s">
        <v>33</v>
      </c>
      <c r="G59" s="50" t="s">
        <v>34</v>
      </c>
      <c r="H59" s="51" t="e" cm="1">
        <f t="array" aca="1" ref="H59" ca="1">INDIRECT("'"&amp;A59&amp;"'!"&amp;B59)</f>
        <v>#REF!</v>
      </c>
      <c r="I59" s="52" t="e" cm="1">
        <f t="array" aca="1" ref="I59" ca="1">INDIRECT("'"&amp;A59&amp;"'!"&amp;C59)</f>
        <v>#REF!</v>
      </c>
      <c r="J59" s="52" t="e" cm="1">
        <f t="array" aca="1" ref="J59" ca="1">INDIRECT("'"&amp;A59&amp;"'!"&amp;D59)</f>
        <v>#REF!</v>
      </c>
      <c r="K59" s="53" t="e" cm="1">
        <f t="array" aca="1" ref="K59" ca="1">INDIRECT("'"&amp;A59&amp;"'!"&amp;E59)</f>
        <v>#REF!</v>
      </c>
      <c r="L59" s="49" t="e" cm="1">
        <f t="array" aca="1" ref="L59" ca="1">INDIRECT("'"&amp;A59&amp;"'!"&amp;F59)</f>
        <v>#REF!</v>
      </c>
      <c r="M59" s="54" t="e" cm="1">
        <f t="array" aca="1" ref="M59" ca="1">INDIRECT("'"&amp;A59&amp;"'!"&amp;G59)</f>
        <v>#REF!</v>
      </c>
      <c r="N59" s="37" t="e">
        <f t="shared" ca="1" si="2"/>
        <v>#REF!</v>
      </c>
      <c r="O59" s="44" t="e">
        <f t="shared" ca="1" si="3"/>
        <v>#REF!</v>
      </c>
      <c r="P59" s="73">
        <f>4883+1553+1456+3485+816</f>
        <v>12193</v>
      </c>
      <c r="Q59" s="37" t="e">
        <f t="shared" ca="1" si="4"/>
        <v>#REF!</v>
      </c>
      <c r="R59" s="44" t="e">
        <f t="shared" ca="1" si="5"/>
        <v>#REF!</v>
      </c>
      <c r="S59" s="55">
        <f>4883+1553+1456</f>
        <v>7892</v>
      </c>
      <c r="T59" s="56" t="e">
        <f t="shared" ca="1" si="7"/>
        <v>#REF!</v>
      </c>
      <c r="U59" s="57">
        <v>1817</v>
      </c>
      <c r="V59" s="56" t="e">
        <f t="shared" ca="1" si="8"/>
        <v>#REF!</v>
      </c>
      <c r="W59" s="57"/>
      <c r="Z59" t="e">
        <f t="shared" ca="1" si="9"/>
        <v>#REF!</v>
      </c>
      <c r="AA59" t="e">
        <f t="shared" ca="1" si="6"/>
        <v>#REF!</v>
      </c>
      <c r="AB59" t="e">
        <f t="shared" ca="1" si="10"/>
        <v>#REF!</v>
      </c>
      <c r="AC59" t="e">
        <f t="shared" ca="1" si="11"/>
        <v>#REF!</v>
      </c>
      <c r="AD59" t="e">
        <f t="shared" ca="1" si="12"/>
        <v>#REF!</v>
      </c>
      <c r="AE59" t="e">
        <f t="shared" ca="1" si="13"/>
        <v>#REF!</v>
      </c>
      <c r="AH59">
        <f t="shared" si="14"/>
        <v>1817</v>
      </c>
      <c r="AI59" t="str">
        <f t="shared" si="15"/>
        <v/>
      </c>
    </row>
    <row r="60" spans="1:35" x14ac:dyDescent="0.25">
      <c r="A60" s="48" t="s">
        <v>88</v>
      </c>
      <c r="B60" s="37" t="s">
        <v>35</v>
      </c>
      <c r="C60" s="38" t="s">
        <v>36</v>
      </c>
      <c r="D60" s="38" t="s">
        <v>37</v>
      </c>
      <c r="E60" s="39" t="s">
        <v>38</v>
      </c>
      <c r="F60" s="49" t="s">
        <v>39</v>
      </c>
      <c r="G60" s="50" t="s">
        <v>40</v>
      </c>
      <c r="H60" s="51" t="e" cm="1">
        <f t="array" aca="1" ref="H60" ca="1">INDIRECT("'"&amp;A60&amp;"'!"&amp;B60)</f>
        <v>#REF!</v>
      </c>
      <c r="I60" s="52" t="e" cm="1">
        <f t="array" aca="1" ref="I60" ca="1">INDIRECT("'"&amp;A60&amp;"'!"&amp;C60)</f>
        <v>#REF!</v>
      </c>
      <c r="J60" s="52" t="e" cm="1">
        <f t="array" aca="1" ref="J60" ca="1">INDIRECT("'"&amp;A60&amp;"'!"&amp;D60)</f>
        <v>#REF!</v>
      </c>
      <c r="K60" s="53" t="e" cm="1">
        <f t="array" aca="1" ref="K60" ca="1">INDIRECT("'"&amp;A60&amp;"'!"&amp;E60)</f>
        <v>#REF!</v>
      </c>
      <c r="L60" s="49" t="e" cm="1">
        <f t="array" aca="1" ref="L60" ca="1">INDIRECT("'"&amp;A60&amp;"'!"&amp;F60)</f>
        <v>#REF!</v>
      </c>
      <c r="M60" s="54" t="e" cm="1">
        <f t="array" aca="1" ref="M60" ca="1">INDIRECT("'"&amp;A60&amp;"'!"&amp;G60)</f>
        <v>#REF!</v>
      </c>
      <c r="N60" s="37" t="e">
        <f t="shared" ca="1" si="2"/>
        <v>#REF!</v>
      </c>
      <c r="O60" s="44" t="e">
        <f t="shared" ca="1" si="3"/>
        <v>#REF!</v>
      </c>
      <c r="P60" s="73"/>
      <c r="Q60" s="37" t="e">
        <f t="shared" ca="1" si="4"/>
        <v>#REF!</v>
      </c>
      <c r="R60" s="44" t="e">
        <f t="shared" ca="1" si="5"/>
        <v>#REF!</v>
      </c>
      <c r="S60" s="55"/>
      <c r="T60" s="56" t="e">
        <f t="shared" ca="1" si="7"/>
        <v>#REF!</v>
      </c>
      <c r="U60" s="57">
        <v>2994</v>
      </c>
      <c r="V60" s="56" t="e">
        <f t="shared" ca="1" si="8"/>
        <v>#REF!</v>
      </c>
      <c r="W60" s="57"/>
      <c r="Z60" t="e">
        <f t="shared" ca="1" si="9"/>
        <v>#REF!</v>
      </c>
      <c r="AA60" t="e">
        <f t="shared" ca="1" si="6"/>
        <v>#REF!</v>
      </c>
      <c r="AB60" t="e">
        <f t="shared" ca="1" si="10"/>
        <v>#REF!</v>
      </c>
      <c r="AC60" t="e">
        <f t="shared" ca="1" si="11"/>
        <v>#REF!</v>
      </c>
      <c r="AD60" t="e">
        <f t="shared" ca="1" si="12"/>
        <v>#REF!</v>
      </c>
      <c r="AE60" t="e">
        <f t="shared" ca="1" si="13"/>
        <v>#REF!</v>
      </c>
      <c r="AH60">
        <f t="shared" si="14"/>
        <v>2994</v>
      </c>
      <c r="AI60" t="str">
        <f t="shared" si="15"/>
        <v/>
      </c>
    </row>
    <row r="61" spans="1:35" x14ac:dyDescent="0.25">
      <c r="A61" s="48" t="s">
        <v>88</v>
      </c>
      <c r="B61" s="37" t="s">
        <v>41</v>
      </c>
      <c r="C61" s="38" t="s">
        <v>42</v>
      </c>
      <c r="D61" s="38" t="s">
        <v>43</v>
      </c>
      <c r="E61" s="39" t="s">
        <v>44</v>
      </c>
      <c r="F61" s="49" t="s">
        <v>45</v>
      </c>
      <c r="G61" s="50" t="s">
        <v>46</v>
      </c>
      <c r="H61" s="51" t="e" cm="1">
        <f t="array" aca="1" ref="H61" ca="1">INDIRECT("'"&amp;A61&amp;"'!"&amp;B61)</f>
        <v>#REF!</v>
      </c>
      <c r="I61" s="52" t="e" cm="1">
        <f t="array" aca="1" ref="I61" ca="1">INDIRECT("'"&amp;A61&amp;"'!"&amp;C61)</f>
        <v>#REF!</v>
      </c>
      <c r="J61" s="52" t="e" cm="1">
        <f t="array" aca="1" ref="J61" ca="1">INDIRECT("'"&amp;A61&amp;"'!"&amp;D61)</f>
        <v>#REF!</v>
      </c>
      <c r="K61" s="53" t="e" cm="1">
        <f t="array" aca="1" ref="K61" ca="1">INDIRECT("'"&amp;A61&amp;"'!"&amp;E61)</f>
        <v>#REF!</v>
      </c>
      <c r="L61" s="49" t="e" cm="1">
        <f t="array" aca="1" ref="L61" ca="1">INDIRECT("'"&amp;A61&amp;"'!"&amp;F61)</f>
        <v>#REF!</v>
      </c>
      <c r="M61" s="54" t="e" cm="1">
        <f t="array" aca="1" ref="M61" ca="1">INDIRECT("'"&amp;A61&amp;"'!"&amp;G61)</f>
        <v>#REF!</v>
      </c>
      <c r="N61" s="37" t="e">
        <f t="shared" ca="1" si="2"/>
        <v>#REF!</v>
      </c>
      <c r="O61" s="44" t="e">
        <f t="shared" ca="1" si="3"/>
        <v>#REF!</v>
      </c>
      <c r="P61" s="73"/>
      <c r="Q61" s="37" t="e">
        <f t="shared" ca="1" si="4"/>
        <v>#REF!</v>
      </c>
      <c r="R61" s="44" t="e">
        <f t="shared" ca="1" si="5"/>
        <v>#REF!</v>
      </c>
      <c r="S61" s="55">
        <f>3485+816</f>
        <v>4301</v>
      </c>
      <c r="T61" s="56" t="e">
        <f t="shared" ca="1" si="7"/>
        <v>#REF!</v>
      </c>
      <c r="U61" s="57">
        <v>2223</v>
      </c>
      <c r="V61" s="56" t="e">
        <f t="shared" ca="1" si="8"/>
        <v>#REF!</v>
      </c>
      <c r="W61" s="57"/>
      <c r="Z61" t="e">
        <f t="shared" ca="1" si="9"/>
        <v>#REF!</v>
      </c>
      <c r="AA61" t="e">
        <f t="shared" ca="1" si="6"/>
        <v>#REF!</v>
      </c>
      <c r="AB61" t="e">
        <f t="shared" ca="1" si="10"/>
        <v>#REF!</v>
      </c>
      <c r="AC61" t="e">
        <f t="shared" ca="1" si="11"/>
        <v>#REF!</v>
      </c>
      <c r="AD61" t="e">
        <f t="shared" ca="1" si="12"/>
        <v>#REF!</v>
      </c>
      <c r="AE61" t="e">
        <f t="shared" ca="1" si="13"/>
        <v>#REF!</v>
      </c>
      <c r="AH61">
        <f t="shared" si="14"/>
        <v>2223</v>
      </c>
      <c r="AI61" t="str">
        <f t="shared" si="15"/>
        <v/>
      </c>
    </row>
    <row r="62" spans="1:35" x14ac:dyDescent="0.25">
      <c r="A62" s="48" t="s">
        <v>88</v>
      </c>
      <c r="B62" s="37" t="s">
        <v>47</v>
      </c>
      <c r="C62" s="38" t="s">
        <v>48</v>
      </c>
      <c r="D62" s="38" t="s">
        <v>49</v>
      </c>
      <c r="E62" s="39" t="s">
        <v>50</v>
      </c>
      <c r="F62" s="49" t="s">
        <v>51</v>
      </c>
      <c r="G62" s="50" t="s">
        <v>52</v>
      </c>
      <c r="H62" s="51" t="e" cm="1">
        <f t="array" aca="1" ref="H62" ca="1">INDIRECT("'"&amp;A62&amp;"'!"&amp;B62)</f>
        <v>#REF!</v>
      </c>
      <c r="I62" s="52" t="e" cm="1">
        <f t="array" aca="1" ref="I62" ca="1">INDIRECT("'"&amp;A62&amp;"'!"&amp;C62)</f>
        <v>#REF!</v>
      </c>
      <c r="J62" s="52" t="e" cm="1">
        <f t="array" aca="1" ref="J62" ca="1">INDIRECT("'"&amp;A62&amp;"'!"&amp;D62)</f>
        <v>#REF!</v>
      </c>
      <c r="K62" s="53" t="e" cm="1">
        <f t="array" aca="1" ref="K62" ca="1">INDIRECT("'"&amp;A62&amp;"'!"&amp;E62)</f>
        <v>#REF!</v>
      </c>
      <c r="L62" s="49" t="e" cm="1">
        <f t="array" aca="1" ref="L62" ca="1">INDIRECT("'"&amp;A62&amp;"'!"&amp;F62)</f>
        <v>#REF!</v>
      </c>
      <c r="M62" s="54" t="e" cm="1">
        <f t="array" aca="1" ref="M62" ca="1">INDIRECT("'"&amp;A62&amp;"'!"&amp;G62)</f>
        <v>#REF!</v>
      </c>
      <c r="N62" s="37" t="e">
        <f t="shared" ca="1" si="2"/>
        <v>#REF!</v>
      </c>
      <c r="O62" s="44" t="e">
        <f t="shared" ca="1" si="3"/>
        <v>#REF!</v>
      </c>
      <c r="P62" s="73"/>
      <c r="Q62" s="37" t="e">
        <f t="shared" ca="1" si="4"/>
        <v>#REF!</v>
      </c>
      <c r="R62" s="44" t="e">
        <f t="shared" ca="1" si="5"/>
        <v>#REF!</v>
      </c>
      <c r="S62" s="55">
        <v>15429</v>
      </c>
      <c r="T62" s="56" t="e">
        <f t="shared" ca="1" si="7"/>
        <v>#REF!</v>
      </c>
      <c r="U62" s="57"/>
      <c r="V62" s="56" t="e">
        <f t="shared" ca="1" si="8"/>
        <v>#REF!</v>
      </c>
      <c r="W62" s="57"/>
      <c r="Z62" t="e">
        <f t="shared" ca="1" si="9"/>
        <v>#REF!</v>
      </c>
      <c r="AA62" t="e">
        <f t="shared" ca="1" si="6"/>
        <v>#REF!</v>
      </c>
      <c r="AB62" t="e">
        <f t="shared" ca="1" si="10"/>
        <v>#REF!</v>
      </c>
      <c r="AC62" t="e">
        <f t="shared" ca="1" si="11"/>
        <v>#REF!</v>
      </c>
      <c r="AD62" t="e">
        <f t="shared" ca="1" si="12"/>
        <v>#REF!</v>
      </c>
      <c r="AE62" t="e">
        <f t="shared" ca="1" si="13"/>
        <v>#REF!</v>
      </c>
      <c r="AH62" t="str">
        <f t="shared" si="14"/>
        <v/>
      </c>
      <c r="AI62" t="str">
        <f t="shared" si="15"/>
        <v/>
      </c>
    </row>
    <row r="63" spans="1:35" x14ac:dyDescent="0.25">
      <c r="A63" s="48" t="s">
        <v>88</v>
      </c>
      <c r="B63" s="37" t="s">
        <v>53</v>
      </c>
      <c r="C63" s="38" t="s">
        <v>54</v>
      </c>
      <c r="D63" s="38" t="s">
        <v>55</v>
      </c>
      <c r="E63" s="39" t="s">
        <v>56</v>
      </c>
      <c r="F63" s="49" t="s">
        <v>57</v>
      </c>
      <c r="G63" s="50" t="s">
        <v>58</v>
      </c>
      <c r="H63" s="51" t="e" cm="1">
        <f t="array" aca="1" ref="H63" ca="1">INDIRECT("'"&amp;A63&amp;"'!"&amp;B63)</f>
        <v>#REF!</v>
      </c>
      <c r="I63" s="52" t="e" cm="1">
        <f t="array" aca="1" ref="I63" ca="1">INDIRECT("'"&amp;A63&amp;"'!"&amp;C63)</f>
        <v>#REF!</v>
      </c>
      <c r="J63" s="52" t="e" cm="1">
        <f t="array" aca="1" ref="J63" ca="1">INDIRECT("'"&amp;A63&amp;"'!"&amp;D63)</f>
        <v>#REF!</v>
      </c>
      <c r="K63" s="53" t="e" cm="1">
        <f t="array" aca="1" ref="K63" ca="1">INDIRECT("'"&amp;A63&amp;"'!"&amp;E63)</f>
        <v>#REF!</v>
      </c>
      <c r="L63" s="49" t="e" cm="1">
        <f t="array" aca="1" ref="L63" ca="1">INDIRECT("'"&amp;A63&amp;"'!"&amp;F63)</f>
        <v>#REF!</v>
      </c>
      <c r="M63" s="54" t="e" cm="1">
        <f t="array" aca="1" ref="M63" ca="1">INDIRECT("'"&amp;A63&amp;"'!"&amp;G63)</f>
        <v>#REF!</v>
      </c>
      <c r="N63" s="37" t="e">
        <f t="shared" ca="1" si="2"/>
        <v>#REF!</v>
      </c>
      <c r="O63" s="44" t="e">
        <f t="shared" ca="1" si="3"/>
        <v>#REF!</v>
      </c>
      <c r="P63" s="73"/>
      <c r="Q63" s="37" t="e">
        <f t="shared" ca="1" si="4"/>
        <v>#REF!</v>
      </c>
      <c r="R63" s="44" t="e">
        <f t="shared" ca="1" si="5"/>
        <v>#REF!</v>
      </c>
      <c r="S63" s="55">
        <v>15428</v>
      </c>
      <c r="T63" s="56" t="e">
        <f t="shared" ca="1" si="7"/>
        <v>#REF!</v>
      </c>
      <c r="U63" s="57"/>
      <c r="V63" s="56" t="e">
        <f t="shared" ca="1" si="8"/>
        <v>#REF!</v>
      </c>
      <c r="W63" s="57"/>
      <c r="Z63" t="e">
        <f t="shared" ca="1" si="9"/>
        <v>#REF!</v>
      </c>
      <c r="AA63" t="e">
        <f t="shared" ca="1" si="6"/>
        <v>#REF!</v>
      </c>
      <c r="AB63" t="e">
        <f t="shared" ca="1" si="10"/>
        <v>#REF!</v>
      </c>
      <c r="AC63" t="e">
        <f t="shared" ca="1" si="11"/>
        <v>#REF!</v>
      </c>
      <c r="AD63" t="e">
        <f t="shared" ca="1" si="12"/>
        <v>#REF!</v>
      </c>
      <c r="AE63" t="e">
        <f t="shared" ca="1" si="13"/>
        <v>#REF!</v>
      </c>
      <c r="AH63" t="str">
        <f t="shared" si="14"/>
        <v/>
      </c>
      <c r="AI63" t="str">
        <f t="shared" si="15"/>
        <v/>
      </c>
    </row>
    <row r="64" spans="1:35" x14ac:dyDescent="0.25">
      <c r="A64" s="48" t="s">
        <v>88</v>
      </c>
      <c r="B64" s="37" t="s">
        <v>59</v>
      </c>
      <c r="C64" s="38" t="s">
        <v>60</v>
      </c>
      <c r="D64" s="38" t="s">
        <v>61</v>
      </c>
      <c r="E64" s="39" t="s">
        <v>62</v>
      </c>
      <c r="F64" s="49" t="s">
        <v>63</v>
      </c>
      <c r="G64" s="50" t="s">
        <v>64</v>
      </c>
      <c r="H64" s="51" t="e" cm="1">
        <f t="array" aca="1" ref="H64" ca="1">INDIRECT("'"&amp;A64&amp;"'!"&amp;B64)</f>
        <v>#REF!</v>
      </c>
      <c r="I64" s="52" t="e" cm="1">
        <f t="array" aca="1" ref="I64" ca="1">INDIRECT("'"&amp;A64&amp;"'!"&amp;C64)</f>
        <v>#REF!</v>
      </c>
      <c r="J64" s="52" t="e" cm="1">
        <f t="array" aca="1" ref="J64" ca="1">INDIRECT("'"&amp;A64&amp;"'!"&amp;D64)</f>
        <v>#REF!</v>
      </c>
      <c r="K64" s="53" t="e" cm="1">
        <f t="array" aca="1" ref="K64" ca="1">INDIRECT("'"&amp;A64&amp;"'!"&amp;E64)</f>
        <v>#REF!</v>
      </c>
      <c r="L64" s="49" t="e" cm="1">
        <f t="array" aca="1" ref="L64" ca="1">INDIRECT("'"&amp;A64&amp;"'!"&amp;F64)</f>
        <v>#REF!</v>
      </c>
      <c r="M64" s="54" t="e" cm="1">
        <f t="array" aca="1" ref="M64" ca="1">INDIRECT("'"&amp;A64&amp;"'!"&amp;G64)</f>
        <v>#REF!</v>
      </c>
      <c r="N64" s="37" t="e">
        <f t="shared" ca="1" si="2"/>
        <v>#REF!</v>
      </c>
      <c r="O64" s="44" t="e">
        <f t="shared" ca="1" si="3"/>
        <v>#REF!</v>
      </c>
      <c r="P64" s="73"/>
      <c r="Q64" s="37" t="e">
        <f t="shared" ca="1" si="4"/>
        <v>#REF!</v>
      </c>
      <c r="R64" s="44" t="e">
        <f t="shared" ca="1" si="5"/>
        <v>#REF!</v>
      </c>
      <c r="S64" s="55">
        <f>3554+767+653</f>
        <v>4974</v>
      </c>
      <c r="T64" s="56" t="e">
        <f t="shared" ca="1" si="7"/>
        <v>#REF!</v>
      </c>
      <c r="U64" s="57"/>
      <c r="V64" s="56" t="e">
        <f t="shared" ca="1" si="8"/>
        <v>#REF!</v>
      </c>
      <c r="W64" s="57"/>
      <c r="Z64" t="e">
        <f t="shared" ca="1" si="9"/>
        <v>#REF!</v>
      </c>
      <c r="AA64" t="e">
        <f t="shared" ca="1" si="6"/>
        <v>#REF!</v>
      </c>
      <c r="AB64" t="e">
        <f t="shared" ca="1" si="10"/>
        <v>#REF!</v>
      </c>
      <c r="AC64" t="e">
        <f t="shared" ca="1" si="11"/>
        <v>#REF!</v>
      </c>
      <c r="AD64" t="e">
        <f t="shared" ca="1" si="12"/>
        <v>#REF!</v>
      </c>
      <c r="AE64" t="e">
        <f t="shared" ca="1" si="13"/>
        <v>#REF!</v>
      </c>
      <c r="AH64" t="str">
        <f t="shared" si="14"/>
        <v/>
      </c>
      <c r="AI64" t="str">
        <f t="shared" si="15"/>
        <v/>
      </c>
    </row>
    <row r="65" spans="1:35" x14ac:dyDescent="0.25">
      <c r="A65" s="48" t="s">
        <v>88</v>
      </c>
      <c r="B65" s="37" t="s">
        <v>65</v>
      </c>
      <c r="C65" s="38" t="s">
        <v>66</v>
      </c>
      <c r="D65" s="38" t="s">
        <v>67</v>
      </c>
      <c r="E65" s="39" t="s">
        <v>68</v>
      </c>
      <c r="F65" s="49" t="s">
        <v>69</v>
      </c>
      <c r="G65" s="50" t="s">
        <v>70</v>
      </c>
      <c r="H65" s="51" t="e" cm="1">
        <f t="array" aca="1" ref="H65" ca="1">INDIRECT("'"&amp;A65&amp;"'!"&amp;B65)</f>
        <v>#REF!</v>
      </c>
      <c r="I65" s="52" t="e" cm="1">
        <f t="array" aca="1" ref="I65" ca="1">INDIRECT("'"&amp;A65&amp;"'!"&amp;C65)</f>
        <v>#REF!</v>
      </c>
      <c r="J65" s="52" t="e" cm="1">
        <f t="array" aca="1" ref="J65" ca="1">INDIRECT("'"&amp;A65&amp;"'!"&amp;D65)</f>
        <v>#REF!</v>
      </c>
      <c r="K65" s="53" t="e" cm="1">
        <f t="array" aca="1" ref="K65" ca="1">INDIRECT("'"&amp;A65&amp;"'!"&amp;E65)</f>
        <v>#REF!</v>
      </c>
      <c r="L65" s="49" t="e" cm="1">
        <f t="array" aca="1" ref="L65" ca="1">INDIRECT("'"&amp;A65&amp;"'!"&amp;F65)</f>
        <v>#REF!</v>
      </c>
      <c r="M65" s="54" t="e" cm="1">
        <f t="array" aca="1" ref="M65" ca="1">INDIRECT("'"&amp;A65&amp;"'!"&amp;G65)</f>
        <v>#REF!</v>
      </c>
      <c r="N65" s="37" t="e">
        <f t="shared" ca="1" si="2"/>
        <v>#REF!</v>
      </c>
      <c r="O65" s="44" t="e">
        <f t="shared" ca="1" si="3"/>
        <v>#REF!</v>
      </c>
      <c r="P65" s="73"/>
      <c r="Q65" s="37" t="e">
        <f t="shared" ca="1" si="4"/>
        <v>#REF!</v>
      </c>
      <c r="R65" s="44" t="e">
        <f t="shared" ca="1" si="5"/>
        <v>#REF!</v>
      </c>
      <c r="S65" s="55">
        <v>22420</v>
      </c>
      <c r="T65" s="56" t="e">
        <f t="shared" ca="1" si="7"/>
        <v>#REF!</v>
      </c>
      <c r="U65" s="57"/>
      <c r="V65" s="56" t="e">
        <f t="shared" ca="1" si="8"/>
        <v>#REF!</v>
      </c>
      <c r="W65" s="57"/>
      <c r="Z65" t="e">
        <f t="shared" ca="1" si="9"/>
        <v>#REF!</v>
      </c>
      <c r="AA65" t="e">
        <f t="shared" ca="1" si="6"/>
        <v>#REF!</v>
      </c>
      <c r="AB65" t="e">
        <f t="shared" ca="1" si="10"/>
        <v>#REF!</v>
      </c>
      <c r="AC65" t="e">
        <f t="shared" ca="1" si="11"/>
        <v>#REF!</v>
      </c>
      <c r="AD65" t="e">
        <f t="shared" ca="1" si="12"/>
        <v>#REF!</v>
      </c>
      <c r="AE65" t="e">
        <f t="shared" ca="1" si="13"/>
        <v>#REF!</v>
      </c>
      <c r="AH65" t="str">
        <f t="shared" si="14"/>
        <v/>
      </c>
      <c r="AI65" t="str">
        <f t="shared" si="15"/>
        <v/>
      </c>
    </row>
    <row r="66" spans="1:35" x14ac:dyDescent="0.25">
      <c r="A66" s="48" t="s">
        <v>88</v>
      </c>
      <c r="B66" s="37" t="s">
        <v>71</v>
      </c>
      <c r="C66" s="38" t="s">
        <v>72</v>
      </c>
      <c r="D66" s="38" t="s">
        <v>73</v>
      </c>
      <c r="E66" s="39" t="s">
        <v>74</v>
      </c>
      <c r="F66" s="49" t="s">
        <v>75</v>
      </c>
      <c r="G66" s="50" t="s">
        <v>76</v>
      </c>
      <c r="H66" s="51" t="e" cm="1">
        <f t="array" aca="1" ref="H66" ca="1">INDIRECT("'"&amp;A66&amp;"'!"&amp;B66)</f>
        <v>#REF!</v>
      </c>
      <c r="I66" s="52" t="e" cm="1">
        <f t="array" aca="1" ref="I66" ca="1">INDIRECT("'"&amp;A66&amp;"'!"&amp;C66)</f>
        <v>#REF!</v>
      </c>
      <c r="J66" s="52" t="e" cm="1">
        <f t="array" aca="1" ref="J66" ca="1">INDIRECT("'"&amp;A66&amp;"'!"&amp;D66)</f>
        <v>#REF!</v>
      </c>
      <c r="K66" s="53" t="e" cm="1">
        <f t="array" aca="1" ref="K66" ca="1">INDIRECT("'"&amp;A66&amp;"'!"&amp;E66)</f>
        <v>#REF!</v>
      </c>
      <c r="L66" s="49" t="e" cm="1">
        <f t="array" aca="1" ref="L66" ca="1">INDIRECT("'"&amp;A66&amp;"'!"&amp;F66)</f>
        <v>#REF!</v>
      </c>
      <c r="M66" s="54" t="e" cm="1">
        <f t="array" aca="1" ref="M66" ca="1">INDIRECT("'"&amp;A66&amp;"'!"&amp;G66)</f>
        <v>#REF!</v>
      </c>
      <c r="N66" s="37" t="e">
        <f t="shared" ca="1" si="2"/>
        <v>#REF!</v>
      </c>
      <c r="O66" s="44" t="e">
        <f t="shared" ca="1" si="3"/>
        <v>#REF!</v>
      </c>
      <c r="P66" s="73"/>
      <c r="Q66" s="37" t="e">
        <f t="shared" ca="1" si="4"/>
        <v>#REF!</v>
      </c>
      <c r="R66" s="44" t="e">
        <f t="shared" ca="1" si="5"/>
        <v>#REF!</v>
      </c>
      <c r="S66" s="55">
        <v>7820</v>
      </c>
      <c r="T66" s="56" t="e">
        <f t="shared" ca="1" si="7"/>
        <v>#REF!</v>
      </c>
      <c r="U66" s="57"/>
      <c r="V66" s="56" t="e">
        <f t="shared" ca="1" si="8"/>
        <v>#REF!</v>
      </c>
      <c r="W66" s="57"/>
      <c r="Z66" t="e">
        <f t="shared" ca="1" si="9"/>
        <v>#REF!</v>
      </c>
      <c r="AA66" t="e">
        <f t="shared" ca="1" si="6"/>
        <v>#REF!</v>
      </c>
      <c r="AB66" t="e">
        <f t="shared" ca="1" si="10"/>
        <v>#REF!</v>
      </c>
      <c r="AC66" t="e">
        <f t="shared" ca="1" si="11"/>
        <v>#REF!</v>
      </c>
      <c r="AD66" t="e">
        <f t="shared" ca="1" si="12"/>
        <v>#REF!</v>
      </c>
      <c r="AE66" t="e">
        <f t="shared" ca="1" si="13"/>
        <v>#REF!</v>
      </c>
      <c r="AH66" t="str">
        <f t="shared" si="14"/>
        <v/>
      </c>
      <c r="AI66" t="str">
        <f t="shared" si="15"/>
        <v/>
      </c>
    </row>
    <row r="67" spans="1:35" x14ac:dyDescent="0.25">
      <c r="A67" s="48" t="s">
        <v>88</v>
      </c>
      <c r="B67" s="37" t="s">
        <v>77</v>
      </c>
      <c r="C67" s="38" t="s">
        <v>78</v>
      </c>
      <c r="D67" s="38" t="s">
        <v>79</v>
      </c>
      <c r="E67" s="39" t="s">
        <v>80</v>
      </c>
      <c r="F67" s="49" t="s">
        <v>81</v>
      </c>
      <c r="G67" s="50" t="s">
        <v>82</v>
      </c>
      <c r="H67" s="51" t="e" cm="1">
        <f t="array" aca="1" ref="H67" ca="1">INDIRECT("'"&amp;A67&amp;"'!"&amp;B67)</f>
        <v>#REF!</v>
      </c>
      <c r="I67" s="52" t="e" cm="1">
        <f t="array" aca="1" ref="I67" ca="1">INDIRECT("'"&amp;A67&amp;"'!"&amp;C67)</f>
        <v>#REF!</v>
      </c>
      <c r="J67" s="52" t="e" cm="1">
        <f t="array" aca="1" ref="J67" ca="1">INDIRECT("'"&amp;A67&amp;"'!"&amp;D67)</f>
        <v>#REF!</v>
      </c>
      <c r="K67" s="53" t="e" cm="1">
        <f t="array" aca="1" ref="K67" ca="1">INDIRECT("'"&amp;A67&amp;"'!"&amp;E67)</f>
        <v>#REF!</v>
      </c>
      <c r="L67" s="49" t="e" cm="1">
        <f t="array" aca="1" ref="L67" ca="1">INDIRECT("'"&amp;A67&amp;"'!"&amp;F67)</f>
        <v>#REF!</v>
      </c>
      <c r="M67" s="54" t="e" cm="1">
        <f t="array" aca="1" ref="M67" ca="1">INDIRECT("'"&amp;A67&amp;"'!"&amp;G67)</f>
        <v>#REF!</v>
      </c>
      <c r="N67" s="37" t="e">
        <f t="shared" ca="1" si="2"/>
        <v>#REF!</v>
      </c>
      <c r="O67" s="44" t="e">
        <f t="shared" ca="1" si="3"/>
        <v>#REF!</v>
      </c>
      <c r="P67" s="73"/>
      <c r="Q67" s="37" t="e">
        <f t="shared" ca="1" si="4"/>
        <v>#REF!</v>
      </c>
      <c r="R67" s="44" t="e">
        <f t="shared" ca="1" si="5"/>
        <v>#REF!</v>
      </c>
      <c r="S67" s="55">
        <v>23582</v>
      </c>
      <c r="T67" s="56" t="e">
        <f t="shared" ca="1" si="7"/>
        <v>#REF!</v>
      </c>
      <c r="U67" s="57"/>
      <c r="V67" s="56" t="e">
        <f t="shared" ca="1" si="8"/>
        <v>#REF!</v>
      </c>
      <c r="W67" s="57"/>
      <c r="Z67" t="e">
        <f t="shared" ca="1" si="9"/>
        <v>#REF!</v>
      </c>
      <c r="AA67" t="e">
        <f t="shared" ca="1" si="6"/>
        <v>#REF!</v>
      </c>
      <c r="AB67" t="e">
        <f t="shared" ca="1" si="10"/>
        <v>#REF!</v>
      </c>
      <c r="AC67" t="e">
        <f t="shared" ca="1" si="11"/>
        <v>#REF!</v>
      </c>
      <c r="AD67" t="e">
        <f t="shared" ca="1" si="12"/>
        <v>#REF!</v>
      </c>
      <c r="AE67" t="e">
        <f t="shared" ca="1" si="13"/>
        <v>#REF!</v>
      </c>
      <c r="AH67" t="str">
        <f t="shared" si="14"/>
        <v/>
      </c>
      <c r="AI67" t="str">
        <f t="shared" si="15"/>
        <v/>
      </c>
    </row>
    <row r="68" spans="1:35" x14ac:dyDescent="0.25">
      <c r="A68" s="58" t="s">
        <v>89</v>
      </c>
      <c r="B68" s="59" t="s">
        <v>29</v>
      </c>
      <c r="C68" s="60" t="s">
        <v>30</v>
      </c>
      <c r="D68" s="60" t="s">
        <v>31</v>
      </c>
      <c r="E68" s="61" t="s">
        <v>32</v>
      </c>
      <c r="F68" s="62" t="s">
        <v>33</v>
      </c>
      <c r="G68" s="63" t="s">
        <v>34</v>
      </c>
      <c r="H68" s="64" t="e" cm="1">
        <f t="array" aca="1" ref="H68" ca="1">INDIRECT("'"&amp;A68&amp;"'!"&amp;B68)</f>
        <v>#REF!</v>
      </c>
      <c r="I68" s="65" t="e" cm="1">
        <f t="array" aca="1" ref="I68" ca="1">INDIRECT("'"&amp;A68&amp;"'!"&amp;C68)</f>
        <v>#REF!</v>
      </c>
      <c r="J68" s="65" t="e" cm="1">
        <f t="array" aca="1" ref="J68" ca="1">INDIRECT("'"&amp;A68&amp;"'!"&amp;D68)</f>
        <v>#REF!</v>
      </c>
      <c r="K68" s="66" t="e" cm="1">
        <f t="array" aca="1" ref="K68" ca="1">INDIRECT("'"&amp;A68&amp;"'!"&amp;E68)</f>
        <v>#REF!</v>
      </c>
      <c r="L68" s="62" t="e" cm="1">
        <f t="array" aca="1" ref="L68" ca="1">INDIRECT("'"&amp;A68&amp;"'!"&amp;F68)</f>
        <v>#REF!</v>
      </c>
      <c r="M68" s="67" t="e" cm="1">
        <f t="array" aca="1" ref="M68" ca="1">INDIRECT("'"&amp;A68&amp;"'!"&amp;G68)</f>
        <v>#REF!</v>
      </c>
      <c r="N68" s="59" t="e">
        <f t="shared" ca="1" si="2"/>
        <v>#REF!</v>
      </c>
      <c r="O68" s="68" t="e">
        <f t="shared" ca="1" si="3"/>
        <v>#REF!</v>
      </c>
      <c r="P68" s="69"/>
      <c r="Q68" s="59" t="e">
        <f t="shared" ca="1" si="4"/>
        <v>#REF!</v>
      </c>
      <c r="R68" s="68" t="e">
        <f t="shared" ca="1" si="5"/>
        <v>#REF!</v>
      </c>
      <c r="S68" s="70">
        <v>6014</v>
      </c>
      <c r="T68" s="71" t="e">
        <f t="shared" ca="1" si="7"/>
        <v>#REF!</v>
      </c>
      <c r="U68" s="72"/>
      <c r="V68" s="71" t="e">
        <f t="shared" ca="1" si="8"/>
        <v>#REF!</v>
      </c>
      <c r="W68" s="72"/>
      <c r="Z68" t="e">
        <f t="shared" ca="1" si="9"/>
        <v>#REF!</v>
      </c>
      <c r="AA68" t="e">
        <f t="shared" ca="1" si="6"/>
        <v>#REF!</v>
      </c>
      <c r="AB68" t="e">
        <f t="shared" ca="1" si="10"/>
        <v>#REF!</v>
      </c>
      <c r="AC68" t="e">
        <f t="shared" ca="1" si="11"/>
        <v>#REF!</v>
      </c>
      <c r="AD68" t="e">
        <f t="shared" ca="1" si="12"/>
        <v>#REF!</v>
      </c>
      <c r="AE68" t="e">
        <f t="shared" ca="1" si="13"/>
        <v>#REF!</v>
      </c>
      <c r="AH68" t="str">
        <f t="shared" si="14"/>
        <v/>
      </c>
      <c r="AI68" t="str">
        <f t="shared" si="15"/>
        <v/>
      </c>
    </row>
    <row r="69" spans="1:35" x14ac:dyDescent="0.25">
      <c r="A69" s="58" t="s">
        <v>89</v>
      </c>
      <c r="B69" s="59" t="s">
        <v>35</v>
      </c>
      <c r="C69" s="60" t="s">
        <v>36</v>
      </c>
      <c r="D69" s="60" t="s">
        <v>37</v>
      </c>
      <c r="E69" s="61" t="s">
        <v>38</v>
      </c>
      <c r="F69" s="62" t="s">
        <v>39</v>
      </c>
      <c r="G69" s="63" t="s">
        <v>40</v>
      </c>
      <c r="H69" s="64" t="e" cm="1">
        <f t="array" aca="1" ref="H69" ca="1">INDIRECT("'"&amp;A69&amp;"'!"&amp;B69)</f>
        <v>#REF!</v>
      </c>
      <c r="I69" s="65" t="e" cm="1">
        <f t="array" aca="1" ref="I69" ca="1">INDIRECT("'"&amp;A69&amp;"'!"&amp;C69)</f>
        <v>#REF!</v>
      </c>
      <c r="J69" s="65" t="e" cm="1">
        <f t="array" aca="1" ref="J69" ca="1">INDIRECT("'"&amp;A69&amp;"'!"&amp;D69)</f>
        <v>#REF!</v>
      </c>
      <c r="K69" s="66" t="e" cm="1">
        <f t="array" aca="1" ref="K69" ca="1">INDIRECT("'"&amp;A69&amp;"'!"&amp;E69)</f>
        <v>#REF!</v>
      </c>
      <c r="L69" s="62" t="e" cm="1">
        <f t="array" aca="1" ref="L69" ca="1">INDIRECT("'"&amp;A69&amp;"'!"&amp;F69)</f>
        <v>#REF!</v>
      </c>
      <c r="M69" s="67" t="e" cm="1">
        <f t="array" aca="1" ref="M69" ca="1">INDIRECT("'"&amp;A69&amp;"'!"&amp;G69)</f>
        <v>#REF!</v>
      </c>
      <c r="N69" s="59" t="e">
        <f t="shared" ref="N69:N132" ca="1" si="16">IF(H69="","",IF(H69="/","",IF(H69=0,"",H69)))</f>
        <v>#REF!</v>
      </c>
      <c r="O69" s="68" t="e">
        <f t="shared" ref="O69:O132" ca="1" si="17">IF(I69="Nihil","",IF(N69="","",I69))</f>
        <v>#REF!</v>
      </c>
      <c r="P69" s="69"/>
      <c r="Q69" s="59" t="e">
        <f t="shared" ref="Q69:Q132" ca="1" si="18">IF(J69="","",IF(J69="/","",IF(J69=0,"",J69)))</f>
        <v>#REF!</v>
      </c>
      <c r="R69" s="68" t="e">
        <f t="shared" ref="R69:R132" ca="1" si="19">IF(K69="Nihil","",IF(Q69="","",K69))</f>
        <v>#REF!</v>
      </c>
      <c r="S69" s="70">
        <v>957</v>
      </c>
      <c r="T69" s="71" t="e">
        <f t="shared" ca="1" si="7"/>
        <v>#REF!</v>
      </c>
      <c r="U69" s="72"/>
      <c r="V69" s="71" t="e">
        <f t="shared" ca="1" si="8"/>
        <v>#REF!</v>
      </c>
      <c r="W69" s="72"/>
      <c r="Z69" t="e">
        <f t="shared" ca="1" si="9"/>
        <v>#REF!</v>
      </c>
      <c r="AA69" t="e">
        <f t="shared" ref="AA69:AA132" ca="1" si="20">IF(R69=10,S69,"")</f>
        <v>#REF!</v>
      </c>
      <c r="AB69" t="e">
        <f t="shared" ca="1" si="10"/>
        <v>#REF!</v>
      </c>
      <c r="AC69" t="e">
        <f t="shared" ca="1" si="11"/>
        <v>#REF!</v>
      </c>
      <c r="AD69" t="e">
        <f t="shared" ca="1" si="12"/>
        <v>#REF!</v>
      </c>
      <c r="AE69" t="e">
        <f t="shared" ca="1" si="13"/>
        <v>#REF!</v>
      </c>
      <c r="AH69" t="str">
        <f t="shared" si="14"/>
        <v/>
      </c>
      <c r="AI69" t="str">
        <f t="shared" si="15"/>
        <v/>
      </c>
    </row>
    <row r="70" spans="1:35" x14ac:dyDescent="0.25">
      <c r="A70" s="58" t="s">
        <v>89</v>
      </c>
      <c r="B70" s="59" t="s">
        <v>41</v>
      </c>
      <c r="C70" s="60" t="s">
        <v>42</v>
      </c>
      <c r="D70" s="60" t="s">
        <v>43</v>
      </c>
      <c r="E70" s="61" t="s">
        <v>44</v>
      </c>
      <c r="F70" s="62" t="s">
        <v>45</v>
      </c>
      <c r="G70" s="63" t="s">
        <v>46</v>
      </c>
      <c r="H70" s="64" t="e" cm="1">
        <f t="array" aca="1" ref="H70" ca="1">INDIRECT("'"&amp;A70&amp;"'!"&amp;B70)</f>
        <v>#REF!</v>
      </c>
      <c r="I70" s="65" t="e" cm="1">
        <f t="array" aca="1" ref="I70" ca="1">INDIRECT("'"&amp;A70&amp;"'!"&amp;C70)</f>
        <v>#REF!</v>
      </c>
      <c r="J70" s="65" t="e" cm="1">
        <f t="array" aca="1" ref="J70" ca="1">INDIRECT("'"&amp;A70&amp;"'!"&amp;D70)</f>
        <v>#REF!</v>
      </c>
      <c r="K70" s="66" t="e" cm="1">
        <f t="array" aca="1" ref="K70" ca="1">INDIRECT("'"&amp;A70&amp;"'!"&amp;E70)</f>
        <v>#REF!</v>
      </c>
      <c r="L70" s="62" t="e" cm="1">
        <f t="array" aca="1" ref="L70" ca="1">INDIRECT("'"&amp;A70&amp;"'!"&amp;F70)</f>
        <v>#REF!</v>
      </c>
      <c r="M70" s="67" t="e" cm="1">
        <f t="array" aca="1" ref="M70" ca="1">INDIRECT("'"&amp;A70&amp;"'!"&amp;G70)</f>
        <v>#REF!</v>
      </c>
      <c r="N70" s="59" t="e">
        <f t="shared" ca="1" si="16"/>
        <v>#REF!</v>
      </c>
      <c r="O70" s="68" t="e">
        <f t="shared" ca="1" si="17"/>
        <v>#REF!</v>
      </c>
      <c r="P70" s="69"/>
      <c r="Q70" s="59" t="e">
        <f t="shared" ca="1" si="18"/>
        <v>#REF!</v>
      </c>
      <c r="R70" s="68" t="e">
        <f t="shared" ca="1" si="19"/>
        <v>#REF!</v>
      </c>
      <c r="S70" s="70"/>
      <c r="T70" s="71" t="e">
        <f t="shared" ref="T70:T133" ca="1" si="21">IF(L70=0,"",L70)</f>
        <v>#REF!</v>
      </c>
      <c r="U70" s="72"/>
      <c r="V70" s="71" t="e">
        <f t="shared" ref="V70:V133" ca="1" si="22">IF(M70=0,"",M70)</f>
        <v>#REF!</v>
      </c>
      <c r="W70" s="72"/>
      <c r="Z70" t="e">
        <f t="shared" ref="Z70:Z133" ca="1" si="23">IF(R70=1,S70,"")</f>
        <v>#REF!</v>
      </c>
      <c r="AA70" t="e">
        <f t="shared" ca="1" si="20"/>
        <v>#REF!</v>
      </c>
      <c r="AB70" t="e">
        <f t="shared" ref="AB70:AB133" ca="1" si="24">IF(O70=2,P70,"")</f>
        <v>#REF!</v>
      </c>
      <c r="AC70" t="e">
        <f t="shared" ref="AC70:AC133" ca="1" si="25">IF(R70=0,S70,"")</f>
        <v>#REF!</v>
      </c>
      <c r="AD70" t="e">
        <f t="shared" ref="AD70:AD133" ca="1" si="26">IF(R70=20,S70,"")</f>
        <v>#REF!</v>
      </c>
      <c r="AE70" t="e">
        <f t="shared" ref="AE70:AE133" ca="1" si="27">IF(R70=100,S70,"")</f>
        <v>#REF!</v>
      </c>
      <c r="AH70" t="str">
        <f t="shared" ref="AH70:AH133" si="28">IF(U70="","",U70)</f>
        <v/>
      </c>
      <c r="AI70" t="str">
        <f t="shared" ref="AI70:AI133" si="29">IF(W70="","",W70)</f>
        <v/>
      </c>
    </row>
    <row r="71" spans="1:35" x14ac:dyDescent="0.25">
      <c r="A71" s="58" t="s">
        <v>89</v>
      </c>
      <c r="B71" s="59" t="s">
        <v>47</v>
      </c>
      <c r="C71" s="60" t="s">
        <v>48</v>
      </c>
      <c r="D71" s="60" t="s">
        <v>49</v>
      </c>
      <c r="E71" s="61" t="s">
        <v>50</v>
      </c>
      <c r="F71" s="62" t="s">
        <v>51</v>
      </c>
      <c r="G71" s="63" t="s">
        <v>52</v>
      </c>
      <c r="H71" s="64" t="e" cm="1">
        <f t="array" aca="1" ref="H71" ca="1">INDIRECT("'"&amp;A71&amp;"'!"&amp;B71)</f>
        <v>#REF!</v>
      </c>
      <c r="I71" s="65" t="e" cm="1">
        <f t="array" aca="1" ref="I71" ca="1">INDIRECT("'"&amp;A71&amp;"'!"&amp;C71)</f>
        <v>#REF!</v>
      </c>
      <c r="J71" s="65" t="e" cm="1">
        <f t="array" aca="1" ref="J71" ca="1">INDIRECT("'"&amp;A71&amp;"'!"&amp;D71)</f>
        <v>#REF!</v>
      </c>
      <c r="K71" s="66" t="e" cm="1">
        <f t="array" aca="1" ref="K71" ca="1">INDIRECT("'"&amp;A71&amp;"'!"&amp;E71)</f>
        <v>#REF!</v>
      </c>
      <c r="L71" s="62" t="e" cm="1">
        <f t="array" aca="1" ref="L71" ca="1">INDIRECT("'"&amp;A71&amp;"'!"&amp;F71)</f>
        <v>#REF!</v>
      </c>
      <c r="M71" s="67" t="e" cm="1">
        <f t="array" aca="1" ref="M71" ca="1">INDIRECT("'"&amp;A71&amp;"'!"&amp;G71)</f>
        <v>#REF!</v>
      </c>
      <c r="N71" s="59" t="e">
        <f t="shared" ca="1" si="16"/>
        <v>#REF!</v>
      </c>
      <c r="O71" s="68" t="e">
        <f t="shared" ca="1" si="17"/>
        <v>#REF!</v>
      </c>
      <c r="P71" s="69"/>
      <c r="Q71" s="59" t="e">
        <f t="shared" ca="1" si="18"/>
        <v>#REF!</v>
      </c>
      <c r="R71" s="68" t="e">
        <f t="shared" ca="1" si="19"/>
        <v>#REF!</v>
      </c>
      <c r="S71" s="70"/>
      <c r="T71" s="71" t="e">
        <f t="shared" ca="1" si="21"/>
        <v>#REF!</v>
      </c>
      <c r="U71" s="72"/>
      <c r="V71" s="71" t="e">
        <f t="shared" ca="1" si="22"/>
        <v>#REF!</v>
      </c>
      <c r="W71" s="72"/>
      <c r="Z71" t="e">
        <f t="shared" ca="1" si="23"/>
        <v>#REF!</v>
      </c>
      <c r="AA71" t="e">
        <f t="shared" ca="1" si="20"/>
        <v>#REF!</v>
      </c>
      <c r="AB71" t="e">
        <f t="shared" ca="1" si="24"/>
        <v>#REF!</v>
      </c>
      <c r="AC71" t="e">
        <f t="shared" ca="1" si="25"/>
        <v>#REF!</v>
      </c>
      <c r="AD71" t="e">
        <f t="shared" ca="1" si="26"/>
        <v>#REF!</v>
      </c>
      <c r="AE71" t="e">
        <f t="shared" ca="1" si="27"/>
        <v>#REF!</v>
      </c>
      <c r="AH71" t="str">
        <f t="shared" si="28"/>
        <v/>
      </c>
      <c r="AI71" t="str">
        <f t="shared" si="29"/>
        <v/>
      </c>
    </row>
    <row r="72" spans="1:35" x14ac:dyDescent="0.25">
      <c r="A72" s="58" t="s">
        <v>89</v>
      </c>
      <c r="B72" s="59" t="s">
        <v>53</v>
      </c>
      <c r="C72" s="60" t="s">
        <v>54</v>
      </c>
      <c r="D72" s="60" t="s">
        <v>55</v>
      </c>
      <c r="E72" s="61" t="s">
        <v>56</v>
      </c>
      <c r="F72" s="62" t="s">
        <v>57</v>
      </c>
      <c r="G72" s="63" t="s">
        <v>58</v>
      </c>
      <c r="H72" s="64" t="e" cm="1">
        <f t="array" aca="1" ref="H72" ca="1">INDIRECT("'"&amp;A72&amp;"'!"&amp;B72)</f>
        <v>#REF!</v>
      </c>
      <c r="I72" s="65" t="e" cm="1">
        <f t="array" aca="1" ref="I72" ca="1">INDIRECT("'"&amp;A72&amp;"'!"&amp;C72)</f>
        <v>#REF!</v>
      </c>
      <c r="J72" s="65" t="e" cm="1">
        <f t="array" aca="1" ref="J72" ca="1">INDIRECT("'"&amp;A72&amp;"'!"&amp;D72)</f>
        <v>#REF!</v>
      </c>
      <c r="K72" s="66" t="e" cm="1">
        <f t="array" aca="1" ref="K72" ca="1">INDIRECT("'"&amp;A72&amp;"'!"&amp;E72)</f>
        <v>#REF!</v>
      </c>
      <c r="L72" s="62" t="e" cm="1">
        <f t="array" aca="1" ref="L72" ca="1">INDIRECT("'"&amp;A72&amp;"'!"&amp;F72)</f>
        <v>#REF!</v>
      </c>
      <c r="M72" s="67" t="e" cm="1">
        <f t="array" aca="1" ref="M72" ca="1">INDIRECT("'"&amp;A72&amp;"'!"&amp;G72)</f>
        <v>#REF!</v>
      </c>
      <c r="N72" s="59" t="e">
        <f t="shared" ca="1" si="16"/>
        <v>#REF!</v>
      </c>
      <c r="O72" s="68" t="e">
        <f t="shared" ca="1" si="17"/>
        <v>#REF!</v>
      </c>
      <c r="P72" s="69"/>
      <c r="Q72" s="59" t="e">
        <f t="shared" ca="1" si="18"/>
        <v>#REF!</v>
      </c>
      <c r="R72" s="68" t="e">
        <f t="shared" ca="1" si="19"/>
        <v>#REF!</v>
      </c>
      <c r="S72" s="70"/>
      <c r="T72" s="71" t="e">
        <f t="shared" ca="1" si="21"/>
        <v>#REF!</v>
      </c>
      <c r="U72" s="72"/>
      <c r="V72" s="71" t="e">
        <f t="shared" ca="1" si="22"/>
        <v>#REF!</v>
      </c>
      <c r="W72" s="72"/>
      <c r="Z72" t="e">
        <f t="shared" ca="1" si="23"/>
        <v>#REF!</v>
      </c>
      <c r="AA72" t="e">
        <f t="shared" ca="1" si="20"/>
        <v>#REF!</v>
      </c>
      <c r="AB72" t="e">
        <f t="shared" ca="1" si="24"/>
        <v>#REF!</v>
      </c>
      <c r="AC72" t="e">
        <f t="shared" ca="1" si="25"/>
        <v>#REF!</v>
      </c>
      <c r="AD72" t="e">
        <f t="shared" ca="1" si="26"/>
        <v>#REF!</v>
      </c>
      <c r="AE72" t="e">
        <f t="shared" ca="1" si="27"/>
        <v>#REF!</v>
      </c>
      <c r="AH72" t="str">
        <f t="shared" si="28"/>
        <v/>
      </c>
      <c r="AI72" t="str">
        <f t="shared" si="29"/>
        <v/>
      </c>
    </row>
    <row r="73" spans="1:35" x14ac:dyDescent="0.25">
      <c r="A73" s="58" t="s">
        <v>89</v>
      </c>
      <c r="B73" s="59" t="s">
        <v>59</v>
      </c>
      <c r="C73" s="60" t="s">
        <v>60</v>
      </c>
      <c r="D73" s="60" t="s">
        <v>61</v>
      </c>
      <c r="E73" s="61" t="s">
        <v>62</v>
      </c>
      <c r="F73" s="62" t="s">
        <v>63</v>
      </c>
      <c r="G73" s="63" t="s">
        <v>64</v>
      </c>
      <c r="H73" s="64" t="e" cm="1">
        <f t="array" aca="1" ref="H73" ca="1">INDIRECT("'"&amp;A73&amp;"'!"&amp;B73)</f>
        <v>#REF!</v>
      </c>
      <c r="I73" s="65" t="e" cm="1">
        <f t="array" aca="1" ref="I73" ca="1">INDIRECT("'"&amp;A73&amp;"'!"&amp;C73)</f>
        <v>#REF!</v>
      </c>
      <c r="J73" s="65" t="e" cm="1">
        <f t="array" aca="1" ref="J73" ca="1">INDIRECT("'"&amp;A73&amp;"'!"&amp;D73)</f>
        <v>#REF!</v>
      </c>
      <c r="K73" s="66" t="e" cm="1">
        <f t="array" aca="1" ref="K73" ca="1">INDIRECT("'"&amp;A73&amp;"'!"&amp;E73)</f>
        <v>#REF!</v>
      </c>
      <c r="L73" s="62" t="e" cm="1">
        <f t="array" aca="1" ref="L73" ca="1">INDIRECT("'"&amp;A73&amp;"'!"&amp;F73)</f>
        <v>#REF!</v>
      </c>
      <c r="M73" s="67" t="e" cm="1">
        <f t="array" aca="1" ref="M73" ca="1">INDIRECT("'"&amp;A73&amp;"'!"&amp;G73)</f>
        <v>#REF!</v>
      </c>
      <c r="N73" s="59" t="e">
        <f t="shared" ca="1" si="16"/>
        <v>#REF!</v>
      </c>
      <c r="O73" s="68" t="e">
        <f t="shared" ca="1" si="17"/>
        <v>#REF!</v>
      </c>
      <c r="P73" s="69"/>
      <c r="Q73" s="59" t="e">
        <f t="shared" ca="1" si="18"/>
        <v>#REF!</v>
      </c>
      <c r="R73" s="68" t="e">
        <f t="shared" ca="1" si="19"/>
        <v>#REF!</v>
      </c>
      <c r="S73" s="70"/>
      <c r="T73" s="71" t="e">
        <f t="shared" ca="1" si="21"/>
        <v>#REF!</v>
      </c>
      <c r="U73" s="72"/>
      <c r="V73" s="71" t="e">
        <f t="shared" ca="1" si="22"/>
        <v>#REF!</v>
      </c>
      <c r="W73" s="72"/>
      <c r="Z73" t="e">
        <f t="shared" ca="1" si="23"/>
        <v>#REF!</v>
      </c>
      <c r="AA73" t="e">
        <f t="shared" ca="1" si="20"/>
        <v>#REF!</v>
      </c>
      <c r="AB73" t="e">
        <f t="shared" ca="1" si="24"/>
        <v>#REF!</v>
      </c>
      <c r="AC73" t="e">
        <f t="shared" ca="1" si="25"/>
        <v>#REF!</v>
      </c>
      <c r="AD73" t="e">
        <f t="shared" ca="1" si="26"/>
        <v>#REF!</v>
      </c>
      <c r="AE73" t="e">
        <f t="shared" ca="1" si="27"/>
        <v>#REF!</v>
      </c>
      <c r="AH73" t="str">
        <f t="shared" si="28"/>
        <v/>
      </c>
      <c r="AI73" t="str">
        <f t="shared" si="29"/>
        <v/>
      </c>
    </row>
    <row r="74" spans="1:35" x14ac:dyDescent="0.25">
      <c r="A74" s="58" t="s">
        <v>89</v>
      </c>
      <c r="B74" s="59" t="s">
        <v>65</v>
      </c>
      <c r="C74" s="60" t="s">
        <v>66</v>
      </c>
      <c r="D74" s="60" t="s">
        <v>67</v>
      </c>
      <c r="E74" s="61" t="s">
        <v>68</v>
      </c>
      <c r="F74" s="62" t="s">
        <v>69</v>
      </c>
      <c r="G74" s="63" t="s">
        <v>70</v>
      </c>
      <c r="H74" s="64" t="e" cm="1">
        <f t="array" aca="1" ref="H74" ca="1">INDIRECT("'"&amp;A74&amp;"'!"&amp;B74)</f>
        <v>#REF!</v>
      </c>
      <c r="I74" s="65" t="e" cm="1">
        <f t="array" aca="1" ref="I74" ca="1">INDIRECT("'"&amp;A74&amp;"'!"&amp;C74)</f>
        <v>#REF!</v>
      </c>
      <c r="J74" s="65" t="e" cm="1">
        <f t="array" aca="1" ref="J74" ca="1">INDIRECT("'"&amp;A74&amp;"'!"&amp;D74)</f>
        <v>#REF!</v>
      </c>
      <c r="K74" s="66" t="e" cm="1">
        <f t="array" aca="1" ref="K74" ca="1">INDIRECT("'"&amp;A74&amp;"'!"&amp;E74)</f>
        <v>#REF!</v>
      </c>
      <c r="L74" s="62" t="e" cm="1">
        <f t="array" aca="1" ref="L74" ca="1">INDIRECT("'"&amp;A74&amp;"'!"&amp;F74)</f>
        <v>#REF!</v>
      </c>
      <c r="M74" s="67" t="e" cm="1">
        <f t="array" aca="1" ref="M74" ca="1">INDIRECT("'"&amp;A74&amp;"'!"&amp;G74)</f>
        <v>#REF!</v>
      </c>
      <c r="N74" s="59" t="e">
        <f t="shared" ca="1" si="16"/>
        <v>#REF!</v>
      </c>
      <c r="O74" s="68" t="e">
        <f t="shared" ca="1" si="17"/>
        <v>#REF!</v>
      </c>
      <c r="P74" s="69"/>
      <c r="Q74" s="59" t="e">
        <f t="shared" ca="1" si="18"/>
        <v>#REF!</v>
      </c>
      <c r="R74" s="68" t="e">
        <f t="shared" ca="1" si="19"/>
        <v>#REF!</v>
      </c>
      <c r="S74" s="70"/>
      <c r="T74" s="71" t="e">
        <f t="shared" ca="1" si="21"/>
        <v>#REF!</v>
      </c>
      <c r="U74" s="72"/>
      <c r="V74" s="71" t="e">
        <f t="shared" ca="1" si="22"/>
        <v>#REF!</v>
      </c>
      <c r="W74" s="72"/>
      <c r="Z74" t="e">
        <f t="shared" ca="1" si="23"/>
        <v>#REF!</v>
      </c>
      <c r="AA74" t="e">
        <f t="shared" ca="1" si="20"/>
        <v>#REF!</v>
      </c>
      <c r="AB74" t="e">
        <f t="shared" ca="1" si="24"/>
        <v>#REF!</v>
      </c>
      <c r="AC74" t="e">
        <f t="shared" ca="1" si="25"/>
        <v>#REF!</v>
      </c>
      <c r="AD74" t="e">
        <f t="shared" ca="1" si="26"/>
        <v>#REF!</v>
      </c>
      <c r="AE74" t="e">
        <f t="shared" ca="1" si="27"/>
        <v>#REF!</v>
      </c>
      <c r="AH74" t="str">
        <f t="shared" si="28"/>
        <v/>
      </c>
      <c r="AI74" t="str">
        <f t="shared" si="29"/>
        <v/>
      </c>
    </row>
    <row r="75" spans="1:35" x14ac:dyDescent="0.25">
      <c r="A75" s="58" t="s">
        <v>89</v>
      </c>
      <c r="B75" s="59" t="s">
        <v>71</v>
      </c>
      <c r="C75" s="60" t="s">
        <v>72</v>
      </c>
      <c r="D75" s="60" t="s">
        <v>73</v>
      </c>
      <c r="E75" s="61" t="s">
        <v>74</v>
      </c>
      <c r="F75" s="62" t="s">
        <v>75</v>
      </c>
      <c r="G75" s="63" t="s">
        <v>76</v>
      </c>
      <c r="H75" s="64" t="e" cm="1">
        <f t="array" aca="1" ref="H75" ca="1">INDIRECT("'"&amp;A75&amp;"'!"&amp;B75)</f>
        <v>#REF!</v>
      </c>
      <c r="I75" s="65" t="e" cm="1">
        <f t="array" aca="1" ref="I75" ca="1">INDIRECT("'"&amp;A75&amp;"'!"&amp;C75)</f>
        <v>#REF!</v>
      </c>
      <c r="J75" s="65" t="e" cm="1">
        <f t="array" aca="1" ref="J75" ca="1">INDIRECT("'"&amp;A75&amp;"'!"&amp;D75)</f>
        <v>#REF!</v>
      </c>
      <c r="K75" s="66" t="e" cm="1">
        <f t="array" aca="1" ref="K75" ca="1">INDIRECT("'"&amp;A75&amp;"'!"&amp;E75)</f>
        <v>#REF!</v>
      </c>
      <c r="L75" s="62" t="e" cm="1">
        <f t="array" aca="1" ref="L75" ca="1">INDIRECT("'"&amp;A75&amp;"'!"&amp;F75)</f>
        <v>#REF!</v>
      </c>
      <c r="M75" s="67" t="e" cm="1">
        <f t="array" aca="1" ref="M75" ca="1">INDIRECT("'"&amp;A75&amp;"'!"&amp;G75)</f>
        <v>#REF!</v>
      </c>
      <c r="N75" s="59" t="e">
        <f t="shared" ca="1" si="16"/>
        <v>#REF!</v>
      </c>
      <c r="O75" s="68" t="e">
        <f t="shared" ca="1" si="17"/>
        <v>#REF!</v>
      </c>
      <c r="P75" s="69"/>
      <c r="Q75" s="59" t="e">
        <f t="shared" ca="1" si="18"/>
        <v>#REF!</v>
      </c>
      <c r="R75" s="68" t="e">
        <f t="shared" ca="1" si="19"/>
        <v>#REF!</v>
      </c>
      <c r="S75" s="70"/>
      <c r="T75" s="71" t="e">
        <f t="shared" ca="1" si="21"/>
        <v>#REF!</v>
      </c>
      <c r="U75" s="72"/>
      <c r="V75" s="71" t="e">
        <f t="shared" ca="1" si="22"/>
        <v>#REF!</v>
      </c>
      <c r="W75" s="72"/>
      <c r="Z75" t="e">
        <f t="shared" ca="1" si="23"/>
        <v>#REF!</v>
      </c>
      <c r="AA75" t="e">
        <f t="shared" ca="1" si="20"/>
        <v>#REF!</v>
      </c>
      <c r="AB75" t="e">
        <f t="shared" ca="1" si="24"/>
        <v>#REF!</v>
      </c>
      <c r="AC75" t="e">
        <f t="shared" ca="1" si="25"/>
        <v>#REF!</v>
      </c>
      <c r="AD75" t="e">
        <f t="shared" ca="1" si="26"/>
        <v>#REF!</v>
      </c>
      <c r="AE75" t="e">
        <f t="shared" ca="1" si="27"/>
        <v>#REF!</v>
      </c>
      <c r="AH75" t="str">
        <f t="shared" si="28"/>
        <v/>
      </c>
      <c r="AI75" t="str">
        <f t="shared" si="29"/>
        <v/>
      </c>
    </row>
    <row r="76" spans="1:35" x14ac:dyDescent="0.25">
      <c r="A76" s="58" t="s">
        <v>89</v>
      </c>
      <c r="B76" s="59" t="s">
        <v>77</v>
      </c>
      <c r="C76" s="60" t="s">
        <v>78</v>
      </c>
      <c r="D76" s="60" t="s">
        <v>79</v>
      </c>
      <c r="E76" s="61" t="s">
        <v>80</v>
      </c>
      <c r="F76" s="62" t="s">
        <v>81</v>
      </c>
      <c r="G76" s="63" t="s">
        <v>82</v>
      </c>
      <c r="H76" s="64" t="e" cm="1">
        <f t="array" aca="1" ref="H76" ca="1">INDIRECT("'"&amp;A76&amp;"'!"&amp;B76)</f>
        <v>#REF!</v>
      </c>
      <c r="I76" s="65" t="e" cm="1">
        <f t="array" aca="1" ref="I76" ca="1">INDIRECT("'"&amp;A76&amp;"'!"&amp;C76)</f>
        <v>#REF!</v>
      </c>
      <c r="J76" s="65" t="e" cm="1">
        <f t="array" aca="1" ref="J76" ca="1">INDIRECT("'"&amp;A76&amp;"'!"&amp;D76)</f>
        <v>#REF!</v>
      </c>
      <c r="K76" s="66" t="e" cm="1">
        <f t="array" aca="1" ref="K76" ca="1">INDIRECT("'"&amp;A76&amp;"'!"&amp;E76)</f>
        <v>#REF!</v>
      </c>
      <c r="L76" s="62" t="e" cm="1">
        <f t="array" aca="1" ref="L76" ca="1">INDIRECT("'"&amp;A76&amp;"'!"&amp;F76)</f>
        <v>#REF!</v>
      </c>
      <c r="M76" s="67" t="e" cm="1">
        <f t="array" aca="1" ref="M76" ca="1">INDIRECT("'"&amp;A76&amp;"'!"&amp;G76)</f>
        <v>#REF!</v>
      </c>
      <c r="N76" s="59" t="e">
        <f t="shared" ca="1" si="16"/>
        <v>#REF!</v>
      </c>
      <c r="O76" s="68" t="e">
        <f t="shared" ca="1" si="17"/>
        <v>#REF!</v>
      </c>
      <c r="P76" s="69"/>
      <c r="Q76" s="59" t="e">
        <f t="shared" ca="1" si="18"/>
        <v>#REF!</v>
      </c>
      <c r="R76" s="68" t="e">
        <f t="shared" ca="1" si="19"/>
        <v>#REF!</v>
      </c>
      <c r="S76" s="70"/>
      <c r="T76" s="71" t="e">
        <f t="shared" ca="1" si="21"/>
        <v>#REF!</v>
      </c>
      <c r="U76" s="72"/>
      <c r="V76" s="71" t="e">
        <f t="shared" ca="1" si="22"/>
        <v>#REF!</v>
      </c>
      <c r="W76" s="72"/>
      <c r="Z76" t="e">
        <f t="shared" ca="1" si="23"/>
        <v>#REF!</v>
      </c>
      <c r="AA76" t="e">
        <f t="shared" ca="1" si="20"/>
        <v>#REF!</v>
      </c>
      <c r="AB76" t="e">
        <f t="shared" ca="1" si="24"/>
        <v>#REF!</v>
      </c>
      <c r="AC76" t="e">
        <f t="shared" ca="1" si="25"/>
        <v>#REF!</v>
      </c>
      <c r="AD76" t="e">
        <f t="shared" ca="1" si="26"/>
        <v>#REF!</v>
      </c>
      <c r="AE76" t="e">
        <f t="shared" ca="1" si="27"/>
        <v>#REF!</v>
      </c>
      <c r="AH76" t="str">
        <f t="shared" si="28"/>
        <v/>
      </c>
      <c r="AI76" t="str">
        <f t="shared" si="29"/>
        <v/>
      </c>
    </row>
    <row r="77" spans="1:35" x14ac:dyDescent="0.25">
      <c r="A77" s="48" t="s">
        <v>90</v>
      </c>
      <c r="B77" s="37" t="s">
        <v>29</v>
      </c>
      <c r="C77" s="38" t="s">
        <v>30</v>
      </c>
      <c r="D77" s="38" t="s">
        <v>31</v>
      </c>
      <c r="E77" s="39" t="s">
        <v>32</v>
      </c>
      <c r="F77" s="49" t="s">
        <v>33</v>
      </c>
      <c r="G77" s="50" t="s">
        <v>34</v>
      </c>
      <c r="H77" s="51" t="e" cm="1">
        <f t="array" aca="1" ref="H77" ca="1">INDIRECT("'"&amp;A77&amp;"'!"&amp;B77)</f>
        <v>#REF!</v>
      </c>
      <c r="I77" s="52" t="e" cm="1">
        <f t="array" aca="1" ref="I77" ca="1">INDIRECT("'"&amp;A77&amp;"'!"&amp;C77)</f>
        <v>#REF!</v>
      </c>
      <c r="J77" s="52" t="e" cm="1">
        <f t="array" aca="1" ref="J77" ca="1">INDIRECT("'"&amp;A77&amp;"'!"&amp;D77)</f>
        <v>#REF!</v>
      </c>
      <c r="K77" s="53" t="e" cm="1">
        <f t="array" aca="1" ref="K77" ca="1">INDIRECT("'"&amp;A77&amp;"'!"&amp;E77)</f>
        <v>#REF!</v>
      </c>
      <c r="L77" s="49" t="e" cm="1">
        <f t="array" aca="1" ref="L77" ca="1">INDIRECT("'"&amp;A77&amp;"'!"&amp;F77)</f>
        <v>#REF!</v>
      </c>
      <c r="M77" s="54" t="e" cm="1">
        <f t="array" aca="1" ref="M77" ca="1">INDIRECT("'"&amp;A77&amp;"'!"&amp;G77)</f>
        <v>#REF!</v>
      </c>
      <c r="N77" s="37" t="e">
        <f t="shared" ca="1" si="16"/>
        <v>#REF!</v>
      </c>
      <c r="O77" s="44" t="e">
        <f t="shared" ca="1" si="17"/>
        <v>#REF!</v>
      </c>
      <c r="P77" s="73"/>
      <c r="Q77" s="37" t="e">
        <f t="shared" ca="1" si="18"/>
        <v>#REF!</v>
      </c>
      <c r="R77" s="44" t="e">
        <f t="shared" ca="1" si="19"/>
        <v>#REF!</v>
      </c>
      <c r="S77" s="55"/>
      <c r="T77" s="56" t="e">
        <f t="shared" ca="1" si="21"/>
        <v>#REF!</v>
      </c>
      <c r="U77" s="57"/>
      <c r="V77" s="56" t="e">
        <f t="shared" ca="1" si="22"/>
        <v>#REF!</v>
      </c>
      <c r="W77" s="57"/>
      <c r="Z77" t="e">
        <f t="shared" ca="1" si="23"/>
        <v>#REF!</v>
      </c>
      <c r="AA77" t="e">
        <f t="shared" ca="1" si="20"/>
        <v>#REF!</v>
      </c>
      <c r="AB77" t="e">
        <f t="shared" ca="1" si="24"/>
        <v>#REF!</v>
      </c>
      <c r="AC77" t="e">
        <f t="shared" ca="1" si="25"/>
        <v>#REF!</v>
      </c>
      <c r="AD77" t="e">
        <f t="shared" ca="1" si="26"/>
        <v>#REF!</v>
      </c>
      <c r="AE77" t="e">
        <f t="shared" ca="1" si="27"/>
        <v>#REF!</v>
      </c>
      <c r="AH77" t="str">
        <f t="shared" si="28"/>
        <v/>
      </c>
      <c r="AI77" t="str">
        <f t="shared" si="29"/>
        <v/>
      </c>
    </row>
    <row r="78" spans="1:35" x14ac:dyDescent="0.25">
      <c r="A78" s="48" t="s">
        <v>90</v>
      </c>
      <c r="B78" s="37" t="s">
        <v>35</v>
      </c>
      <c r="C78" s="38" t="s">
        <v>36</v>
      </c>
      <c r="D78" s="38" t="s">
        <v>37</v>
      </c>
      <c r="E78" s="39" t="s">
        <v>38</v>
      </c>
      <c r="F78" s="49" t="s">
        <v>39</v>
      </c>
      <c r="G78" s="50" t="s">
        <v>40</v>
      </c>
      <c r="H78" s="51" t="e" cm="1">
        <f t="array" aca="1" ref="H78" ca="1">INDIRECT("'"&amp;A78&amp;"'!"&amp;B78)</f>
        <v>#REF!</v>
      </c>
      <c r="I78" s="52" t="e" cm="1">
        <f t="array" aca="1" ref="I78" ca="1">INDIRECT("'"&amp;A78&amp;"'!"&amp;C78)</f>
        <v>#REF!</v>
      </c>
      <c r="J78" s="52" t="e" cm="1">
        <f t="array" aca="1" ref="J78" ca="1">INDIRECT("'"&amp;A78&amp;"'!"&amp;D78)</f>
        <v>#REF!</v>
      </c>
      <c r="K78" s="53" t="e" cm="1">
        <f t="array" aca="1" ref="K78" ca="1">INDIRECT("'"&amp;A78&amp;"'!"&amp;E78)</f>
        <v>#REF!</v>
      </c>
      <c r="L78" s="49" t="e" cm="1">
        <f t="array" aca="1" ref="L78" ca="1">INDIRECT("'"&amp;A78&amp;"'!"&amp;F78)</f>
        <v>#REF!</v>
      </c>
      <c r="M78" s="54" t="e" cm="1">
        <f t="array" aca="1" ref="M78" ca="1">INDIRECT("'"&amp;A78&amp;"'!"&amp;G78)</f>
        <v>#REF!</v>
      </c>
      <c r="N78" s="37" t="e">
        <f t="shared" ca="1" si="16"/>
        <v>#REF!</v>
      </c>
      <c r="O78" s="44" t="e">
        <f t="shared" ca="1" si="17"/>
        <v>#REF!</v>
      </c>
      <c r="P78" s="73"/>
      <c r="Q78" s="37" t="e">
        <f t="shared" ca="1" si="18"/>
        <v>#REF!</v>
      </c>
      <c r="R78" s="44" t="e">
        <f t="shared" ca="1" si="19"/>
        <v>#REF!</v>
      </c>
      <c r="S78" s="55"/>
      <c r="T78" s="56" t="e">
        <f t="shared" ca="1" si="21"/>
        <v>#REF!</v>
      </c>
      <c r="U78" s="57"/>
      <c r="V78" s="56" t="e">
        <f t="shared" ca="1" si="22"/>
        <v>#REF!</v>
      </c>
      <c r="W78" s="57"/>
      <c r="Z78" t="e">
        <f t="shared" ca="1" si="23"/>
        <v>#REF!</v>
      </c>
      <c r="AA78" t="e">
        <f t="shared" ca="1" si="20"/>
        <v>#REF!</v>
      </c>
      <c r="AB78" t="e">
        <f t="shared" ca="1" si="24"/>
        <v>#REF!</v>
      </c>
      <c r="AC78" t="e">
        <f t="shared" ca="1" si="25"/>
        <v>#REF!</v>
      </c>
      <c r="AD78" t="e">
        <f t="shared" ca="1" si="26"/>
        <v>#REF!</v>
      </c>
      <c r="AE78" t="e">
        <f t="shared" ca="1" si="27"/>
        <v>#REF!</v>
      </c>
      <c r="AH78" t="str">
        <f t="shared" si="28"/>
        <v/>
      </c>
      <c r="AI78" t="str">
        <f t="shared" si="29"/>
        <v/>
      </c>
    </row>
    <row r="79" spans="1:35" x14ac:dyDescent="0.25">
      <c r="A79" s="48" t="s">
        <v>90</v>
      </c>
      <c r="B79" s="37" t="s">
        <v>41</v>
      </c>
      <c r="C79" s="38" t="s">
        <v>42</v>
      </c>
      <c r="D79" s="38" t="s">
        <v>43</v>
      </c>
      <c r="E79" s="39" t="s">
        <v>44</v>
      </c>
      <c r="F79" s="49" t="s">
        <v>45</v>
      </c>
      <c r="G79" s="50" t="s">
        <v>46</v>
      </c>
      <c r="H79" s="51" t="e" cm="1">
        <f t="array" aca="1" ref="H79" ca="1">INDIRECT("'"&amp;A79&amp;"'!"&amp;B79)</f>
        <v>#REF!</v>
      </c>
      <c r="I79" s="52" t="e" cm="1">
        <f t="array" aca="1" ref="I79" ca="1">INDIRECT("'"&amp;A79&amp;"'!"&amp;C79)</f>
        <v>#REF!</v>
      </c>
      <c r="J79" s="52" t="e" cm="1">
        <f t="array" aca="1" ref="J79" ca="1">INDIRECT("'"&amp;A79&amp;"'!"&amp;D79)</f>
        <v>#REF!</v>
      </c>
      <c r="K79" s="53" t="e" cm="1">
        <f t="array" aca="1" ref="K79" ca="1">INDIRECT("'"&amp;A79&amp;"'!"&amp;E79)</f>
        <v>#REF!</v>
      </c>
      <c r="L79" s="49" t="e" cm="1">
        <f t="array" aca="1" ref="L79" ca="1">INDIRECT("'"&amp;A79&amp;"'!"&amp;F79)</f>
        <v>#REF!</v>
      </c>
      <c r="M79" s="54" t="e" cm="1">
        <f t="array" aca="1" ref="M79" ca="1">INDIRECT("'"&amp;A79&amp;"'!"&amp;G79)</f>
        <v>#REF!</v>
      </c>
      <c r="N79" s="37" t="e">
        <f t="shared" ca="1" si="16"/>
        <v>#REF!</v>
      </c>
      <c r="O79" s="44" t="e">
        <f t="shared" ca="1" si="17"/>
        <v>#REF!</v>
      </c>
      <c r="P79" s="73"/>
      <c r="Q79" s="37" t="e">
        <f t="shared" ca="1" si="18"/>
        <v>#REF!</v>
      </c>
      <c r="R79" s="44" t="e">
        <f t="shared" ca="1" si="19"/>
        <v>#REF!</v>
      </c>
      <c r="S79" s="74">
        <v>0</v>
      </c>
      <c r="T79" s="56" t="e">
        <f t="shared" ca="1" si="21"/>
        <v>#REF!</v>
      </c>
      <c r="U79" s="57"/>
      <c r="V79" s="56" t="e">
        <f t="shared" ca="1" si="22"/>
        <v>#REF!</v>
      </c>
      <c r="W79" s="57"/>
      <c r="Z79" t="e">
        <f t="shared" ca="1" si="23"/>
        <v>#REF!</v>
      </c>
      <c r="AA79" t="e">
        <f t="shared" ca="1" si="20"/>
        <v>#REF!</v>
      </c>
      <c r="AB79" t="e">
        <f t="shared" ca="1" si="24"/>
        <v>#REF!</v>
      </c>
      <c r="AC79" t="e">
        <f t="shared" ca="1" si="25"/>
        <v>#REF!</v>
      </c>
      <c r="AD79" t="e">
        <f t="shared" ca="1" si="26"/>
        <v>#REF!</v>
      </c>
      <c r="AE79" t="e">
        <f t="shared" ca="1" si="27"/>
        <v>#REF!</v>
      </c>
      <c r="AH79" t="str">
        <f t="shared" si="28"/>
        <v/>
      </c>
      <c r="AI79" t="str">
        <f t="shared" si="29"/>
        <v/>
      </c>
    </row>
    <row r="80" spans="1:35" x14ac:dyDescent="0.25">
      <c r="A80" s="48" t="s">
        <v>90</v>
      </c>
      <c r="B80" s="37" t="s">
        <v>47</v>
      </c>
      <c r="C80" s="38" t="s">
        <v>48</v>
      </c>
      <c r="D80" s="38" t="s">
        <v>49</v>
      </c>
      <c r="E80" s="39" t="s">
        <v>50</v>
      </c>
      <c r="F80" s="49" t="s">
        <v>51</v>
      </c>
      <c r="G80" s="50" t="s">
        <v>52</v>
      </c>
      <c r="H80" s="51" t="e" cm="1">
        <f t="array" aca="1" ref="H80" ca="1">INDIRECT("'"&amp;A80&amp;"'!"&amp;B80)</f>
        <v>#REF!</v>
      </c>
      <c r="I80" s="52" t="e" cm="1">
        <f t="array" aca="1" ref="I80" ca="1">INDIRECT("'"&amp;A80&amp;"'!"&amp;C80)</f>
        <v>#REF!</v>
      </c>
      <c r="J80" s="52" t="e" cm="1">
        <f t="array" aca="1" ref="J80" ca="1">INDIRECT("'"&amp;A80&amp;"'!"&amp;D80)</f>
        <v>#REF!</v>
      </c>
      <c r="K80" s="53" t="e" cm="1">
        <f t="array" aca="1" ref="K80" ca="1">INDIRECT("'"&amp;A80&amp;"'!"&amp;E80)</f>
        <v>#REF!</v>
      </c>
      <c r="L80" s="49" t="e" cm="1">
        <f t="array" aca="1" ref="L80" ca="1">INDIRECT("'"&amp;A80&amp;"'!"&amp;F80)</f>
        <v>#REF!</v>
      </c>
      <c r="M80" s="54" t="e" cm="1">
        <f t="array" aca="1" ref="M80" ca="1">INDIRECT("'"&amp;A80&amp;"'!"&amp;G80)</f>
        <v>#REF!</v>
      </c>
      <c r="N80" s="37" t="e">
        <f t="shared" ca="1" si="16"/>
        <v>#REF!</v>
      </c>
      <c r="O80" s="44" t="e">
        <f t="shared" ca="1" si="17"/>
        <v>#REF!</v>
      </c>
      <c r="P80" s="73"/>
      <c r="Q80" s="37" t="e">
        <f t="shared" ca="1" si="18"/>
        <v>#REF!</v>
      </c>
      <c r="R80" s="44" t="e">
        <f t="shared" ca="1" si="19"/>
        <v>#REF!</v>
      </c>
      <c r="S80" s="55">
        <v>2387</v>
      </c>
      <c r="T80" s="56" t="e">
        <f t="shared" ca="1" si="21"/>
        <v>#REF!</v>
      </c>
      <c r="U80" s="57"/>
      <c r="V80" s="56" t="e">
        <f t="shared" ca="1" si="22"/>
        <v>#REF!</v>
      </c>
      <c r="W80" s="57"/>
      <c r="Z80" t="e">
        <f t="shared" ca="1" si="23"/>
        <v>#REF!</v>
      </c>
      <c r="AA80" t="e">
        <f t="shared" ca="1" si="20"/>
        <v>#REF!</v>
      </c>
      <c r="AB80" t="e">
        <f t="shared" ca="1" si="24"/>
        <v>#REF!</v>
      </c>
      <c r="AC80" t="e">
        <f t="shared" ca="1" si="25"/>
        <v>#REF!</v>
      </c>
      <c r="AD80" t="e">
        <f t="shared" ca="1" si="26"/>
        <v>#REF!</v>
      </c>
      <c r="AE80" t="e">
        <f t="shared" ca="1" si="27"/>
        <v>#REF!</v>
      </c>
      <c r="AH80" t="str">
        <f t="shared" si="28"/>
        <v/>
      </c>
      <c r="AI80" t="str">
        <f t="shared" si="29"/>
        <v/>
      </c>
    </row>
    <row r="81" spans="1:35" x14ac:dyDescent="0.25">
      <c r="A81" s="48" t="s">
        <v>90</v>
      </c>
      <c r="B81" s="37" t="s">
        <v>53</v>
      </c>
      <c r="C81" s="38" t="s">
        <v>54</v>
      </c>
      <c r="D81" s="38" t="s">
        <v>55</v>
      </c>
      <c r="E81" s="39" t="s">
        <v>56</v>
      </c>
      <c r="F81" s="49" t="s">
        <v>57</v>
      </c>
      <c r="G81" s="50" t="s">
        <v>58</v>
      </c>
      <c r="H81" s="51" t="e" cm="1">
        <f t="array" aca="1" ref="H81" ca="1">INDIRECT("'"&amp;A81&amp;"'!"&amp;B81)</f>
        <v>#REF!</v>
      </c>
      <c r="I81" s="52" t="e" cm="1">
        <f t="array" aca="1" ref="I81" ca="1">INDIRECT("'"&amp;A81&amp;"'!"&amp;C81)</f>
        <v>#REF!</v>
      </c>
      <c r="J81" s="52" t="e" cm="1">
        <f t="array" aca="1" ref="J81" ca="1">INDIRECT("'"&amp;A81&amp;"'!"&amp;D81)</f>
        <v>#REF!</v>
      </c>
      <c r="K81" s="53" t="e" cm="1">
        <f t="array" aca="1" ref="K81" ca="1">INDIRECT("'"&amp;A81&amp;"'!"&amp;E81)</f>
        <v>#REF!</v>
      </c>
      <c r="L81" s="49" t="e" cm="1">
        <f t="array" aca="1" ref="L81" ca="1">INDIRECT("'"&amp;A81&amp;"'!"&amp;F81)</f>
        <v>#REF!</v>
      </c>
      <c r="M81" s="54" t="e" cm="1">
        <f t="array" aca="1" ref="M81" ca="1">INDIRECT("'"&amp;A81&amp;"'!"&amp;G81)</f>
        <v>#REF!</v>
      </c>
      <c r="N81" s="37" t="e">
        <f t="shared" ca="1" si="16"/>
        <v>#REF!</v>
      </c>
      <c r="O81" s="44" t="e">
        <f t="shared" ca="1" si="17"/>
        <v>#REF!</v>
      </c>
      <c r="P81" s="73"/>
      <c r="Q81" s="37" t="e">
        <f t="shared" ca="1" si="18"/>
        <v>#REF!</v>
      </c>
      <c r="R81" s="44" t="e">
        <f t="shared" ca="1" si="19"/>
        <v>#REF!</v>
      </c>
      <c r="S81" s="55">
        <f>2387+2949+1786+1245+2830+1143+1089+1564+2372</f>
        <v>17365</v>
      </c>
      <c r="T81" s="56" t="e">
        <f t="shared" ca="1" si="21"/>
        <v>#REF!</v>
      </c>
      <c r="U81" s="57"/>
      <c r="V81" s="56" t="e">
        <f t="shared" ca="1" si="22"/>
        <v>#REF!</v>
      </c>
      <c r="W81" s="57"/>
      <c r="Z81" t="e">
        <f t="shared" ca="1" si="23"/>
        <v>#REF!</v>
      </c>
      <c r="AA81" t="e">
        <f t="shared" ca="1" si="20"/>
        <v>#REF!</v>
      </c>
      <c r="AB81" t="e">
        <f t="shared" ca="1" si="24"/>
        <v>#REF!</v>
      </c>
      <c r="AC81" t="e">
        <f t="shared" ca="1" si="25"/>
        <v>#REF!</v>
      </c>
      <c r="AD81" t="e">
        <f t="shared" ca="1" si="26"/>
        <v>#REF!</v>
      </c>
      <c r="AE81" t="e">
        <f t="shared" ca="1" si="27"/>
        <v>#REF!</v>
      </c>
      <c r="AH81" t="str">
        <f t="shared" si="28"/>
        <v/>
      </c>
      <c r="AI81" t="str">
        <f t="shared" si="29"/>
        <v/>
      </c>
    </row>
    <row r="82" spans="1:35" x14ac:dyDescent="0.25">
      <c r="A82" s="48" t="s">
        <v>90</v>
      </c>
      <c r="B82" s="37" t="s">
        <v>59</v>
      </c>
      <c r="C82" s="38" t="s">
        <v>60</v>
      </c>
      <c r="D82" s="38" t="s">
        <v>61</v>
      </c>
      <c r="E82" s="39" t="s">
        <v>62</v>
      </c>
      <c r="F82" s="49" t="s">
        <v>63</v>
      </c>
      <c r="G82" s="50" t="s">
        <v>64</v>
      </c>
      <c r="H82" s="51" t="e" cm="1">
        <f t="array" aca="1" ref="H82" ca="1">INDIRECT("'"&amp;A82&amp;"'!"&amp;B82)</f>
        <v>#REF!</v>
      </c>
      <c r="I82" s="52" t="e" cm="1">
        <f t="array" aca="1" ref="I82" ca="1">INDIRECT("'"&amp;A82&amp;"'!"&amp;C82)</f>
        <v>#REF!</v>
      </c>
      <c r="J82" s="52" t="e" cm="1">
        <f t="array" aca="1" ref="J82" ca="1">INDIRECT("'"&amp;A82&amp;"'!"&amp;D82)</f>
        <v>#REF!</v>
      </c>
      <c r="K82" s="53" t="e" cm="1">
        <f t="array" aca="1" ref="K82" ca="1">INDIRECT("'"&amp;A82&amp;"'!"&amp;E82)</f>
        <v>#REF!</v>
      </c>
      <c r="L82" s="49" t="e" cm="1">
        <f t="array" aca="1" ref="L82" ca="1">INDIRECT("'"&amp;A82&amp;"'!"&amp;F82)</f>
        <v>#REF!</v>
      </c>
      <c r="M82" s="54" t="e" cm="1">
        <f t="array" aca="1" ref="M82" ca="1">INDIRECT("'"&amp;A82&amp;"'!"&amp;G82)</f>
        <v>#REF!</v>
      </c>
      <c r="N82" s="37" t="e">
        <f t="shared" ca="1" si="16"/>
        <v>#REF!</v>
      </c>
      <c r="O82" s="44" t="e">
        <f t="shared" ca="1" si="17"/>
        <v>#REF!</v>
      </c>
      <c r="P82" s="73"/>
      <c r="Q82" s="37" t="e">
        <f t="shared" ca="1" si="18"/>
        <v>#REF!</v>
      </c>
      <c r="R82" s="44" t="e">
        <f t="shared" ca="1" si="19"/>
        <v>#REF!</v>
      </c>
      <c r="S82" s="55"/>
      <c r="T82" s="56" t="e">
        <f t="shared" ca="1" si="21"/>
        <v>#REF!</v>
      </c>
      <c r="U82" s="57"/>
      <c r="V82" s="56" t="e">
        <f t="shared" ca="1" si="22"/>
        <v>#REF!</v>
      </c>
      <c r="W82" s="57"/>
      <c r="Z82" t="e">
        <f t="shared" ca="1" si="23"/>
        <v>#REF!</v>
      </c>
      <c r="AA82" t="e">
        <f t="shared" ca="1" si="20"/>
        <v>#REF!</v>
      </c>
      <c r="AB82" t="e">
        <f t="shared" ca="1" si="24"/>
        <v>#REF!</v>
      </c>
      <c r="AC82" t="e">
        <f t="shared" ca="1" si="25"/>
        <v>#REF!</v>
      </c>
      <c r="AD82" t="e">
        <f t="shared" ca="1" si="26"/>
        <v>#REF!</v>
      </c>
      <c r="AE82" t="e">
        <f t="shared" ca="1" si="27"/>
        <v>#REF!</v>
      </c>
      <c r="AH82" t="str">
        <f t="shared" si="28"/>
        <v/>
      </c>
      <c r="AI82" t="str">
        <f t="shared" si="29"/>
        <v/>
      </c>
    </row>
    <row r="83" spans="1:35" x14ac:dyDescent="0.25">
      <c r="A83" s="48" t="s">
        <v>90</v>
      </c>
      <c r="B83" s="37" t="s">
        <v>65</v>
      </c>
      <c r="C83" s="38" t="s">
        <v>66</v>
      </c>
      <c r="D83" s="38" t="s">
        <v>67</v>
      </c>
      <c r="E83" s="39" t="s">
        <v>68</v>
      </c>
      <c r="F83" s="49" t="s">
        <v>69</v>
      </c>
      <c r="G83" s="50" t="s">
        <v>70</v>
      </c>
      <c r="H83" s="51" t="e" cm="1">
        <f t="array" aca="1" ref="H83" ca="1">INDIRECT("'"&amp;A83&amp;"'!"&amp;B83)</f>
        <v>#REF!</v>
      </c>
      <c r="I83" s="52" t="e" cm="1">
        <f t="array" aca="1" ref="I83" ca="1">INDIRECT("'"&amp;A83&amp;"'!"&amp;C83)</f>
        <v>#REF!</v>
      </c>
      <c r="J83" s="52" t="e" cm="1">
        <f t="array" aca="1" ref="J83" ca="1">INDIRECT("'"&amp;A83&amp;"'!"&amp;D83)</f>
        <v>#REF!</v>
      </c>
      <c r="K83" s="53" t="e" cm="1">
        <f t="array" aca="1" ref="K83" ca="1">INDIRECT("'"&amp;A83&amp;"'!"&amp;E83)</f>
        <v>#REF!</v>
      </c>
      <c r="L83" s="49" t="e" cm="1">
        <f t="array" aca="1" ref="L83" ca="1">INDIRECT("'"&amp;A83&amp;"'!"&amp;F83)</f>
        <v>#REF!</v>
      </c>
      <c r="M83" s="54" t="e" cm="1">
        <f t="array" aca="1" ref="M83" ca="1">INDIRECT("'"&amp;A83&amp;"'!"&amp;G83)</f>
        <v>#REF!</v>
      </c>
      <c r="N83" s="37" t="e">
        <f t="shared" ca="1" si="16"/>
        <v>#REF!</v>
      </c>
      <c r="O83" s="44" t="e">
        <f t="shared" ca="1" si="17"/>
        <v>#REF!</v>
      </c>
      <c r="P83" s="73"/>
      <c r="Q83" s="37" t="e">
        <f t="shared" ca="1" si="18"/>
        <v>#REF!</v>
      </c>
      <c r="R83" s="44" t="e">
        <f t="shared" ca="1" si="19"/>
        <v>#REF!</v>
      </c>
      <c r="S83" s="55"/>
      <c r="T83" s="56" t="e">
        <f t="shared" ca="1" si="21"/>
        <v>#REF!</v>
      </c>
      <c r="U83" s="57"/>
      <c r="V83" s="56" t="e">
        <f t="shared" ca="1" si="22"/>
        <v>#REF!</v>
      </c>
      <c r="W83" s="57"/>
      <c r="Z83" t="e">
        <f t="shared" ca="1" si="23"/>
        <v>#REF!</v>
      </c>
      <c r="AA83" t="e">
        <f t="shared" ca="1" si="20"/>
        <v>#REF!</v>
      </c>
      <c r="AB83" t="e">
        <f t="shared" ca="1" si="24"/>
        <v>#REF!</v>
      </c>
      <c r="AC83" t="e">
        <f t="shared" ca="1" si="25"/>
        <v>#REF!</v>
      </c>
      <c r="AD83" t="e">
        <f t="shared" ca="1" si="26"/>
        <v>#REF!</v>
      </c>
      <c r="AE83" t="e">
        <f t="shared" ca="1" si="27"/>
        <v>#REF!</v>
      </c>
      <c r="AH83" t="str">
        <f t="shared" si="28"/>
        <v/>
      </c>
      <c r="AI83" t="str">
        <f t="shared" si="29"/>
        <v/>
      </c>
    </row>
    <row r="84" spans="1:35" x14ac:dyDescent="0.25">
      <c r="A84" s="48" t="s">
        <v>90</v>
      </c>
      <c r="B84" s="37" t="s">
        <v>71</v>
      </c>
      <c r="C84" s="38" t="s">
        <v>72</v>
      </c>
      <c r="D84" s="38" t="s">
        <v>73</v>
      </c>
      <c r="E84" s="39" t="s">
        <v>74</v>
      </c>
      <c r="F84" s="49" t="s">
        <v>75</v>
      </c>
      <c r="G84" s="50" t="s">
        <v>76</v>
      </c>
      <c r="H84" s="51" t="e" cm="1">
        <f t="array" aca="1" ref="H84" ca="1">INDIRECT("'"&amp;A84&amp;"'!"&amp;B84)</f>
        <v>#REF!</v>
      </c>
      <c r="I84" s="52" t="e" cm="1">
        <f t="array" aca="1" ref="I84" ca="1">INDIRECT("'"&amp;A84&amp;"'!"&amp;C84)</f>
        <v>#REF!</v>
      </c>
      <c r="J84" s="52" t="e" cm="1">
        <f t="array" aca="1" ref="J84" ca="1">INDIRECT("'"&amp;A84&amp;"'!"&amp;D84)</f>
        <v>#REF!</v>
      </c>
      <c r="K84" s="53" t="e" cm="1">
        <f t="array" aca="1" ref="K84" ca="1">INDIRECT("'"&amp;A84&amp;"'!"&amp;E84)</f>
        <v>#REF!</v>
      </c>
      <c r="L84" s="49" t="e" cm="1">
        <f t="array" aca="1" ref="L84" ca="1">INDIRECT("'"&amp;A84&amp;"'!"&amp;F84)</f>
        <v>#REF!</v>
      </c>
      <c r="M84" s="54" t="e" cm="1">
        <f t="array" aca="1" ref="M84" ca="1">INDIRECT("'"&amp;A84&amp;"'!"&amp;G84)</f>
        <v>#REF!</v>
      </c>
      <c r="N84" s="37" t="e">
        <f t="shared" ca="1" si="16"/>
        <v>#REF!</v>
      </c>
      <c r="O84" s="44" t="e">
        <f t="shared" ca="1" si="17"/>
        <v>#REF!</v>
      </c>
      <c r="P84" s="73"/>
      <c r="Q84" s="37" t="e">
        <f t="shared" ca="1" si="18"/>
        <v>#REF!</v>
      </c>
      <c r="R84" s="44" t="e">
        <f t="shared" ca="1" si="19"/>
        <v>#REF!</v>
      </c>
      <c r="S84" s="55"/>
      <c r="T84" s="56" t="e">
        <f t="shared" ca="1" si="21"/>
        <v>#REF!</v>
      </c>
      <c r="U84" s="57"/>
      <c r="V84" s="56" t="e">
        <f t="shared" ca="1" si="22"/>
        <v>#REF!</v>
      </c>
      <c r="W84" s="57"/>
      <c r="Z84" t="e">
        <f t="shared" ca="1" si="23"/>
        <v>#REF!</v>
      </c>
      <c r="AA84" t="e">
        <f t="shared" ca="1" si="20"/>
        <v>#REF!</v>
      </c>
      <c r="AB84" t="e">
        <f t="shared" ca="1" si="24"/>
        <v>#REF!</v>
      </c>
      <c r="AC84" t="e">
        <f t="shared" ca="1" si="25"/>
        <v>#REF!</v>
      </c>
      <c r="AD84" t="e">
        <f t="shared" ca="1" si="26"/>
        <v>#REF!</v>
      </c>
      <c r="AE84" t="e">
        <f t="shared" ca="1" si="27"/>
        <v>#REF!</v>
      </c>
      <c r="AH84" t="str">
        <f t="shared" si="28"/>
        <v/>
      </c>
      <c r="AI84" t="str">
        <f t="shared" si="29"/>
        <v/>
      </c>
    </row>
    <row r="85" spans="1:35" x14ac:dyDescent="0.25">
      <c r="A85" s="48" t="s">
        <v>90</v>
      </c>
      <c r="B85" s="37" t="s">
        <v>77</v>
      </c>
      <c r="C85" s="38" t="s">
        <v>78</v>
      </c>
      <c r="D85" s="38" t="s">
        <v>79</v>
      </c>
      <c r="E85" s="39" t="s">
        <v>80</v>
      </c>
      <c r="F85" s="49" t="s">
        <v>81</v>
      </c>
      <c r="G85" s="50" t="s">
        <v>82</v>
      </c>
      <c r="H85" s="51" t="e" cm="1">
        <f t="array" aca="1" ref="H85" ca="1">INDIRECT("'"&amp;A85&amp;"'!"&amp;B85)</f>
        <v>#REF!</v>
      </c>
      <c r="I85" s="52" t="e" cm="1">
        <f t="array" aca="1" ref="I85" ca="1">INDIRECT("'"&amp;A85&amp;"'!"&amp;C85)</f>
        <v>#REF!</v>
      </c>
      <c r="J85" s="52" t="e" cm="1">
        <f t="array" aca="1" ref="J85" ca="1">INDIRECT("'"&amp;A85&amp;"'!"&amp;D85)</f>
        <v>#REF!</v>
      </c>
      <c r="K85" s="53" t="e" cm="1">
        <f t="array" aca="1" ref="K85" ca="1">INDIRECT("'"&amp;A85&amp;"'!"&amp;E85)</f>
        <v>#REF!</v>
      </c>
      <c r="L85" s="49" t="e" cm="1">
        <f t="array" aca="1" ref="L85" ca="1">INDIRECT("'"&amp;A85&amp;"'!"&amp;F85)</f>
        <v>#REF!</v>
      </c>
      <c r="M85" s="54" t="e" cm="1">
        <f t="array" aca="1" ref="M85" ca="1">INDIRECT("'"&amp;A85&amp;"'!"&amp;G85)</f>
        <v>#REF!</v>
      </c>
      <c r="N85" s="37" t="e">
        <f t="shared" ca="1" si="16"/>
        <v>#REF!</v>
      </c>
      <c r="O85" s="44" t="e">
        <f t="shared" ca="1" si="17"/>
        <v>#REF!</v>
      </c>
      <c r="P85" s="73"/>
      <c r="Q85" s="37" t="e">
        <f t="shared" ca="1" si="18"/>
        <v>#REF!</v>
      </c>
      <c r="R85" s="44" t="e">
        <f t="shared" ca="1" si="19"/>
        <v>#REF!</v>
      </c>
      <c r="S85" s="55"/>
      <c r="T85" s="56" t="e">
        <f t="shared" ca="1" si="21"/>
        <v>#REF!</v>
      </c>
      <c r="U85" s="57"/>
      <c r="V85" s="56" t="e">
        <f t="shared" ca="1" si="22"/>
        <v>#REF!</v>
      </c>
      <c r="W85" s="57"/>
      <c r="Z85" t="e">
        <f t="shared" ca="1" si="23"/>
        <v>#REF!</v>
      </c>
      <c r="AA85" t="e">
        <f t="shared" ca="1" si="20"/>
        <v>#REF!</v>
      </c>
      <c r="AB85" t="e">
        <f t="shared" ca="1" si="24"/>
        <v>#REF!</v>
      </c>
      <c r="AC85" t="e">
        <f t="shared" ca="1" si="25"/>
        <v>#REF!</v>
      </c>
      <c r="AD85" t="e">
        <f t="shared" ca="1" si="26"/>
        <v>#REF!</v>
      </c>
      <c r="AE85" t="e">
        <f t="shared" ca="1" si="27"/>
        <v>#REF!</v>
      </c>
      <c r="AH85" t="str">
        <f t="shared" si="28"/>
        <v/>
      </c>
      <c r="AI85" t="str">
        <f t="shared" si="29"/>
        <v/>
      </c>
    </row>
    <row r="86" spans="1:35" ht="15" customHeight="1" x14ac:dyDescent="0.25">
      <c r="A86" s="58" t="s">
        <v>91</v>
      </c>
      <c r="B86" s="59" t="s">
        <v>29</v>
      </c>
      <c r="C86" s="60" t="s">
        <v>30</v>
      </c>
      <c r="D86" s="60" t="s">
        <v>31</v>
      </c>
      <c r="E86" s="61" t="s">
        <v>32</v>
      </c>
      <c r="F86" s="62" t="s">
        <v>33</v>
      </c>
      <c r="G86" s="63" t="s">
        <v>34</v>
      </c>
      <c r="H86" s="64" t="e" cm="1">
        <f t="array" aca="1" ref="H86" ca="1">INDIRECT("'"&amp;A86&amp;"'!"&amp;B86)</f>
        <v>#REF!</v>
      </c>
      <c r="I86" s="65" t="e" cm="1">
        <f t="array" aca="1" ref="I86" ca="1">INDIRECT("'"&amp;A86&amp;"'!"&amp;C86)</f>
        <v>#REF!</v>
      </c>
      <c r="J86" s="65" t="e" cm="1">
        <f t="array" aca="1" ref="J86" ca="1">INDIRECT("'"&amp;A86&amp;"'!"&amp;D86)</f>
        <v>#REF!</v>
      </c>
      <c r="K86" s="66" t="e" cm="1">
        <f t="array" aca="1" ref="K86" ca="1">INDIRECT("'"&amp;A86&amp;"'!"&amp;E86)</f>
        <v>#REF!</v>
      </c>
      <c r="L86" s="62" t="e" cm="1">
        <f t="array" aca="1" ref="L86" ca="1">INDIRECT("'"&amp;A86&amp;"'!"&amp;F86)</f>
        <v>#REF!</v>
      </c>
      <c r="M86" s="67" t="e" cm="1">
        <f t="array" aca="1" ref="M86" ca="1">INDIRECT("'"&amp;A86&amp;"'!"&amp;G86)</f>
        <v>#REF!</v>
      </c>
      <c r="N86" s="59" t="e">
        <f t="shared" ca="1" si="16"/>
        <v>#REF!</v>
      </c>
      <c r="O86" s="68" t="e">
        <f t="shared" ca="1" si="17"/>
        <v>#REF!</v>
      </c>
      <c r="P86" s="69"/>
      <c r="Q86" s="59" t="e">
        <f t="shared" ca="1" si="18"/>
        <v>#REF!</v>
      </c>
      <c r="R86" s="68" t="e">
        <f t="shared" ca="1" si="19"/>
        <v>#REF!</v>
      </c>
      <c r="S86" s="70">
        <v>582</v>
      </c>
      <c r="T86" s="71" t="e">
        <f t="shared" ca="1" si="21"/>
        <v>#REF!</v>
      </c>
      <c r="U86" s="72"/>
      <c r="V86" s="71" t="e">
        <f t="shared" ca="1" si="22"/>
        <v>#REF!</v>
      </c>
      <c r="W86" s="72"/>
      <c r="Z86" t="e">
        <f t="shared" ca="1" si="23"/>
        <v>#REF!</v>
      </c>
      <c r="AA86" t="e">
        <f t="shared" ca="1" si="20"/>
        <v>#REF!</v>
      </c>
      <c r="AB86" t="e">
        <f t="shared" ca="1" si="24"/>
        <v>#REF!</v>
      </c>
      <c r="AC86" t="e">
        <f t="shared" ca="1" si="25"/>
        <v>#REF!</v>
      </c>
      <c r="AD86" t="e">
        <f t="shared" ca="1" si="26"/>
        <v>#REF!</v>
      </c>
      <c r="AE86" t="e">
        <f t="shared" ca="1" si="27"/>
        <v>#REF!</v>
      </c>
      <c r="AH86" t="str">
        <f t="shared" si="28"/>
        <v/>
      </c>
      <c r="AI86" t="str">
        <f t="shared" si="29"/>
        <v/>
      </c>
    </row>
    <row r="87" spans="1:35" x14ac:dyDescent="0.25">
      <c r="A87" s="58" t="s">
        <v>91</v>
      </c>
      <c r="B87" s="59" t="s">
        <v>35</v>
      </c>
      <c r="C87" s="60" t="s">
        <v>36</v>
      </c>
      <c r="D87" s="60" t="s">
        <v>37</v>
      </c>
      <c r="E87" s="61" t="s">
        <v>38</v>
      </c>
      <c r="F87" s="62" t="s">
        <v>39</v>
      </c>
      <c r="G87" s="63" t="s">
        <v>40</v>
      </c>
      <c r="H87" s="64" t="e" cm="1">
        <f t="array" aca="1" ref="H87" ca="1">INDIRECT("'"&amp;A87&amp;"'!"&amp;B87)</f>
        <v>#REF!</v>
      </c>
      <c r="I87" s="65" t="e" cm="1">
        <f t="array" aca="1" ref="I87" ca="1">INDIRECT("'"&amp;A87&amp;"'!"&amp;C87)</f>
        <v>#REF!</v>
      </c>
      <c r="J87" s="65" t="e" cm="1">
        <f t="array" aca="1" ref="J87" ca="1">INDIRECT("'"&amp;A87&amp;"'!"&amp;D87)</f>
        <v>#REF!</v>
      </c>
      <c r="K87" s="66" t="e" cm="1">
        <f t="array" aca="1" ref="K87" ca="1">INDIRECT("'"&amp;A87&amp;"'!"&amp;E87)</f>
        <v>#REF!</v>
      </c>
      <c r="L87" s="62" t="e" cm="1">
        <f t="array" aca="1" ref="L87" ca="1">INDIRECT("'"&amp;A87&amp;"'!"&amp;F87)</f>
        <v>#REF!</v>
      </c>
      <c r="M87" s="67" t="e" cm="1">
        <f t="array" aca="1" ref="M87" ca="1">INDIRECT("'"&amp;A87&amp;"'!"&amp;G87)</f>
        <v>#REF!</v>
      </c>
      <c r="N87" s="59" t="e">
        <f t="shared" ca="1" si="16"/>
        <v>#REF!</v>
      </c>
      <c r="O87" s="68" t="e">
        <f t="shared" ca="1" si="17"/>
        <v>#REF!</v>
      </c>
      <c r="P87" s="69"/>
      <c r="Q87" s="59" t="e">
        <f t="shared" ca="1" si="18"/>
        <v>#REF!</v>
      </c>
      <c r="R87" s="68" t="e">
        <f t="shared" ca="1" si="19"/>
        <v>#REF!</v>
      </c>
      <c r="S87" s="70">
        <v>21020</v>
      </c>
      <c r="T87" s="71" t="e">
        <f t="shared" ca="1" si="21"/>
        <v>#REF!</v>
      </c>
      <c r="U87" s="72"/>
      <c r="V87" s="71" t="e">
        <f t="shared" ca="1" si="22"/>
        <v>#REF!</v>
      </c>
      <c r="W87" s="72"/>
      <c r="Z87" t="e">
        <f t="shared" ca="1" si="23"/>
        <v>#REF!</v>
      </c>
      <c r="AA87" t="e">
        <f t="shared" ca="1" si="20"/>
        <v>#REF!</v>
      </c>
      <c r="AB87" t="e">
        <f t="shared" ca="1" si="24"/>
        <v>#REF!</v>
      </c>
      <c r="AC87" t="e">
        <f t="shared" ca="1" si="25"/>
        <v>#REF!</v>
      </c>
      <c r="AD87" t="e">
        <f t="shared" ca="1" si="26"/>
        <v>#REF!</v>
      </c>
      <c r="AE87" t="e">
        <f t="shared" ca="1" si="27"/>
        <v>#REF!</v>
      </c>
      <c r="AH87" t="str">
        <f t="shared" si="28"/>
        <v/>
      </c>
      <c r="AI87" t="str">
        <f t="shared" si="29"/>
        <v/>
      </c>
    </row>
    <row r="88" spans="1:35" x14ac:dyDescent="0.25">
      <c r="A88" s="58" t="s">
        <v>91</v>
      </c>
      <c r="B88" s="59" t="s">
        <v>41</v>
      </c>
      <c r="C88" s="60" t="s">
        <v>42</v>
      </c>
      <c r="D88" s="60" t="s">
        <v>43</v>
      </c>
      <c r="E88" s="61" t="s">
        <v>44</v>
      </c>
      <c r="F88" s="62" t="s">
        <v>45</v>
      </c>
      <c r="G88" s="63" t="s">
        <v>46</v>
      </c>
      <c r="H88" s="64" t="e" cm="1">
        <f t="array" aca="1" ref="H88" ca="1">INDIRECT("'"&amp;A88&amp;"'!"&amp;B88)</f>
        <v>#REF!</v>
      </c>
      <c r="I88" s="65" t="e" cm="1">
        <f t="array" aca="1" ref="I88" ca="1">INDIRECT("'"&amp;A88&amp;"'!"&amp;C88)</f>
        <v>#REF!</v>
      </c>
      <c r="J88" s="65" t="e" cm="1">
        <f t="array" aca="1" ref="J88" ca="1">INDIRECT("'"&amp;A88&amp;"'!"&amp;D88)</f>
        <v>#REF!</v>
      </c>
      <c r="K88" s="66" t="e" cm="1">
        <f t="array" aca="1" ref="K88" ca="1">INDIRECT("'"&amp;A88&amp;"'!"&amp;E88)</f>
        <v>#REF!</v>
      </c>
      <c r="L88" s="62" t="e" cm="1">
        <f t="array" aca="1" ref="L88" ca="1">INDIRECT("'"&amp;A88&amp;"'!"&amp;F88)</f>
        <v>#REF!</v>
      </c>
      <c r="M88" s="67" t="e" cm="1">
        <f t="array" aca="1" ref="M88" ca="1">INDIRECT("'"&amp;A88&amp;"'!"&amp;G88)</f>
        <v>#REF!</v>
      </c>
      <c r="N88" s="59" t="e">
        <f t="shared" ca="1" si="16"/>
        <v>#REF!</v>
      </c>
      <c r="O88" s="68" t="e">
        <f t="shared" ca="1" si="17"/>
        <v>#REF!</v>
      </c>
      <c r="P88" s="69"/>
      <c r="Q88" s="59" t="e">
        <f t="shared" ca="1" si="18"/>
        <v>#REF!</v>
      </c>
      <c r="R88" s="68" t="e">
        <f t="shared" ca="1" si="19"/>
        <v>#REF!</v>
      </c>
      <c r="S88" s="70">
        <v>11082</v>
      </c>
      <c r="T88" s="71" t="e">
        <f t="shared" ca="1" si="21"/>
        <v>#REF!</v>
      </c>
      <c r="U88" s="72"/>
      <c r="V88" s="71" t="e">
        <f t="shared" ca="1" si="22"/>
        <v>#REF!</v>
      </c>
      <c r="W88" s="72"/>
      <c r="Z88" t="e">
        <f t="shared" ca="1" si="23"/>
        <v>#REF!</v>
      </c>
      <c r="AA88" t="e">
        <f t="shared" ca="1" si="20"/>
        <v>#REF!</v>
      </c>
      <c r="AB88" t="e">
        <f t="shared" ca="1" si="24"/>
        <v>#REF!</v>
      </c>
      <c r="AC88" t="e">
        <f t="shared" ca="1" si="25"/>
        <v>#REF!</v>
      </c>
      <c r="AD88" t="e">
        <f t="shared" ca="1" si="26"/>
        <v>#REF!</v>
      </c>
      <c r="AE88" t="e">
        <f t="shared" ca="1" si="27"/>
        <v>#REF!</v>
      </c>
      <c r="AH88" t="str">
        <f t="shared" si="28"/>
        <v/>
      </c>
      <c r="AI88" t="str">
        <f t="shared" si="29"/>
        <v/>
      </c>
    </row>
    <row r="89" spans="1:35" x14ac:dyDescent="0.25">
      <c r="A89" s="58" t="s">
        <v>91</v>
      </c>
      <c r="B89" s="59" t="s">
        <v>47</v>
      </c>
      <c r="C89" s="60" t="s">
        <v>48</v>
      </c>
      <c r="D89" s="60" t="s">
        <v>49</v>
      </c>
      <c r="E89" s="61" t="s">
        <v>50</v>
      </c>
      <c r="F89" s="62" t="s">
        <v>51</v>
      </c>
      <c r="G89" s="63" t="s">
        <v>52</v>
      </c>
      <c r="H89" s="64" t="e" cm="1">
        <f t="array" aca="1" ref="H89" ca="1">INDIRECT("'"&amp;A89&amp;"'!"&amp;B89)</f>
        <v>#REF!</v>
      </c>
      <c r="I89" s="65" t="e" cm="1">
        <f t="array" aca="1" ref="I89" ca="1">INDIRECT("'"&amp;A89&amp;"'!"&amp;C89)</f>
        <v>#REF!</v>
      </c>
      <c r="J89" s="65" t="e" cm="1">
        <f t="array" aca="1" ref="J89" ca="1">INDIRECT("'"&amp;A89&amp;"'!"&amp;D89)</f>
        <v>#REF!</v>
      </c>
      <c r="K89" s="66" t="e" cm="1">
        <f t="array" aca="1" ref="K89" ca="1">INDIRECT("'"&amp;A89&amp;"'!"&amp;E89)</f>
        <v>#REF!</v>
      </c>
      <c r="L89" s="62" t="e" cm="1">
        <f t="array" aca="1" ref="L89" ca="1">INDIRECT("'"&amp;A89&amp;"'!"&amp;F89)</f>
        <v>#REF!</v>
      </c>
      <c r="M89" s="67" t="e" cm="1">
        <f t="array" aca="1" ref="M89" ca="1">INDIRECT("'"&amp;A89&amp;"'!"&amp;G89)</f>
        <v>#REF!</v>
      </c>
      <c r="N89" s="59" t="e">
        <f t="shared" ca="1" si="16"/>
        <v>#REF!</v>
      </c>
      <c r="O89" s="68" t="e">
        <f t="shared" ca="1" si="17"/>
        <v>#REF!</v>
      </c>
      <c r="P89" s="69"/>
      <c r="Q89" s="59" t="e">
        <f t="shared" ca="1" si="18"/>
        <v>#REF!</v>
      </c>
      <c r="R89" s="68" t="e">
        <f t="shared" ca="1" si="19"/>
        <v>#REF!</v>
      </c>
      <c r="S89" s="70"/>
      <c r="T89" s="71" t="e">
        <f t="shared" ca="1" si="21"/>
        <v>#REF!</v>
      </c>
      <c r="U89" s="72"/>
      <c r="V89" s="71" t="e">
        <f t="shared" ca="1" si="22"/>
        <v>#REF!</v>
      </c>
      <c r="W89" s="72"/>
      <c r="Z89" t="e">
        <f t="shared" ca="1" si="23"/>
        <v>#REF!</v>
      </c>
      <c r="AA89" t="e">
        <f t="shared" ca="1" si="20"/>
        <v>#REF!</v>
      </c>
      <c r="AB89" t="e">
        <f t="shared" ca="1" si="24"/>
        <v>#REF!</v>
      </c>
      <c r="AC89" t="e">
        <f t="shared" ca="1" si="25"/>
        <v>#REF!</v>
      </c>
      <c r="AD89" t="e">
        <f t="shared" ca="1" si="26"/>
        <v>#REF!</v>
      </c>
      <c r="AE89" t="e">
        <f t="shared" ca="1" si="27"/>
        <v>#REF!</v>
      </c>
      <c r="AH89" t="str">
        <f t="shared" si="28"/>
        <v/>
      </c>
      <c r="AI89" t="str">
        <f t="shared" si="29"/>
        <v/>
      </c>
    </row>
    <row r="90" spans="1:35" x14ac:dyDescent="0.25">
      <c r="A90" s="58" t="s">
        <v>91</v>
      </c>
      <c r="B90" s="59" t="s">
        <v>53</v>
      </c>
      <c r="C90" s="60" t="s">
        <v>54</v>
      </c>
      <c r="D90" s="60" t="s">
        <v>55</v>
      </c>
      <c r="E90" s="61" t="s">
        <v>56</v>
      </c>
      <c r="F90" s="62" t="s">
        <v>57</v>
      </c>
      <c r="G90" s="63" t="s">
        <v>58</v>
      </c>
      <c r="H90" s="64" t="e" cm="1">
        <f t="array" aca="1" ref="H90" ca="1">INDIRECT("'"&amp;A90&amp;"'!"&amp;B90)</f>
        <v>#REF!</v>
      </c>
      <c r="I90" s="65" t="e" cm="1">
        <f t="array" aca="1" ref="I90" ca="1">INDIRECT("'"&amp;A90&amp;"'!"&amp;C90)</f>
        <v>#REF!</v>
      </c>
      <c r="J90" s="65" t="e" cm="1">
        <f t="array" aca="1" ref="J90" ca="1">INDIRECT("'"&amp;A90&amp;"'!"&amp;D90)</f>
        <v>#REF!</v>
      </c>
      <c r="K90" s="66" t="e" cm="1">
        <f t="array" aca="1" ref="K90" ca="1">INDIRECT("'"&amp;A90&amp;"'!"&amp;E90)</f>
        <v>#REF!</v>
      </c>
      <c r="L90" s="62" t="e" cm="1">
        <f t="array" aca="1" ref="L90" ca="1">INDIRECT("'"&amp;A90&amp;"'!"&amp;F90)</f>
        <v>#REF!</v>
      </c>
      <c r="M90" s="67" t="e" cm="1">
        <f t="array" aca="1" ref="M90" ca="1">INDIRECT("'"&amp;A90&amp;"'!"&amp;G90)</f>
        <v>#REF!</v>
      </c>
      <c r="N90" s="59" t="e">
        <f t="shared" ca="1" si="16"/>
        <v>#REF!</v>
      </c>
      <c r="O90" s="68" t="e">
        <f t="shared" ca="1" si="17"/>
        <v>#REF!</v>
      </c>
      <c r="P90" s="69"/>
      <c r="Q90" s="59" t="e">
        <f t="shared" ca="1" si="18"/>
        <v>#REF!</v>
      </c>
      <c r="R90" s="68" t="e">
        <f t="shared" ca="1" si="19"/>
        <v>#REF!</v>
      </c>
      <c r="S90" s="70"/>
      <c r="T90" s="71" t="e">
        <f t="shared" ca="1" si="21"/>
        <v>#REF!</v>
      </c>
      <c r="U90" s="72"/>
      <c r="V90" s="71" t="e">
        <f t="shared" ca="1" si="22"/>
        <v>#REF!</v>
      </c>
      <c r="W90" s="72"/>
      <c r="Z90" t="e">
        <f t="shared" ca="1" si="23"/>
        <v>#REF!</v>
      </c>
      <c r="AA90" t="e">
        <f t="shared" ca="1" si="20"/>
        <v>#REF!</v>
      </c>
      <c r="AB90" t="e">
        <f t="shared" ca="1" si="24"/>
        <v>#REF!</v>
      </c>
      <c r="AC90" t="e">
        <f t="shared" ca="1" si="25"/>
        <v>#REF!</v>
      </c>
      <c r="AD90" t="e">
        <f t="shared" ca="1" si="26"/>
        <v>#REF!</v>
      </c>
      <c r="AE90" t="e">
        <f t="shared" ca="1" si="27"/>
        <v>#REF!</v>
      </c>
      <c r="AH90" t="str">
        <f t="shared" si="28"/>
        <v/>
      </c>
      <c r="AI90" t="str">
        <f t="shared" si="29"/>
        <v/>
      </c>
    </row>
    <row r="91" spans="1:35" x14ac:dyDescent="0.25">
      <c r="A91" s="58" t="s">
        <v>91</v>
      </c>
      <c r="B91" s="59" t="s">
        <v>59</v>
      </c>
      <c r="C91" s="60" t="s">
        <v>60</v>
      </c>
      <c r="D91" s="60" t="s">
        <v>61</v>
      </c>
      <c r="E91" s="61" t="s">
        <v>62</v>
      </c>
      <c r="F91" s="62" t="s">
        <v>63</v>
      </c>
      <c r="G91" s="63" t="s">
        <v>64</v>
      </c>
      <c r="H91" s="64" t="e" cm="1">
        <f t="array" aca="1" ref="H91" ca="1">INDIRECT("'"&amp;A91&amp;"'!"&amp;B91)</f>
        <v>#REF!</v>
      </c>
      <c r="I91" s="65" t="e" cm="1">
        <f t="array" aca="1" ref="I91" ca="1">INDIRECT("'"&amp;A91&amp;"'!"&amp;C91)</f>
        <v>#REF!</v>
      </c>
      <c r="J91" s="65" t="e" cm="1">
        <f t="array" aca="1" ref="J91" ca="1">INDIRECT("'"&amp;A91&amp;"'!"&amp;D91)</f>
        <v>#REF!</v>
      </c>
      <c r="K91" s="66" t="e" cm="1">
        <f t="array" aca="1" ref="K91" ca="1">INDIRECT("'"&amp;A91&amp;"'!"&amp;E91)</f>
        <v>#REF!</v>
      </c>
      <c r="L91" s="62" t="e" cm="1">
        <f t="array" aca="1" ref="L91" ca="1">INDIRECT("'"&amp;A91&amp;"'!"&amp;F91)</f>
        <v>#REF!</v>
      </c>
      <c r="M91" s="67" t="e" cm="1">
        <f t="array" aca="1" ref="M91" ca="1">INDIRECT("'"&amp;A91&amp;"'!"&amp;G91)</f>
        <v>#REF!</v>
      </c>
      <c r="N91" s="59" t="e">
        <f t="shared" ca="1" si="16"/>
        <v>#REF!</v>
      </c>
      <c r="O91" s="68" t="e">
        <f t="shared" ca="1" si="17"/>
        <v>#REF!</v>
      </c>
      <c r="P91" s="69"/>
      <c r="Q91" s="59" t="e">
        <f t="shared" ca="1" si="18"/>
        <v>#REF!</v>
      </c>
      <c r="R91" s="68" t="e">
        <f t="shared" ca="1" si="19"/>
        <v>#REF!</v>
      </c>
      <c r="S91" s="70"/>
      <c r="T91" s="71" t="e">
        <f t="shared" ca="1" si="21"/>
        <v>#REF!</v>
      </c>
      <c r="U91" s="72"/>
      <c r="V91" s="71" t="e">
        <f t="shared" ca="1" si="22"/>
        <v>#REF!</v>
      </c>
      <c r="W91" s="72"/>
      <c r="Z91" t="e">
        <f t="shared" ca="1" si="23"/>
        <v>#REF!</v>
      </c>
      <c r="AA91" t="e">
        <f t="shared" ca="1" si="20"/>
        <v>#REF!</v>
      </c>
      <c r="AB91" t="e">
        <f t="shared" ca="1" si="24"/>
        <v>#REF!</v>
      </c>
      <c r="AC91" t="e">
        <f t="shared" ca="1" si="25"/>
        <v>#REF!</v>
      </c>
      <c r="AD91" t="e">
        <f t="shared" ca="1" si="26"/>
        <v>#REF!</v>
      </c>
      <c r="AE91" t="e">
        <f t="shared" ca="1" si="27"/>
        <v>#REF!</v>
      </c>
      <c r="AH91" t="str">
        <f t="shared" si="28"/>
        <v/>
      </c>
      <c r="AI91" t="str">
        <f t="shared" si="29"/>
        <v/>
      </c>
    </row>
    <row r="92" spans="1:35" x14ac:dyDescent="0.25">
      <c r="A92" s="58" t="s">
        <v>91</v>
      </c>
      <c r="B92" s="59" t="s">
        <v>65</v>
      </c>
      <c r="C92" s="60" t="s">
        <v>66</v>
      </c>
      <c r="D92" s="60" t="s">
        <v>67</v>
      </c>
      <c r="E92" s="61" t="s">
        <v>68</v>
      </c>
      <c r="F92" s="62" t="s">
        <v>69</v>
      </c>
      <c r="G92" s="63" t="s">
        <v>70</v>
      </c>
      <c r="H92" s="64" t="e" cm="1">
        <f t="array" aca="1" ref="H92" ca="1">INDIRECT("'"&amp;A92&amp;"'!"&amp;B92)</f>
        <v>#REF!</v>
      </c>
      <c r="I92" s="65" t="e" cm="1">
        <f t="array" aca="1" ref="I92" ca="1">INDIRECT("'"&amp;A92&amp;"'!"&amp;C92)</f>
        <v>#REF!</v>
      </c>
      <c r="J92" s="65" t="e" cm="1">
        <f t="array" aca="1" ref="J92" ca="1">INDIRECT("'"&amp;A92&amp;"'!"&amp;D92)</f>
        <v>#REF!</v>
      </c>
      <c r="K92" s="66" t="e" cm="1">
        <f t="array" aca="1" ref="K92" ca="1">INDIRECT("'"&amp;A92&amp;"'!"&amp;E92)</f>
        <v>#REF!</v>
      </c>
      <c r="L92" s="62" t="e" cm="1">
        <f t="array" aca="1" ref="L92" ca="1">INDIRECT("'"&amp;A92&amp;"'!"&amp;F92)</f>
        <v>#REF!</v>
      </c>
      <c r="M92" s="67" t="e" cm="1">
        <f t="array" aca="1" ref="M92" ca="1">INDIRECT("'"&amp;A92&amp;"'!"&amp;G92)</f>
        <v>#REF!</v>
      </c>
      <c r="N92" s="59" t="e">
        <f t="shared" ca="1" si="16"/>
        <v>#REF!</v>
      </c>
      <c r="O92" s="68" t="e">
        <f t="shared" ca="1" si="17"/>
        <v>#REF!</v>
      </c>
      <c r="P92" s="69"/>
      <c r="Q92" s="59" t="e">
        <f t="shared" ca="1" si="18"/>
        <v>#REF!</v>
      </c>
      <c r="R92" s="68" t="e">
        <f t="shared" ca="1" si="19"/>
        <v>#REF!</v>
      </c>
      <c r="S92" s="70"/>
      <c r="T92" s="71" t="e">
        <f t="shared" ca="1" si="21"/>
        <v>#REF!</v>
      </c>
      <c r="U92" s="72"/>
      <c r="V92" s="71" t="e">
        <f t="shared" ca="1" si="22"/>
        <v>#REF!</v>
      </c>
      <c r="W92" s="72"/>
      <c r="Z92" t="e">
        <f t="shared" ca="1" si="23"/>
        <v>#REF!</v>
      </c>
      <c r="AA92" t="e">
        <f t="shared" ca="1" si="20"/>
        <v>#REF!</v>
      </c>
      <c r="AB92" t="e">
        <f t="shared" ca="1" si="24"/>
        <v>#REF!</v>
      </c>
      <c r="AC92" t="e">
        <f t="shared" ca="1" si="25"/>
        <v>#REF!</v>
      </c>
      <c r="AD92" t="e">
        <f t="shared" ca="1" si="26"/>
        <v>#REF!</v>
      </c>
      <c r="AE92" t="e">
        <f t="shared" ca="1" si="27"/>
        <v>#REF!</v>
      </c>
      <c r="AH92" t="str">
        <f t="shared" si="28"/>
        <v/>
      </c>
      <c r="AI92" t="str">
        <f t="shared" si="29"/>
        <v/>
      </c>
    </row>
    <row r="93" spans="1:35" x14ac:dyDescent="0.25">
      <c r="A93" s="58" t="s">
        <v>91</v>
      </c>
      <c r="B93" s="59" t="s">
        <v>71</v>
      </c>
      <c r="C93" s="60" t="s">
        <v>72</v>
      </c>
      <c r="D93" s="60" t="s">
        <v>73</v>
      </c>
      <c r="E93" s="61" t="s">
        <v>74</v>
      </c>
      <c r="F93" s="62" t="s">
        <v>75</v>
      </c>
      <c r="G93" s="63" t="s">
        <v>76</v>
      </c>
      <c r="H93" s="64" t="e" cm="1">
        <f t="array" aca="1" ref="H93" ca="1">INDIRECT("'"&amp;A93&amp;"'!"&amp;B93)</f>
        <v>#REF!</v>
      </c>
      <c r="I93" s="65" t="e" cm="1">
        <f t="array" aca="1" ref="I93" ca="1">INDIRECT("'"&amp;A93&amp;"'!"&amp;C93)</f>
        <v>#REF!</v>
      </c>
      <c r="J93" s="65" t="e" cm="1">
        <f t="array" aca="1" ref="J93" ca="1">INDIRECT("'"&amp;A93&amp;"'!"&amp;D93)</f>
        <v>#REF!</v>
      </c>
      <c r="K93" s="66" t="e" cm="1">
        <f t="array" aca="1" ref="K93" ca="1">INDIRECT("'"&amp;A93&amp;"'!"&amp;E93)</f>
        <v>#REF!</v>
      </c>
      <c r="L93" s="62" t="e" cm="1">
        <f t="array" aca="1" ref="L93" ca="1">INDIRECT("'"&amp;A93&amp;"'!"&amp;F93)</f>
        <v>#REF!</v>
      </c>
      <c r="M93" s="67" t="e" cm="1">
        <f t="array" aca="1" ref="M93" ca="1">INDIRECT("'"&amp;A93&amp;"'!"&amp;G93)</f>
        <v>#REF!</v>
      </c>
      <c r="N93" s="59" t="e">
        <f t="shared" ca="1" si="16"/>
        <v>#REF!</v>
      </c>
      <c r="O93" s="68" t="e">
        <f t="shared" ca="1" si="17"/>
        <v>#REF!</v>
      </c>
      <c r="P93" s="69"/>
      <c r="Q93" s="59" t="e">
        <f t="shared" ca="1" si="18"/>
        <v>#REF!</v>
      </c>
      <c r="R93" s="68" t="e">
        <f t="shared" ca="1" si="19"/>
        <v>#REF!</v>
      </c>
      <c r="S93" s="70"/>
      <c r="T93" s="71" t="e">
        <f t="shared" ca="1" si="21"/>
        <v>#REF!</v>
      </c>
      <c r="U93" s="72"/>
      <c r="V93" s="71" t="e">
        <f t="shared" ca="1" si="22"/>
        <v>#REF!</v>
      </c>
      <c r="W93" s="72"/>
      <c r="Z93" t="e">
        <f t="shared" ca="1" si="23"/>
        <v>#REF!</v>
      </c>
      <c r="AA93" t="e">
        <f t="shared" ca="1" si="20"/>
        <v>#REF!</v>
      </c>
      <c r="AB93" t="e">
        <f t="shared" ca="1" si="24"/>
        <v>#REF!</v>
      </c>
      <c r="AC93" t="e">
        <f t="shared" ca="1" si="25"/>
        <v>#REF!</v>
      </c>
      <c r="AD93" t="e">
        <f t="shared" ca="1" si="26"/>
        <v>#REF!</v>
      </c>
      <c r="AE93" t="e">
        <f t="shared" ca="1" si="27"/>
        <v>#REF!</v>
      </c>
      <c r="AH93" t="str">
        <f t="shared" si="28"/>
        <v/>
      </c>
      <c r="AI93" t="str">
        <f t="shared" si="29"/>
        <v/>
      </c>
    </row>
    <row r="94" spans="1:35" x14ac:dyDescent="0.25">
      <c r="A94" s="58" t="s">
        <v>91</v>
      </c>
      <c r="B94" s="59" t="s">
        <v>77</v>
      </c>
      <c r="C94" s="60" t="s">
        <v>78</v>
      </c>
      <c r="D94" s="60" t="s">
        <v>79</v>
      </c>
      <c r="E94" s="61" t="s">
        <v>80</v>
      </c>
      <c r="F94" s="62" t="s">
        <v>81</v>
      </c>
      <c r="G94" s="63" t="s">
        <v>82</v>
      </c>
      <c r="H94" s="64" t="e" cm="1">
        <f t="array" aca="1" ref="H94" ca="1">INDIRECT("'"&amp;A94&amp;"'!"&amp;B94)</f>
        <v>#REF!</v>
      </c>
      <c r="I94" s="65" t="e" cm="1">
        <f t="array" aca="1" ref="I94" ca="1">INDIRECT("'"&amp;A94&amp;"'!"&amp;C94)</f>
        <v>#REF!</v>
      </c>
      <c r="J94" s="65" t="e" cm="1">
        <f t="array" aca="1" ref="J94" ca="1">INDIRECT("'"&amp;A94&amp;"'!"&amp;D94)</f>
        <v>#REF!</v>
      </c>
      <c r="K94" s="66" t="e" cm="1">
        <f t="array" aca="1" ref="K94" ca="1">INDIRECT("'"&amp;A94&amp;"'!"&amp;E94)</f>
        <v>#REF!</v>
      </c>
      <c r="L94" s="62" t="e" cm="1">
        <f t="array" aca="1" ref="L94" ca="1">INDIRECT("'"&amp;A94&amp;"'!"&amp;F94)</f>
        <v>#REF!</v>
      </c>
      <c r="M94" s="67" t="e" cm="1">
        <f t="array" aca="1" ref="M94" ca="1">INDIRECT("'"&amp;A94&amp;"'!"&amp;G94)</f>
        <v>#REF!</v>
      </c>
      <c r="N94" s="59" t="e">
        <f t="shared" ca="1" si="16"/>
        <v>#REF!</v>
      </c>
      <c r="O94" s="68" t="e">
        <f t="shared" ca="1" si="17"/>
        <v>#REF!</v>
      </c>
      <c r="P94" s="69"/>
      <c r="Q94" s="59" t="e">
        <f t="shared" ca="1" si="18"/>
        <v>#REF!</v>
      </c>
      <c r="R94" s="68" t="e">
        <f t="shared" ca="1" si="19"/>
        <v>#REF!</v>
      </c>
      <c r="S94" s="70"/>
      <c r="T94" s="71" t="e">
        <f t="shared" ca="1" si="21"/>
        <v>#REF!</v>
      </c>
      <c r="U94" s="72"/>
      <c r="V94" s="71" t="e">
        <f t="shared" ca="1" si="22"/>
        <v>#REF!</v>
      </c>
      <c r="W94" s="72"/>
      <c r="Z94" t="e">
        <f t="shared" ca="1" si="23"/>
        <v>#REF!</v>
      </c>
      <c r="AA94" t="e">
        <f t="shared" ca="1" si="20"/>
        <v>#REF!</v>
      </c>
      <c r="AB94" t="e">
        <f t="shared" ca="1" si="24"/>
        <v>#REF!</v>
      </c>
      <c r="AC94" t="e">
        <f t="shared" ca="1" si="25"/>
        <v>#REF!</v>
      </c>
      <c r="AD94" t="e">
        <f t="shared" ca="1" si="26"/>
        <v>#REF!</v>
      </c>
      <c r="AE94" t="e">
        <f t="shared" ca="1" si="27"/>
        <v>#REF!</v>
      </c>
      <c r="AH94" t="str">
        <f t="shared" si="28"/>
        <v/>
      </c>
      <c r="AI94" t="str">
        <f t="shared" si="29"/>
        <v/>
      </c>
    </row>
    <row r="95" spans="1:35" x14ac:dyDescent="0.25">
      <c r="A95" s="48" t="s">
        <v>92</v>
      </c>
      <c r="B95" s="37" t="s">
        <v>29</v>
      </c>
      <c r="C95" s="38" t="s">
        <v>30</v>
      </c>
      <c r="D95" s="38" t="s">
        <v>31</v>
      </c>
      <c r="E95" s="39" t="s">
        <v>32</v>
      </c>
      <c r="F95" s="49" t="s">
        <v>33</v>
      </c>
      <c r="G95" s="50" t="s">
        <v>34</v>
      </c>
      <c r="H95" s="51" t="e" cm="1">
        <f t="array" aca="1" ref="H95" ca="1">INDIRECT("'"&amp;A95&amp;"'!"&amp;B95)</f>
        <v>#REF!</v>
      </c>
      <c r="I95" s="52" t="e" cm="1">
        <f t="array" aca="1" ref="I95" ca="1">INDIRECT("'"&amp;A95&amp;"'!"&amp;C95)</f>
        <v>#REF!</v>
      </c>
      <c r="J95" s="52" t="e" cm="1">
        <f t="array" aca="1" ref="J95" ca="1">INDIRECT("'"&amp;A95&amp;"'!"&amp;D95)</f>
        <v>#REF!</v>
      </c>
      <c r="K95" s="53" t="e" cm="1">
        <f t="array" aca="1" ref="K95" ca="1">INDIRECT("'"&amp;A95&amp;"'!"&amp;E95)</f>
        <v>#REF!</v>
      </c>
      <c r="L95" s="49" t="e" cm="1">
        <f t="array" aca="1" ref="L95" ca="1">INDIRECT("'"&amp;A95&amp;"'!"&amp;F95)</f>
        <v>#REF!</v>
      </c>
      <c r="M95" s="54" t="e" cm="1">
        <f t="array" aca="1" ref="M95" ca="1">INDIRECT("'"&amp;A95&amp;"'!"&amp;G95)</f>
        <v>#REF!</v>
      </c>
      <c r="N95" s="37" t="e">
        <f t="shared" ca="1" si="16"/>
        <v>#REF!</v>
      </c>
      <c r="O95" s="44" t="e">
        <f t="shared" ca="1" si="17"/>
        <v>#REF!</v>
      </c>
      <c r="P95" s="73"/>
      <c r="Q95" s="37" t="e">
        <f t="shared" ca="1" si="18"/>
        <v>#REF!</v>
      </c>
      <c r="R95" s="44" t="e">
        <f t="shared" ca="1" si="19"/>
        <v>#REF!</v>
      </c>
      <c r="S95" s="55"/>
      <c r="T95" s="56" t="e">
        <f t="shared" ca="1" si="21"/>
        <v>#REF!</v>
      </c>
      <c r="U95" s="57"/>
      <c r="V95" s="56" t="e">
        <f t="shared" ca="1" si="22"/>
        <v>#REF!</v>
      </c>
      <c r="W95" s="57"/>
      <c r="Z95" t="e">
        <f t="shared" ca="1" si="23"/>
        <v>#REF!</v>
      </c>
      <c r="AA95" t="e">
        <f t="shared" ca="1" si="20"/>
        <v>#REF!</v>
      </c>
      <c r="AB95" t="e">
        <f t="shared" ca="1" si="24"/>
        <v>#REF!</v>
      </c>
      <c r="AC95" t="e">
        <f t="shared" ca="1" si="25"/>
        <v>#REF!</v>
      </c>
      <c r="AD95" t="e">
        <f t="shared" ca="1" si="26"/>
        <v>#REF!</v>
      </c>
      <c r="AE95" t="e">
        <f t="shared" ca="1" si="27"/>
        <v>#REF!</v>
      </c>
      <c r="AH95" t="str">
        <f t="shared" si="28"/>
        <v/>
      </c>
      <c r="AI95" t="str">
        <f t="shared" si="29"/>
        <v/>
      </c>
    </row>
    <row r="96" spans="1:35" x14ac:dyDescent="0.25">
      <c r="A96" s="48" t="s">
        <v>92</v>
      </c>
      <c r="B96" s="37" t="s">
        <v>35</v>
      </c>
      <c r="C96" s="38" t="s">
        <v>36</v>
      </c>
      <c r="D96" s="38" t="s">
        <v>37</v>
      </c>
      <c r="E96" s="39" t="s">
        <v>38</v>
      </c>
      <c r="F96" s="49" t="s">
        <v>39</v>
      </c>
      <c r="G96" s="50" t="s">
        <v>40</v>
      </c>
      <c r="H96" s="51" t="e" cm="1">
        <f t="array" aca="1" ref="H96" ca="1">INDIRECT("'"&amp;A96&amp;"'!"&amp;B96)</f>
        <v>#REF!</v>
      </c>
      <c r="I96" s="52" t="e" cm="1">
        <f t="array" aca="1" ref="I96" ca="1">INDIRECT("'"&amp;A96&amp;"'!"&amp;C96)</f>
        <v>#REF!</v>
      </c>
      <c r="J96" s="52" t="e" cm="1">
        <f t="array" aca="1" ref="J96" ca="1">INDIRECT("'"&amp;A96&amp;"'!"&amp;D96)</f>
        <v>#REF!</v>
      </c>
      <c r="K96" s="53" t="e" cm="1">
        <f t="array" aca="1" ref="K96" ca="1">INDIRECT("'"&amp;A96&amp;"'!"&amp;E96)</f>
        <v>#REF!</v>
      </c>
      <c r="L96" s="49" t="e" cm="1">
        <f t="array" aca="1" ref="L96" ca="1">INDIRECT("'"&amp;A96&amp;"'!"&amp;F96)</f>
        <v>#REF!</v>
      </c>
      <c r="M96" s="54" t="e" cm="1">
        <f t="array" aca="1" ref="M96" ca="1">INDIRECT("'"&amp;A96&amp;"'!"&amp;G96)</f>
        <v>#REF!</v>
      </c>
      <c r="N96" s="37" t="e">
        <f t="shared" ca="1" si="16"/>
        <v>#REF!</v>
      </c>
      <c r="O96" s="44" t="e">
        <f t="shared" ca="1" si="17"/>
        <v>#REF!</v>
      </c>
      <c r="P96" s="73"/>
      <c r="Q96" s="37" t="e">
        <f t="shared" ca="1" si="18"/>
        <v>#REF!</v>
      </c>
      <c r="R96" s="44" t="e">
        <f t="shared" ca="1" si="19"/>
        <v>#REF!</v>
      </c>
      <c r="S96" s="55">
        <f>258+4569+3963+1813+941</f>
        <v>11544</v>
      </c>
      <c r="T96" s="56" t="e">
        <f t="shared" ca="1" si="21"/>
        <v>#REF!</v>
      </c>
      <c r="U96" s="57"/>
      <c r="V96" s="56" t="e">
        <f t="shared" ca="1" si="22"/>
        <v>#REF!</v>
      </c>
      <c r="W96" s="57"/>
      <c r="Z96" t="e">
        <f t="shared" ca="1" si="23"/>
        <v>#REF!</v>
      </c>
      <c r="AA96" t="e">
        <f t="shared" ca="1" si="20"/>
        <v>#REF!</v>
      </c>
      <c r="AB96" t="e">
        <f t="shared" ca="1" si="24"/>
        <v>#REF!</v>
      </c>
      <c r="AC96" t="e">
        <f t="shared" ca="1" si="25"/>
        <v>#REF!</v>
      </c>
      <c r="AD96" t="e">
        <f t="shared" ca="1" si="26"/>
        <v>#REF!</v>
      </c>
      <c r="AE96" t="e">
        <f t="shared" ca="1" si="27"/>
        <v>#REF!</v>
      </c>
      <c r="AH96" t="str">
        <f t="shared" si="28"/>
        <v/>
      </c>
      <c r="AI96" t="str">
        <f t="shared" si="29"/>
        <v/>
      </c>
    </row>
    <row r="97" spans="1:35" x14ac:dyDescent="0.25">
      <c r="A97" s="48" t="s">
        <v>92</v>
      </c>
      <c r="B97" s="37" t="s">
        <v>41</v>
      </c>
      <c r="C97" s="38" t="s">
        <v>42</v>
      </c>
      <c r="D97" s="38" t="s">
        <v>43</v>
      </c>
      <c r="E97" s="39" t="s">
        <v>44</v>
      </c>
      <c r="F97" s="49" t="s">
        <v>45</v>
      </c>
      <c r="G97" s="50" t="s">
        <v>46</v>
      </c>
      <c r="H97" s="51" t="e" cm="1">
        <f t="array" aca="1" ref="H97" ca="1">INDIRECT("'"&amp;A97&amp;"'!"&amp;B97)</f>
        <v>#REF!</v>
      </c>
      <c r="I97" s="52" t="e" cm="1">
        <f t="array" aca="1" ref="I97" ca="1">INDIRECT("'"&amp;A97&amp;"'!"&amp;C97)</f>
        <v>#REF!</v>
      </c>
      <c r="J97" s="52" t="e" cm="1">
        <f t="array" aca="1" ref="J97" ca="1">INDIRECT("'"&amp;A97&amp;"'!"&amp;D97)</f>
        <v>#REF!</v>
      </c>
      <c r="K97" s="53" t="e" cm="1">
        <f t="array" aca="1" ref="K97" ca="1">INDIRECT("'"&amp;A97&amp;"'!"&amp;E97)</f>
        <v>#REF!</v>
      </c>
      <c r="L97" s="49" t="e" cm="1">
        <f t="array" aca="1" ref="L97" ca="1">INDIRECT("'"&amp;A97&amp;"'!"&amp;F97)</f>
        <v>#REF!</v>
      </c>
      <c r="M97" s="54" t="e" cm="1">
        <f t="array" aca="1" ref="M97" ca="1">INDIRECT("'"&amp;A97&amp;"'!"&amp;G97)</f>
        <v>#REF!</v>
      </c>
      <c r="N97" s="37" t="e">
        <f t="shared" ca="1" si="16"/>
        <v>#REF!</v>
      </c>
      <c r="O97" s="44" t="e">
        <f t="shared" ca="1" si="17"/>
        <v>#REF!</v>
      </c>
      <c r="P97" s="73"/>
      <c r="Q97" s="37" t="e">
        <f t="shared" ca="1" si="18"/>
        <v>#REF!</v>
      </c>
      <c r="R97" s="44" t="e">
        <f t="shared" ca="1" si="19"/>
        <v>#REF!</v>
      </c>
      <c r="S97" s="55">
        <f>714+153+4280+1809</f>
        <v>6956</v>
      </c>
      <c r="T97" s="56" t="e">
        <f t="shared" ca="1" si="21"/>
        <v>#REF!</v>
      </c>
      <c r="U97" s="57"/>
      <c r="V97" s="56" t="e">
        <f t="shared" ca="1" si="22"/>
        <v>#REF!</v>
      </c>
      <c r="W97" s="57"/>
      <c r="Z97" t="e">
        <f t="shared" ca="1" si="23"/>
        <v>#REF!</v>
      </c>
      <c r="AA97" t="e">
        <f t="shared" ca="1" si="20"/>
        <v>#REF!</v>
      </c>
      <c r="AB97" t="e">
        <f t="shared" ca="1" si="24"/>
        <v>#REF!</v>
      </c>
      <c r="AC97" t="e">
        <f t="shared" ca="1" si="25"/>
        <v>#REF!</v>
      </c>
      <c r="AD97" t="e">
        <f t="shared" ca="1" si="26"/>
        <v>#REF!</v>
      </c>
      <c r="AE97" t="e">
        <f t="shared" ca="1" si="27"/>
        <v>#REF!</v>
      </c>
      <c r="AH97" t="str">
        <f t="shared" si="28"/>
        <v/>
      </c>
      <c r="AI97" t="str">
        <f t="shared" si="29"/>
        <v/>
      </c>
    </row>
    <row r="98" spans="1:35" x14ac:dyDescent="0.25">
      <c r="A98" s="48" t="s">
        <v>92</v>
      </c>
      <c r="B98" s="37" t="s">
        <v>47</v>
      </c>
      <c r="C98" s="38" t="s">
        <v>48</v>
      </c>
      <c r="D98" s="38" t="s">
        <v>49</v>
      </c>
      <c r="E98" s="39" t="s">
        <v>50</v>
      </c>
      <c r="F98" s="49" t="s">
        <v>51</v>
      </c>
      <c r="G98" s="50" t="s">
        <v>52</v>
      </c>
      <c r="H98" s="51" t="e" cm="1">
        <f t="array" aca="1" ref="H98" ca="1">INDIRECT("'"&amp;A98&amp;"'!"&amp;B98)</f>
        <v>#REF!</v>
      </c>
      <c r="I98" s="52" t="e" cm="1">
        <f t="array" aca="1" ref="I98" ca="1">INDIRECT("'"&amp;A98&amp;"'!"&amp;C98)</f>
        <v>#REF!</v>
      </c>
      <c r="J98" s="52" t="e" cm="1">
        <f t="array" aca="1" ref="J98" ca="1">INDIRECT("'"&amp;A98&amp;"'!"&amp;D98)</f>
        <v>#REF!</v>
      </c>
      <c r="K98" s="53" t="e" cm="1">
        <f t="array" aca="1" ref="K98" ca="1">INDIRECT("'"&amp;A98&amp;"'!"&amp;E98)</f>
        <v>#REF!</v>
      </c>
      <c r="L98" s="49" t="e" cm="1">
        <f t="array" aca="1" ref="L98" ca="1">INDIRECT("'"&amp;A98&amp;"'!"&amp;F98)</f>
        <v>#REF!</v>
      </c>
      <c r="M98" s="54" t="e" cm="1">
        <f t="array" aca="1" ref="M98" ca="1">INDIRECT("'"&amp;A98&amp;"'!"&amp;G98)</f>
        <v>#REF!</v>
      </c>
      <c r="N98" s="37" t="e">
        <f t="shared" ca="1" si="16"/>
        <v>#REF!</v>
      </c>
      <c r="O98" s="44" t="e">
        <f t="shared" ca="1" si="17"/>
        <v>#REF!</v>
      </c>
      <c r="P98" s="73"/>
      <c r="Q98" s="37" t="e">
        <f t="shared" ca="1" si="18"/>
        <v>#REF!</v>
      </c>
      <c r="R98" s="44" t="e">
        <f t="shared" ca="1" si="19"/>
        <v>#REF!</v>
      </c>
      <c r="S98" s="55"/>
      <c r="T98" s="56" t="e">
        <f t="shared" ca="1" si="21"/>
        <v>#REF!</v>
      </c>
      <c r="U98" s="57"/>
      <c r="V98" s="56" t="e">
        <f t="shared" ca="1" si="22"/>
        <v>#REF!</v>
      </c>
      <c r="W98" s="57"/>
      <c r="Z98" t="e">
        <f t="shared" ca="1" si="23"/>
        <v>#REF!</v>
      </c>
      <c r="AA98" t="e">
        <f t="shared" ca="1" si="20"/>
        <v>#REF!</v>
      </c>
      <c r="AB98" t="e">
        <f t="shared" ca="1" si="24"/>
        <v>#REF!</v>
      </c>
      <c r="AC98" t="e">
        <f t="shared" ca="1" si="25"/>
        <v>#REF!</v>
      </c>
      <c r="AD98" t="e">
        <f t="shared" ca="1" si="26"/>
        <v>#REF!</v>
      </c>
      <c r="AE98" t="e">
        <f t="shared" ca="1" si="27"/>
        <v>#REF!</v>
      </c>
      <c r="AH98" t="str">
        <f t="shared" si="28"/>
        <v/>
      </c>
      <c r="AI98" t="str">
        <f t="shared" si="29"/>
        <v/>
      </c>
    </row>
    <row r="99" spans="1:35" x14ac:dyDescent="0.25">
      <c r="A99" s="48" t="s">
        <v>92</v>
      </c>
      <c r="B99" s="37" t="s">
        <v>53</v>
      </c>
      <c r="C99" s="38" t="s">
        <v>54</v>
      </c>
      <c r="D99" s="38" t="s">
        <v>55</v>
      </c>
      <c r="E99" s="39" t="s">
        <v>56</v>
      </c>
      <c r="F99" s="49" t="s">
        <v>57</v>
      </c>
      <c r="G99" s="50" t="s">
        <v>58</v>
      </c>
      <c r="H99" s="51" t="e" cm="1">
        <f t="array" aca="1" ref="H99" ca="1">INDIRECT("'"&amp;A99&amp;"'!"&amp;B99)</f>
        <v>#REF!</v>
      </c>
      <c r="I99" s="52" t="e" cm="1">
        <f t="array" aca="1" ref="I99" ca="1">INDIRECT("'"&amp;A99&amp;"'!"&amp;C99)</f>
        <v>#REF!</v>
      </c>
      <c r="J99" s="52" t="e" cm="1">
        <f t="array" aca="1" ref="J99" ca="1">INDIRECT("'"&amp;A99&amp;"'!"&amp;D99)</f>
        <v>#REF!</v>
      </c>
      <c r="K99" s="53" t="e" cm="1">
        <f t="array" aca="1" ref="K99" ca="1">INDIRECT("'"&amp;A99&amp;"'!"&amp;E99)</f>
        <v>#REF!</v>
      </c>
      <c r="L99" s="49" t="e" cm="1">
        <f t="array" aca="1" ref="L99" ca="1">INDIRECT("'"&amp;A99&amp;"'!"&amp;F99)</f>
        <v>#REF!</v>
      </c>
      <c r="M99" s="54" t="e" cm="1">
        <f t="array" aca="1" ref="M99" ca="1">INDIRECT("'"&amp;A99&amp;"'!"&amp;G99)</f>
        <v>#REF!</v>
      </c>
      <c r="N99" s="37" t="e">
        <f t="shared" ca="1" si="16"/>
        <v>#REF!</v>
      </c>
      <c r="O99" s="44" t="e">
        <f t="shared" ca="1" si="17"/>
        <v>#REF!</v>
      </c>
      <c r="P99" s="73"/>
      <c r="Q99" s="37" t="e">
        <f t="shared" ca="1" si="18"/>
        <v>#REF!</v>
      </c>
      <c r="R99" s="44" t="e">
        <f t="shared" ca="1" si="19"/>
        <v>#REF!</v>
      </c>
      <c r="S99" s="55">
        <v>965</v>
      </c>
      <c r="T99" s="56" t="e">
        <f t="shared" ca="1" si="21"/>
        <v>#REF!</v>
      </c>
      <c r="U99" s="57"/>
      <c r="V99" s="56" t="e">
        <f t="shared" ca="1" si="22"/>
        <v>#REF!</v>
      </c>
      <c r="W99" s="57"/>
      <c r="Z99" t="e">
        <f t="shared" ca="1" si="23"/>
        <v>#REF!</v>
      </c>
      <c r="AA99" t="e">
        <f t="shared" ca="1" si="20"/>
        <v>#REF!</v>
      </c>
      <c r="AB99" t="e">
        <f t="shared" ca="1" si="24"/>
        <v>#REF!</v>
      </c>
      <c r="AC99" t="e">
        <f t="shared" ca="1" si="25"/>
        <v>#REF!</v>
      </c>
      <c r="AD99" t="e">
        <f t="shared" ca="1" si="26"/>
        <v>#REF!</v>
      </c>
      <c r="AE99" t="e">
        <f t="shared" ca="1" si="27"/>
        <v>#REF!</v>
      </c>
      <c r="AH99" t="str">
        <f t="shared" si="28"/>
        <v/>
      </c>
      <c r="AI99" t="str">
        <f t="shared" si="29"/>
        <v/>
      </c>
    </row>
    <row r="100" spans="1:35" x14ac:dyDescent="0.25">
      <c r="A100" s="48" t="s">
        <v>92</v>
      </c>
      <c r="B100" s="37" t="s">
        <v>59</v>
      </c>
      <c r="C100" s="38" t="s">
        <v>60</v>
      </c>
      <c r="D100" s="38" t="s">
        <v>61</v>
      </c>
      <c r="E100" s="39" t="s">
        <v>62</v>
      </c>
      <c r="F100" s="49" t="s">
        <v>63</v>
      </c>
      <c r="G100" s="50" t="s">
        <v>64</v>
      </c>
      <c r="H100" s="51" t="e" cm="1">
        <f t="array" aca="1" ref="H100" ca="1">INDIRECT("'"&amp;A100&amp;"'!"&amp;B100)</f>
        <v>#REF!</v>
      </c>
      <c r="I100" s="52" t="e" cm="1">
        <f t="array" aca="1" ref="I100" ca="1">INDIRECT("'"&amp;A100&amp;"'!"&amp;C100)</f>
        <v>#REF!</v>
      </c>
      <c r="J100" s="52" t="e" cm="1">
        <f t="array" aca="1" ref="J100" ca="1">INDIRECT("'"&amp;A100&amp;"'!"&amp;D100)</f>
        <v>#REF!</v>
      </c>
      <c r="K100" s="53" t="e" cm="1">
        <f t="array" aca="1" ref="K100" ca="1">INDIRECT("'"&amp;A100&amp;"'!"&amp;E100)</f>
        <v>#REF!</v>
      </c>
      <c r="L100" s="49" t="e" cm="1">
        <f t="array" aca="1" ref="L100" ca="1">INDIRECT("'"&amp;A100&amp;"'!"&amp;F100)</f>
        <v>#REF!</v>
      </c>
      <c r="M100" s="54" t="e" cm="1">
        <f t="array" aca="1" ref="M100" ca="1">INDIRECT("'"&amp;A100&amp;"'!"&amp;G100)</f>
        <v>#REF!</v>
      </c>
      <c r="N100" s="37" t="e">
        <f t="shared" ca="1" si="16"/>
        <v>#REF!</v>
      </c>
      <c r="O100" s="44" t="e">
        <f t="shared" ca="1" si="17"/>
        <v>#REF!</v>
      </c>
      <c r="P100" s="73"/>
      <c r="Q100" s="37" t="e">
        <f t="shared" ca="1" si="18"/>
        <v>#REF!</v>
      </c>
      <c r="R100" s="44" t="e">
        <f t="shared" ca="1" si="19"/>
        <v>#REF!</v>
      </c>
      <c r="S100" s="55"/>
      <c r="T100" s="56" t="e">
        <f t="shared" ca="1" si="21"/>
        <v>#REF!</v>
      </c>
      <c r="U100" s="57"/>
      <c r="V100" s="56" t="e">
        <f t="shared" ca="1" si="22"/>
        <v>#REF!</v>
      </c>
      <c r="W100" s="57"/>
      <c r="Z100" t="e">
        <f t="shared" ca="1" si="23"/>
        <v>#REF!</v>
      </c>
      <c r="AA100" t="e">
        <f t="shared" ca="1" si="20"/>
        <v>#REF!</v>
      </c>
      <c r="AB100" t="e">
        <f t="shared" ca="1" si="24"/>
        <v>#REF!</v>
      </c>
      <c r="AC100" t="e">
        <f t="shared" ca="1" si="25"/>
        <v>#REF!</v>
      </c>
      <c r="AD100" t="e">
        <f t="shared" ca="1" si="26"/>
        <v>#REF!</v>
      </c>
      <c r="AE100" t="e">
        <f t="shared" ca="1" si="27"/>
        <v>#REF!</v>
      </c>
      <c r="AH100" t="str">
        <f t="shared" si="28"/>
        <v/>
      </c>
      <c r="AI100" t="str">
        <f t="shared" si="29"/>
        <v/>
      </c>
    </row>
    <row r="101" spans="1:35" x14ac:dyDescent="0.25">
      <c r="A101" s="48" t="s">
        <v>92</v>
      </c>
      <c r="B101" s="37" t="s">
        <v>65</v>
      </c>
      <c r="C101" s="38" t="s">
        <v>66</v>
      </c>
      <c r="D101" s="38" t="s">
        <v>67</v>
      </c>
      <c r="E101" s="39" t="s">
        <v>68</v>
      </c>
      <c r="F101" s="49" t="s">
        <v>69</v>
      </c>
      <c r="G101" s="50" t="s">
        <v>70</v>
      </c>
      <c r="H101" s="51" t="e" cm="1">
        <f t="array" aca="1" ref="H101" ca="1">INDIRECT("'"&amp;A101&amp;"'!"&amp;B101)</f>
        <v>#REF!</v>
      </c>
      <c r="I101" s="52" t="e" cm="1">
        <f t="array" aca="1" ref="I101" ca="1">INDIRECT("'"&amp;A101&amp;"'!"&amp;C101)</f>
        <v>#REF!</v>
      </c>
      <c r="J101" s="52" t="e" cm="1">
        <f t="array" aca="1" ref="J101" ca="1">INDIRECT("'"&amp;A101&amp;"'!"&amp;D101)</f>
        <v>#REF!</v>
      </c>
      <c r="K101" s="53" t="e" cm="1">
        <f t="array" aca="1" ref="K101" ca="1">INDIRECT("'"&amp;A101&amp;"'!"&amp;E101)</f>
        <v>#REF!</v>
      </c>
      <c r="L101" s="49" t="e" cm="1">
        <f t="array" aca="1" ref="L101" ca="1">INDIRECT("'"&amp;A101&amp;"'!"&amp;F101)</f>
        <v>#REF!</v>
      </c>
      <c r="M101" s="54" t="e" cm="1">
        <f t="array" aca="1" ref="M101" ca="1">INDIRECT("'"&amp;A101&amp;"'!"&amp;G101)</f>
        <v>#REF!</v>
      </c>
      <c r="N101" s="37" t="e">
        <f t="shared" ca="1" si="16"/>
        <v>#REF!</v>
      </c>
      <c r="O101" s="44" t="e">
        <f t="shared" ca="1" si="17"/>
        <v>#REF!</v>
      </c>
      <c r="P101" s="73"/>
      <c r="Q101" s="37" t="e">
        <f t="shared" ca="1" si="18"/>
        <v>#REF!</v>
      </c>
      <c r="R101" s="44" t="e">
        <f t="shared" ca="1" si="19"/>
        <v>#REF!</v>
      </c>
      <c r="S101" s="55"/>
      <c r="T101" s="56" t="e">
        <f t="shared" ca="1" si="21"/>
        <v>#REF!</v>
      </c>
      <c r="U101" s="57"/>
      <c r="V101" s="56" t="e">
        <f t="shared" ca="1" si="22"/>
        <v>#REF!</v>
      </c>
      <c r="W101" s="57"/>
      <c r="Z101" t="e">
        <f t="shared" ca="1" si="23"/>
        <v>#REF!</v>
      </c>
      <c r="AA101" t="e">
        <f t="shared" ca="1" si="20"/>
        <v>#REF!</v>
      </c>
      <c r="AB101" t="e">
        <f t="shared" ca="1" si="24"/>
        <v>#REF!</v>
      </c>
      <c r="AC101" t="e">
        <f t="shared" ca="1" si="25"/>
        <v>#REF!</v>
      </c>
      <c r="AD101" t="e">
        <f t="shared" ca="1" si="26"/>
        <v>#REF!</v>
      </c>
      <c r="AE101" t="e">
        <f t="shared" ca="1" si="27"/>
        <v>#REF!</v>
      </c>
      <c r="AH101" t="str">
        <f t="shared" si="28"/>
        <v/>
      </c>
      <c r="AI101" t="str">
        <f t="shared" si="29"/>
        <v/>
      </c>
    </row>
    <row r="102" spans="1:35" x14ac:dyDescent="0.25">
      <c r="A102" s="48" t="s">
        <v>92</v>
      </c>
      <c r="B102" s="37" t="s">
        <v>71</v>
      </c>
      <c r="C102" s="38" t="s">
        <v>72</v>
      </c>
      <c r="D102" s="38" t="s">
        <v>73</v>
      </c>
      <c r="E102" s="39" t="s">
        <v>74</v>
      </c>
      <c r="F102" s="49" t="s">
        <v>75</v>
      </c>
      <c r="G102" s="50" t="s">
        <v>76</v>
      </c>
      <c r="H102" s="51" t="e" cm="1">
        <f t="array" aca="1" ref="H102" ca="1">INDIRECT("'"&amp;A102&amp;"'!"&amp;B102)</f>
        <v>#REF!</v>
      </c>
      <c r="I102" s="52" t="e" cm="1">
        <f t="array" aca="1" ref="I102" ca="1">INDIRECT("'"&amp;A102&amp;"'!"&amp;C102)</f>
        <v>#REF!</v>
      </c>
      <c r="J102" s="52" t="e" cm="1">
        <f t="array" aca="1" ref="J102" ca="1">INDIRECT("'"&amp;A102&amp;"'!"&amp;D102)</f>
        <v>#REF!</v>
      </c>
      <c r="K102" s="53" t="e" cm="1">
        <f t="array" aca="1" ref="K102" ca="1">INDIRECT("'"&amp;A102&amp;"'!"&amp;E102)</f>
        <v>#REF!</v>
      </c>
      <c r="L102" s="49" t="e" cm="1">
        <f t="array" aca="1" ref="L102" ca="1">INDIRECT("'"&amp;A102&amp;"'!"&amp;F102)</f>
        <v>#REF!</v>
      </c>
      <c r="M102" s="54" t="e" cm="1">
        <f t="array" aca="1" ref="M102" ca="1">INDIRECT("'"&amp;A102&amp;"'!"&amp;G102)</f>
        <v>#REF!</v>
      </c>
      <c r="N102" s="37" t="e">
        <f t="shared" ca="1" si="16"/>
        <v>#REF!</v>
      </c>
      <c r="O102" s="44" t="e">
        <f t="shared" ca="1" si="17"/>
        <v>#REF!</v>
      </c>
      <c r="P102" s="73"/>
      <c r="Q102" s="37" t="e">
        <f t="shared" ca="1" si="18"/>
        <v>#REF!</v>
      </c>
      <c r="R102" s="44" t="e">
        <f t="shared" ca="1" si="19"/>
        <v>#REF!</v>
      </c>
      <c r="S102" s="55"/>
      <c r="T102" s="56" t="e">
        <f t="shared" ca="1" si="21"/>
        <v>#REF!</v>
      </c>
      <c r="U102" s="57"/>
      <c r="V102" s="56" t="e">
        <f t="shared" ca="1" si="22"/>
        <v>#REF!</v>
      </c>
      <c r="W102" s="57"/>
      <c r="Z102" t="e">
        <f t="shared" ca="1" si="23"/>
        <v>#REF!</v>
      </c>
      <c r="AA102" t="e">
        <f t="shared" ca="1" si="20"/>
        <v>#REF!</v>
      </c>
      <c r="AB102" t="e">
        <f t="shared" ca="1" si="24"/>
        <v>#REF!</v>
      </c>
      <c r="AC102" t="e">
        <f t="shared" ca="1" si="25"/>
        <v>#REF!</v>
      </c>
      <c r="AD102" t="e">
        <f t="shared" ca="1" si="26"/>
        <v>#REF!</v>
      </c>
      <c r="AE102" t="e">
        <f t="shared" ca="1" si="27"/>
        <v>#REF!</v>
      </c>
      <c r="AH102" t="str">
        <f t="shared" si="28"/>
        <v/>
      </c>
      <c r="AI102" t="str">
        <f t="shared" si="29"/>
        <v/>
      </c>
    </row>
    <row r="103" spans="1:35" x14ac:dyDescent="0.25">
      <c r="A103" s="48" t="s">
        <v>92</v>
      </c>
      <c r="B103" s="37" t="s">
        <v>77</v>
      </c>
      <c r="C103" s="38" t="s">
        <v>78</v>
      </c>
      <c r="D103" s="38" t="s">
        <v>79</v>
      </c>
      <c r="E103" s="39" t="s">
        <v>80</v>
      </c>
      <c r="F103" s="49" t="s">
        <v>81</v>
      </c>
      <c r="G103" s="50" t="s">
        <v>82</v>
      </c>
      <c r="H103" s="51" t="e" cm="1">
        <f t="array" aca="1" ref="H103" ca="1">INDIRECT("'"&amp;A103&amp;"'!"&amp;B103)</f>
        <v>#REF!</v>
      </c>
      <c r="I103" s="52" t="e" cm="1">
        <f t="array" aca="1" ref="I103" ca="1">INDIRECT("'"&amp;A103&amp;"'!"&amp;C103)</f>
        <v>#REF!</v>
      </c>
      <c r="J103" s="52" t="e" cm="1">
        <f t="array" aca="1" ref="J103" ca="1">INDIRECT("'"&amp;A103&amp;"'!"&amp;D103)</f>
        <v>#REF!</v>
      </c>
      <c r="K103" s="53" t="e" cm="1">
        <f t="array" aca="1" ref="K103" ca="1">INDIRECT("'"&amp;A103&amp;"'!"&amp;E103)</f>
        <v>#REF!</v>
      </c>
      <c r="L103" s="49" t="e" cm="1">
        <f t="array" aca="1" ref="L103" ca="1">INDIRECT("'"&amp;A103&amp;"'!"&amp;F103)</f>
        <v>#REF!</v>
      </c>
      <c r="M103" s="54" t="e" cm="1">
        <f t="array" aca="1" ref="M103" ca="1">INDIRECT("'"&amp;A103&amp;"'!"&amp;G103)</f>
        <v>#REF!</v>
      </c>
      <c r="N103" s="37" t="e">
        <f t="shared" ca="1" si="16"/>
        <v>#REF!</v>
      </c>
      <c r="O103" s="44" t="e">
        <f t="shared" ca="1" si="17"/>
        <v>#REF!</v>
      </c>
      <c r="P103" s="73"/>
      <c r="Q103" s="37" t="e">
        <f t="shared" ca="1" si="18"/>
        <v>#REF!</v>
      </c>
      <c r="R103" s="44" t="e">
        <f t="shared" ca="1" si="19"/>
        <v>#REF!</v>
      </c>
      <c r="S103" s="55"/>
      <c r="T103" s="56" t="e">
        <f t="shared" ca="1" si="21"/>
        <v>#REF!</v>
      </c>
      <c r="U103" s="57"/>
      <c r="V103" s="56" t="e">
        <f t="shared" ca="1" si="22"/>
        <v>#REF!</v>
      </c>
      <c r="W103" s="57"/>
      <c r="Z103" t="e">
        <f t="shared" ca="1" si="23"/>
        <v>#REF!</v>
      </c>
      <c r="AA103" t="e">
        <f t="shared" ca="1" si="20"/>
        <v>#REF!</v>
      </c>
      <c r="AB103" t="e">
        <f t="shared" ca="1" si="24"/>
        <v>#REF!</v>
      </c>
      <c r="AC103" t="e">
        <f t="shared" ca="1" si="25"/>
        <v>#REF!</v>
      </c>
      <c r="AD103" t="e">
        <f t="shared" ca="1" si="26"/>
        <v>#REF!</v>
      </c>
      <c r="AE103" t="e">
        <f t="shared" ca="1" si="27"/>
        <v>#REF!</v>
      </c>
      <c r="AH103" t="str">
        <f t="shared" si="28"/>
        <v/>
      </c>
      <c r="AI103" t="str">
        <f t="shared" si="29"/>
        <v/>
      </c>
    </row>
    <row r="104" spans="1:35" x14ac:dyDescent="0.25">
      <c r="A104" s="58" t="s">
        <v>93</v>
      </c>
      <c r="B104" s="59" t="s">
        <v>29</v>
      </c>
      <c r="C104" s="60" t="s">
        <v>30</v>
      </c>
      <c r="D104" s="60" t="s">
        <v>31</v>
      </c>
      <c r="E104" s="61" t="s">
        <v>32</v>
      </c>
      <c r="F104" s="62" t="s">
        <v>33</v>
      </c>
      <c r="G104" s="63" t="s">
        <v>34</v>
      </c>
      <c r="H104" s="64" t="e" cm="1">
        <f t="array" aca="1" ref="H104" ca="1">INDIRECT("'"&amp;A104&amp;"'!"&amp;B104)</f>
        <v>#REF!</v>
      </c>
      <c r="I104" s="65" t="e" cm="1">
        <f t="array" aca="1" ref="I104" ca="1">INDIRECT("'"&amp;A104&amp;"'!"&amp;C104)</f>
        <v>#REF!</v>
      </c>
      <c r="J104" s="65" t="e" cm="1">
        <f t="array" aca="1" ref="J104" ca="1">INDIRECT("'"&amp;A104&amp;"'!"&amp;D104)</f>
        <v>#REF!</v>
      </c>
      <c r="K104" s="66" t="e" cm="1">
        <f t="array" aca="1" ref="K104" ca="1">INDIRECT("'"&amp;A104&amp;"'!"&amp;E104)</f>
        <v>#REF!</v>
      </c>
      <c r="L104" s="62" t="e" cm="1">
        <f t="array" aca="1" ref="L104" ca="1">INDIRECT("'"&amp;A104&amp;"'!"&amp;F104)</f>
        <v>#REF!</v>
      </c>
      <c r="M104" s="67" t="e" cm="1">
        <f t="array" aca="1" ref="M104" ca="1">INDIRECT("'"&amp;A104&amp;"'!"&amp;G104)</f>
        <v>#REF!</v>
      </c>
      <c r="N104" s="59" t="e">
        <f t="shared" ca="1" si="16"/>
        <v>#REF!</v>
      </c>
      <c r="O104" s="68" t="e">
        <f t="shared" ca="1" si="17"/>
        <v>#REF!</v>
      </c>
      <c r="P104" s="69"/>
      <c r="Q104" s="59" t="e">
        <f t="shared" ca="1" si="18"/>
        <v>#REF!</v>
      </c>
      <c r="R104" s="68" t="e">
        <f t="shared" ca="1" si="19"/>
        <v>#REF!</v>
      </c>
      <c r="S104" s="75">
        <v>0</v>
      </c>
      <c r="T104" s="71" t="e">
        <f t="shared" ca="1" si="21"/>
        <v>#REF!</v>
      </c>
      <c r="U104" s="72"/>
      <c r="V104" s="71" t="e">
        <f t="shared" ca="1" si="22"/>
        <v>#REF!</v>
      </c>
      <c r="W104" s="72"/>
      <c r="Z104" t="e">
        <f t="shared" ca="1" si="23"/>
        <v>#REF!</v>
      </c>
      <c r="AA104" t="e">
        <f t="shared" ca="1" si="20"/>
        <v>#REF!</v>
      </c>
      <c r="AB104" t="e">
        <f t="shared" ca="1" si="24"/>
        <v>#REF!</v>
      </c>
      <c r="AC104" t="e">
        <f t="shared" ca="1" si="25"/>
        <v>#REF!</v>
      </c>
      <c r="AD104" t="e">
        <f t="shared" ca="1" si="26"/>
        <v>#REF!</v>
      </c>
      <c r="AE104" t="e">
        <f t="shared" ca="1" si="27"/>
        <v>#REF!</v>
      </c>
      <c r="AH104" t="str">
        <f t="shared" si="28"/>
        <v/>
      </c>
      <c r="AI104" t="str">
        <f t="shared" si="29"/>
        <v/>
      </c>
    </row>
    <row r="105" spans="1:35" x14ac:dyDescent="0.25">
      <c r="A105" s="58" t="s">
        <v>93</v>
      </c>
      <c r="B105" s="59" t="s">
        <v>35</v>
      </c>
      <c r="C105" s="60" t="s">
        <v>36</v>
      </c>
      <c r="D105" s="60" t="s">
        <v>37</v>
      </c>
      <c r="E105" s="61" t="s">
        <v>38</v>
      </c>
      <c r="F105" s="62" t="s">
        <v>39</v>
      </c>
      <c r="G105" s="63" t="s">
        <v>40</v>
      </c>
      <c r="H105" s="64" t="e" cm="1">
        <f t="array" aca="1" ref="H105" ca="1">INDIRECT("'"&amp;A105&amp;"'!"&amp;B105)</f>
        <v>#REF!</v>
      </c>
      <c r="I105" s="65" t="e" cm="1">
        <f t="array" aca="1" ref="I105" ca="1">INDIRECT("'"&amp;A105&amp;"'!"&amp;C105)</f>
        <v>#REF!</v>
      </c>
      <c r="J105" s="65" t="e" cm="1">
        <f t="array" aca="1" ref="J105" ca="1">INDIRECT("'"&amp;A105&amp;"'!"&amp;D105)</f>
        <v>#REF!</v>
      </c>
      <c r="K105" s="66" t="e" cm="1">
        <f t="array" aca="1" ref="K105" ca="1">INDIRECT("'"&amp;A105&amp;"'!"&amp;E105)</f>
        <v>#REF!</v>
      </c>
      <c r="L105" s="62" t="e" cm="1">
        <f t="array" aca="1" ref="L105" ca="1">INDIRECT("'"&amp;A105&amp;"'!"&amp;F105)</f>
        <v>#REF!</v>
      </c>
      <c r="M105" s="67" t="e" cm="1">
        <f t="array" aca="1" ref="M105" ca="1">INDIRECT("'"&amp;A105&amp;"'!"&amp;G105)</f>
        <v>#REF!</v>
      </c>
      <c r="N105" s="59" t="e">
        <f t="shared" ca="1" si="16"/>
        <v>#REF!</v>
      </c>
      <c r="O105" s="68" t="e">
        <f t="shared" ca="1" si="17"/>
        <v>#REF!</v>
      </c>
      <c r="P105" s="69"/>
      <c r="Q105" s="59" t="e">
        <f t="shared" ca="1" si="18"/>
        <v>#REF!</v>
      </c>
      <c r="R105" s="68" t="e">
        <f t="shared" ca="1" si="19"/>
        <v>#REF!</v>
      </c>
      <c r="S105" s="70">
        <v>1887</v>
      </c>
      <c r="T105" s="71" t="e">
        <f t="shared" ca="1" si="21"/>
        <v>#REF!</v>
      </c>
      <c r="U105" s="72"/>
      <c r="V105" s="71" t="e">
        <f t="shared" ca="1" si="22"/>
        <v>#REF!</v>
      </c>
      <c r="W105" s="72"/>
      <c r="Z105" t="e">
        <f t="shared" ca="1" si="23"/>
        <v>#REF!</v>
      </c>
      <c r="AA105" t="e">
        <f t="shared" ca="1" si="20"/>
        <v>#REF!</v>
      </c>
      <c r="AB105" t="e">
        <f t="shared" ca="1" si="24"/>
        <v>#REF!</v>
      </c>
      <c r="AC105" t="e">
        <f t="shared" ca="1" si="25"/>
        <v>#REF!</v>
      </c>
      <c r="AD105" t="e">
        <f t="shared" ca="1" si="26"/>
        <v>#REF!</v>
      </c>
      <c r="AE105" t="e">
        <f t="shared" ca="1" si="27"/>
        <v>#REF!</v>
      </c>
      <c r="AH105" t="str">
        <f t="shared" si="28"/>
        <v/>
      </c>
      <c r="AI105" t="str">
        <f t="shared" si="29"/>
        <v/>
      </c>
    </row>
    <row r="106" spans="1:35" x14ac:dyDescent="0.25">
      <c r="A106" s="58" t="s">
        <v>93</v>
      </c>
      <c r="B106" s="59" t="s">
        <v>41</v>
      </c>
      <c r="C106" s="60" t="s">
        <v>42</v>
      </c>
      <c r="D106" s="60" t="s">
        <v>43</v>
      </c>
      <c r="E106" s="61" t="s">
        <v>44</v>
      </c>
      <c r="F106" s="62" t="s">
        <v>45</v>
      </c>
      <c r="G106" s="63" t="s">
        <v>46</v>
      </c>
      <c r="H106" s="64" t="e" cm="1">
        <f t="array" aca="1" ref="H106" ca="1">INDIRECT("'"&amp;A106&amp;"'!"&amp;B106)</f>
        <v>#REF!</v>
      </c>
      <c r="I106" s="65" t="e" cm="1">
        <f t="array" aca="1" ref="I106" ca="1">INDIRECT("'"&amp;A106&amp;"'!"&amp;C106)</f>
        <v>#REF!</v>
      </c>
      <c r="J106" s="65" t="e" cm="1">
        <f t="array" aca="1" ref="J106" ca="1">INDIRECT("'"&amp;A106&amp;"'!"&amp;D106)</f>
        <v>#REF!</v>
      </c>
      <c r="K106" s="66" t="e" cm="1">
        <f t="array" aca="1" ref="K106" ca="1">INDIRECT("'"&amp;A106&amp;"'!"&amp;E106)</f>
        <v>#REF!</v>
      </c>
      <c r="L106" s="62" t="e" cm="1">
        <f t="array" aca="1" ref="L106" ca="1">INDIRECT("'"&amp;A106&amp;"'!"&amp;F106)</f>
        <v>#REF!</v>
      </c>
      <c r="M106" s="67" t="e" cm="1">
        <f t="array" aca="1" ref="M106" ca="1">INDIRECT("'"&amp;A106&amp;"'!"&amp;G106)</f>
        <v>#REF!</v>
      </c>
      <c r="N106" s="59" t="e">
        <f t="shared" ca="1" si="16"/>
        <v>#REF!</v>
      </c>
      <c r="O106" s="68" t="e">
        <f t="shared" ca="1" si="17"/>
        <v>#REF!</v>
      </c>
      <c r="P106" s="69"/>
      <c r="Q106" s="59" t="e">
        <f t="shared" ca="1" si="18"/>
        <v>#REF!</v>
      </c>
      <c r="R106" s="68" t="e">
        <f t="shared" ca="1" si="19"/>
        <v>#REF!</v>
      </c>
      <c r="S106" s="70">
        <f>938+1895+1067+2731</f>
        <v>6631</v>
      </c>
      <c r="T106" s="71" t="e">
        <f t="shared" ca="1" si="21"/>
        <v>#REF!</v>
      </c>
      <c r="U106" s="72"/>
      <c r="V106" s="71" t="e">
        <f t="shared" ca="1" si="22"/>
        <v>#REF!</v>
      </c>
      <c r="W106" s="72"/>
      <c r="Z106" t="e">
        <f t="shared" ca="1" si="23"/>
        <v>#REF!</v>
      </c>
      <c r="AA106" t="e">
        <f t="shared" ca="1" si="20"/>
        <v>#REF!</v>
      </c>
      <c r="AB106" t="e">
        <f t="shared" ca="1" si="24"/>
        <v>#REF!</v>
      </c>
      <c r="AC106" t="e">
        <f t="shared" ca="1" si="25"/>
        <v>#REF!</v>
      </c>
      <c r="AD106" t="e">
        <f t="shared" ca="1" si="26"/>
        <v>#REF!</v>
      </c>
      <c r="AE106" t="e">
        <f t="shared" ca="1" si="27"/>
        <v>#REF!</v>
      </c>
      <c r="AH106" t="str">
        <f t="shared" si="28"/>
        <v/>
      </c>
      <c r="AI106" t="str">
        <f t="shared" si="29"/>
        <v/>
      </c>
    </row>
    <row r="107" spans="1:35" x14ac:dyDescent="0.25">
      <c r="A107" s="58" t="s">
        <v>93</v>
      </c>
      <c r="B107" s="59" t="s">
        <v>47</v>
      </c>
      <c r="C107" s="60" t="s">
        <v>48</v>
      </c>
      <c r="D107" s="60" t="s">
        <v>49</v>
      </c>
      <c r="E107" s="61" t="s">
        <v>50</v>
      </c>
      <c r="F107" s="62" t="s">
        <v>51</v>
      </c>
      <c r="G107" s="63" t="s">
        <v>52</v>
      </c>
      <c r="H107" s="64" t="e" cm="1">
        <f t="array" aca="1" ref="H107" ca="1">INDIRECT("'"&amp;A107&amp;"'!"&amp;B107)</f>
        <v>#REF!</v>
      </c>
      <c r="I107" s="65" t="e" cm="1">
        <f t="array" aca="1" ref="I107" ca="1">INDIRECT("'"&amp;A107&amp;"'!"&amp;C107)</f>
        <v>#REF!</v>
      </c>
      <c r="J107" s="65" t="e" cm="1">
        <f t="array" aca="1" ref="J107" ca="1">INDIRECT("'"&amp;A107&amp;"'!"&amp;D107)</f>
        <v>#REF!</v>
      </c>
      <c r="K107" s="66" t="e" cm="1">
        <f t="array" aca="1" ref="K107" ca="1">INDIRECT("'"&amp;A107&amp;"'!"&amp;E107)</f>
        <v>#REF!</v>
      </c>
      <c r="L107" s="62" t="e" cm="1">
        <f t="array" aca="1" ref="L107" ca="1">INDIRECT("'"&amp;A107&amp;"'!"&amp;F107)</f>
        <v>#REF!</v>
      </c>
      <c r="M107" s="67" t="e" cm="1">
        <f t="array" aca="1" ref="M107" ca="1">INDIRECT("'"&amp;A107&amp;"'!"&amp;G107)</f>
        <v>#REF!</v>
      </c>
      <c r="N107" s="59" t="e">
        <f t="shared" ca="1" si="16"/>
        <v>#REF!</v>
      </c>
      <c r="O107" s="68" t="e">
        <f t="shared" ca="1" si="17"/>
        <v>#REF!</v>
      </c>
      <c r="P107" s="69"/>
      <c r="Q107" s="59" t="e">
        <f t="shared" ca="1" si="18"/>
        <v>#REF!</v>
      </c>
      <c r="R107" s="68" t="e">
        <f t="shared" ca="1" si="19"/>
        <v>#REF!</v>
      </c>
      <c r="S107" s="70">
        <f>2095+1230+188+91</f>
        <v>3604</v>
      </c>
      <c r="T107" s="71" t="e">
        <f t="shared" ca="1" si="21"/>
        <v>#REF!</v>
      </c>
      <c r="U107" s="72"/>
      <c r="V107" s="71" t="e">
        <f t="shared" ca="1" si="22"/>
        <v>#REF!</v>
      </c>
      <c r="W107" s="72"/>
      <c r="Z107" t="e">
        <f t="shared" ca="1" si="23"/>
        <v>#REF!</v>
      </c>
      <c r="AA107" t="e">
        <f t="shared" ca="1" si="20"/>
        <v>#REF!</v>
      </c>
      <c r="AB107" t="e">
        <f t="shared" ca="1" si="24"/>
        <v>#REF!</v>
      </c>
      <c r="AC107" t="e">
        <f t="shared" ca="1" si="25"/>
        <v>#REF!</v>
      </c>
      <c r="AD107" t="e">
        <f t="shared" ca="1" si="26"/>
        <v>#REF!</v>
      </c>
      <c r="AE107" t="e">
        <f t="shared" ca="1" si="27"/>
        <v>#REF!</v>
      </c>
      <c r="AH107" t="str">
        <f t="shared" si="28"/>
        <v/>
      </c>
      <c r="AI107" t="str">
        <f t="shared" si="29"/>
        <v/>
      </c>
    </row>
    <row r="108" spans="1:35" x14ac:dyDescent="0.25">
      <c r="A108" s="58" t="s">
        <v>93</v>
      </c>
      <c r="B108" s="59" t="s">
        <v>53</v>
      </c>
      <c r="C108" s="60" t="s">
        <v>54</v>
      </c>
      <c r="D108" s="60" t="s">
        <v>55</v>
      </c>
      <c r="E108" s="61" t="s">
        <v>56</v>
      </c>
      <c r="F108" s="62" t="s">
        <v>57</v>
      </c>
      <c r="G108" s="63" t="s">
        <v>58</v>
      </c>
      <c r="H108" s="64" t="e" cm="1">
        <f t="array" aca="1" ref="H108" ca="1">INDIRECT("'"&amp;A108&amp;"'!"&amp;B108)</f>
        <v>#REF!</v>
      </c>
      <c r="I108" s="65" t="e" cm="1">
        <f t="array" aca="1" ref="I108" ca="1">INDIRECT("'"&amp;A108&amp;"'!"&amp;C108)</f>
        <v>#REF!</v>
      </c>
      <c r="J108" s="65" t="e" cm="1">
        <f t="array" aca="1" ref="J108" ca="1">INDIRECT("'"&amp;A108&amp;"'!"&amp;D108)</f>
        <v>#REF!</v>
      </c>
      <c r="K108" s="66" t="e" cm="1">
        <f t="array" aca="1" ref="K108" ca="1">INDIRECT("'"&amp;A108&amp;"'!"&amp;E108)</f>
        <v>#REF!</v>
      </c>
      <c r="L108" s="62" t="e" cm="1">
        <f t="array" aca="1" ref="L108" ca="1">INDIRECT("'"&amp;A108&amp;"'!"&amp;F108)</f>
        <v>#REF!</v>
      </c>
      <c r="M108" s="67" t="e" cm="1">
        <f t="array" aca="1" ref="M108" ca="1">INDIRECT("'"&amp;A108&amp;"'!"&amp;G108)</f>
        <v>#REF!</v>
      </c>
      <c r="N108" s="59" t="e">
        <f t="shared" ca="1" si="16"/>
        <v>#REF!</v>
      </c>
      <c r="O108" s="68" t="e">
        <f t="shared" ca="1" si="17"/>
        <v>#REF!</v>
      </c>
      <c r="P108" s="69"/>
      <c r="Q108" s="59" t="e">
        <f t="shared" ca="1" si="18"/>
        <v>#REF!</v>
      </c>
      <c r="R108" s="68" t="e">
        <f t="shared" ca="1" si="19"/>
        <v>#REF!</v>
      </c>
      <c r="S108" s="70">
        <v>91</v>
      </c>
      <c r="T108" s="71" t="e">
        <f t="shared" ca="1" si="21"/>
        <v>#REF!</v>
      </c>
      <c r="U108" s="72"/>
      <c r="V108" s="71" t="e">
        <f t="shared" ca="1" si="22"/>
        <v>#REF!</v>
      </c>
      <c r="W108" s="72"/>
      <c r="Z108" t="e">
        <f t="shared" ca="1" si="23"/>
        <v>#REF!</v>
      </c>
      <c r="AA108" t="e">
        <f t="shared" ca="1" si="20"/>
        <v>#REF!</v>
      </c>
      <c r="AB108" t="e">
        <f t="shared" ca="1" si="24"/>
        <v>#REF!</v>
      </c>
      <c r="AC108" t="e">
        <f t="shared" ca="1" si="25"/>
        <v>#REF!</v>
      </c>
      <c r="AD108" t="e">
        <f t="shared" ca="1" si="26"/>
        <v>#REF!</v>
      </c>
      <c r="AE108" t="e">
        <f t="shared" ca="1" si="27"/>
        <v>#REF!</v>
      </c>
      <c r="AH108" t="str">
        <f t="shared" si="28"/>
        <v/>
      </c>
      <c r="AI108" t="str">
        <f t="shared" si="29"/>
        <v/>
      </c>
    </row>
    <row r="109" spans="1:35" x14ac:dyDescent="0.25">
      <c r="A109" s="58" t="s">
        <v>93</v>
      </c>
      <c r="B109" s="59" t="s">
        <v>59</v>
      </c>
      <c r="C109" s="60" t="s">
        <v>60</v>
      </c>
      <c r="D109" s="60" t="s">
        <v>61</v>
      </c>
      <c r="E109" s="61" t="s">
        <v>62</v>
      </c>
      <c r="F109" s="62" t="s">
        <v>63</v>
      </c>
      <c r="G109" s="63" t="s">
        <v>64</v>
      </c>
      <c r="H109" s="64" t="e" cm="1">
        <f t="array" aca="1" ref="H109" ca="1">INDIRECT("'"&amp;A109&amp;"'!"&amp;B109)</f>
        <v>#REF!</v>
      </c>
      <c r="I109" s="65" t="e" cm="1">
        <f t="array" aca="1" ref="I109" ca="1">INDIRECT("'"&amp;A109&amp;"'!"&amp;C109)</f>
        <v>#REF!</v>
      </c>
      <c r="J109" s="65" t="e" cm="1">
        <f t="array" aca="1" ref="J109" ca="1">INDIRECT("'"&amp;A109&amp;"'!"&amp;D109)</f>
        <v>#REF!</v>
      </c>
      <c r="K109" s="66" t="e" cm="1">
        <f t="array" aca="1" ref="K109" ca="1">INDIRECT("'"&amp;A109&amp;"'!"&amp;E109)</f>
        <v>#REF!</v>
      </c>
      <c r="L109" s="62" t="e" cm="1">
        <f t="array" aca="1" ref="L109" ca="1">INDIRECT("'"&amp;A109&amp;"'!"&amp;F109)</f>
        <v>#REF!</v>
      </c>
      <c r="M109" s="67" t="e" cm="1">
        <f t="array" aca="1" ref="M109" ca="1">INDIRECT("'"&amp;A109&amp;"'!"&amp;G109)</f>
        <v>#REF!</v>
      </c>
      <c r="N109" s="59" t="e">
        <f t="shared" ca="1" si="16"/>
        <v>#REF!</v>
      </c>
      <c r="O109" s="68" t="e">
        <f t="shared" ca="1" si="17"/>
        <v>#REF!</v>
      </c>
      <c r="P109" s="69"/>
      <c r="Q109" s="59" t="e">
        <f t="shared" ca="1" si="18"/>
        <v>#REF!</v>
      </c>
      <c r="R109" s="68" t="e">
        <f t="shared" ca="1" si="19"/>
        <v>#REF!</v>
      </c>
      <c r="S109" s="70">
        <f>142+3122+1832+925+539+295+91</f>
        <v>6946</v>
      </c>
      <c r="T109" s="71" t="e">
        <f t="shared" ca="1" si="21"/>
        <v>#REF!</v>
      </c>
      <c r="U109" s="72"/>
      <c r="V109" s="71" t="e">
        <f t="shared" ca="1" si="22"/>
        <v>#REF!</v>
      </c>
      <c r="W109" s="72"/>
      <c r="Z109" t="e">
        <f t="shared" ca="1" si="23"/>
        <v>#REF!</v>
      </c>
      <c r="AA109" t="e">
        <f t="shared" ca="1" si="20"/>
        <v>#REF!</v>
      </c>
      <c r="AB109" t="e">
        <f t="shared" ca="1" si="24"/>
        <v>#REF!</v>
      </c>
      <c r="AC109" t="e">
        <f t="shared" ca="1" si="25"/>
        <v>#REF!</v>
      </c>
      <c r="AD109" t="e">
        <f t="shared" ca="1" si="26"/>
        <v>#REF!</v>
      </c>
      <c r="AE109" t="e">
        <f t="shared" ca="1" si="27"/>
        <v>#REF!</v>
      </c>
      <c r="AH109" t="str">
        <f t="shared" si="28"/>
        <v/>
      </c>
      <c r="AI109" t="str">
        <f t="shared" si="29"/>
        <v/>
      </c>
    </row>
    <row r="110" spans="1:35" x14ac:dyDescent="0.25">
      <c r="A110" s="58" t="s">
        <v>93</v>
      </c>
      <c r="B110" s="59" t="s">
        <v>65</v>
      </c>
      <c r="C110" s="60" t="s">
        <v>66</v>
      </c>
      <c r="D110" s="60" t="s">
        <v>67</v>
      </c>
      <c r="E110" s="61" t="s">
        <v>68</v>
      </c>
      <c r="F110" s="62" t="s">
        <v>69</v>
      </c>
      <c r="G110" s="63" t="s">
        <v>70</v>
      </c>
      <c r="H110" s="64" t="e" cm="1">
        <f t="array" aca="1" ref="H110" ca="1">INDIRECT("'"&amp;A110&amp;"'!"&amp;B110)</f>
        <v>#REF!</v>
      </c>
      <c r="I110" s="65" t="e" cm="1">
        <f t="array" aca="1" ref="I110" ca="1">INDIRECT("'"&amp;A110&amp;"'!"&amp;C110)</f>
        <v>#REF!</v>
      </c>
      <c r="J110" s="65" t="e" cm="1">
        <f t="array" aca="1" ref="J110" ca="1">INDIRECT("'"&amp;A110&amp;"'!"&amp;D110)</f>
        <v>#REF!</v>
      </c>
      <c r="K110" s="66" t="e" cm="1">
        <f t="array" aca="1" ref="K110" ca="1">INDIRECT("'"&amp;A110&amp;"'!"&amp;E110)</f>
        <v>#REF!</v>
      </c>
      <c r="L110" s="62" t="e" cm="1">
        <f t="array" aca="1" ref="L110" ca="1">INDIRECT("'"&amp;A110&amp;"'!"&amp;F110)</f>
        <v>#REF!</v>
      </c>
      <c r="M110" s="67" t="e" cm="1">
        <f t="array" aca="1" ref="M110" ca="1">INDIRECT("'"&amp;A110&amp;"'!"&amp;G110)</f>
        <v>#REF!</v>
      </c>
      <c r="N110" s="59" t="e">
        <f t="shared" ca="1" si="16"/>
        <v>#REF!</v>
      </c>
      <c r="O110" s="68" t="e">
        <f t="shared" ca="1" si="17"/>
        <v>#REF!</v>
      </c>
      <c r="P110" s="69"/>
      <c r="Q110" s="59" t="e">
        <f t="shared" ca="1" si="18"/>
        <v>#REF!</v>
      </c>
      <c r="R110" s="68" t="e">
        <f t="shared" ca="1" si="19"/>
        <v>#REF!</v>
      </c>
      <c r="S110" s="70"/>
      <c r="T110" s="71" t="e">
        <f t="shared" ca="1" si="21"/>
        <v>#REF!</v>
      </c>
      <c r="U110" s="72"/>
      <c r="V110" s="71" t="e">
        <f t="shared" ca="1" si="22"/>
        <v>#REF!</v>
      </c>
      <c r="W110" s="72"/>
      <c r="Z110" t="e">
        <f t="shared" ca="1" si="23"/>
        <v>#REF!</v>
      </c>
      <c r="AA110" t="e">
        <f t="shared" ca="1" si="20"/>
        <v>#REF!</v>
      </c>
      <c r="AB110" t="e">
        <f t="shared" ca="1" si="24"/>
        <v>#REF!</v>
      </c>
      <c r="AC110" t="e">
        <f t="shared" ca="1" si="25"/>
        <v>#REF!</v>
      </c>
      <c r="AD110" t="e">
        <f t="shared" ca="1" si="26"/>
        <v>#REF!</v>
      </c>
      <c r="AE110" t="e">
        <f t="shared" ca="1" si="27"/>
        <v>#REF!</v>
      </c>
      <c r="AH110" t="str">
        <f t="shared" si="28"/>
        <v/>
      </c>
      <c r="AI110" t="str">
        <f t="shared" si="29"/>
        <v/>
      </c>
    </row>
    <row r="111" spans="1:35" x14ac:dyDescent="0.25">
      <c r="A111" s="58" t="s">
        <v>93</v>
      </c>
      <c r="B111" s="59" t="s">
        <v>71</v>
      </c>
      <c r="C111" s="60" t="s">
        <v>72</v>
      </c>
      <c r="D111" s="60" t="s">
        <v>73</v>
      </c>
      <c r="E111" s="61" t="s">
        <v>74</v>
      </c>
      <c r="F111" s="62" t="s">
        <v>75</v>
      </c>
      <c r="G111" s="63" t="s">
        <v>76</v>
      </c>
      <c r="H111" s="64" t="e" cm="1">
        <f t="array" aca="1" ref="H111" ca="1">INDIRECT("'"&amp;A111&amp;"'!"&amp;B111)</f>
        <v>#REF!</v>
      </c>
      <c r="I111" s="65" t="e" cm="1">
        <f t="array" aca="1" ref="I111" ca="1">INDIRECT("'"&amp;A111&amp;"'!"&amp;C111)</f>
        <v>#REF!</v>
      </c>
      <c r="J111" s="65" t="e" cm="1">
        <f t="array" aca="1" ref="J111" ca="1">INDIRECT("'"&amp;A111&amp;"'!"&amp;D111)</f>
        <v>#REF!</v>
      </c>
      <c r="K111" s="66" t="e" cm="1">
        <f t="array" aca="1" ref="K111" ca="1">INDIRECT("'"&amp;A111&amp;"'!"&amp;E111)</f>
        <v>#REF!</v>
      </c>
      <c r="L111" s="62" t="e" cm="1">
        <f t="array" aca="1" ref="L111" ca="1">INDIRECT("'"&amp;A111&amp;"'!"&amp;F111)</f>
        <v>#REF!</v>
      </c>
      <c r="M111" s="67" t="e" cm="1">
        <f t="array" aca="1" ref="M111" ca="1">INDIRECT("'"&amp;A111&amp;"'!"&amp;G111)</f>
        <v>#REF!</v>
      </c>
      <c r="N111" s="59" t="e">
        <f t="shared" ca="1" si="16"/>
        <v>#REF!</v>
      </c>
      <c r="O111" s="68" t="e">
        <f t="shared" ca="1" si="17"/>
        <v>#REF!</v>
      </c>
      <c r="P111" s="69"/>
      <c r="Q111" s="59" t="e">
        <f t="shared" ca="1" si="18"/>
        <v>#REF!</v>
      </c>
      <c r="R111" s="68" t="e">
        <f t="shared" ca="1" si="19"/>
        <v>#REF!</v>
      </c>
      <c r="S111" s="70"/>
      <c r="T111" s="71" t="e">
        <f t="shared" ca="1" si="21"/>
        <v>#REF!</v>
      </c>
      <c r="U111" s="72"/>
      <c r="V111" s="71" t="e">
        <f t="shared" ca="1" si="22"/>
        <v>#REF!</v>
      </c>
      <c r="W111" s="72"/>
      <c r="Z111" t="e">
        <f t="shared" ca="1" si="23"/>
        <v>#REF!</v>
      </c>
      <c r="AA111" t="e">
        <f t="shared" ca="1" si="20"/>
        <v>#REF!</v>
      </c>
      <c r="AB111" t="e">
        <f t="shared" ca="1" si="24"/>
        <v>#REF!</v>
      </c>
      <c r="AC111" t="e">
        <f t="shared" ca="1" si="25"/>
        <v>#REF!</v>
      </c>
      <c r="AD111" t="e">
        <f t="shared" ca="1" si="26"/>
        <v>#REF!</v>
      </c>
      <c r="AE111" t="e">
        <f t="shared" ca="1" si="27"/>
        <v>#REF!</v>
      </c>
      <c r="AH111" t="str">
        <f t="shared" si="28"/>
        <v/>
      </c>
      <c r="AI111" t="str">
        <f t="shared" si="29"/>
        <v/>
      </c>
    </row>
    <row r="112" spans="1:35" x14ac:dyDescent="0.25">
      <c r="A112" s="58" t="s">
        <v>93</v>
      </c>
      <c r="B112" s="59" t="s">
        <v>77</v>
      </c>
      <c r="C112" s="60" t="s">
        <v>78</v>
      </c>
      <c r="D112" s="60" t="s">
        <v>79</v>
      </c>
      <c r="E112" s="61" t="s">
        <v>80</v>
      </c>
      <c r="F112" s="62" t="s">
        <v>81</v>
      </c>
      <c r="G112" s="63" t="s">
        <v>82</v>
      </c>
      <c r="H112" s="64" t="e" cm="1">
        <f t="array" aca="1" ref="H112" ca="1">INDIRECT("'"&amp;A112&amp;"'!"&amp;B112)</f>
        <v>#REF!</v>
      </c>
      <c r="I112" s="65" t="e" cm="1">
        <f t="array" aca="1" ref="I112" ca="1">INDIRECT("'"&amp;A112&amp;"'!"&amp;C112)</f>
        <v>#REF!</v>
      </c>
      <c r="J112" s="65" t="e" cm="1">
        <f t="array" aca="1" ref="J112" ca="1">INDIRECT("'"&amp;A112&amp;"'!"&amp;D112)</f>
        <v>#REF!</v>
      </c>
      <c r="K112" s="66" t="e" cm="1">
        <f t="array" aca="1" ref="K112" ca="1">INDIRECT("'"&amp;A112&amp;"'!"&amp;E112)</f>
        <v>#REF!</v>
      </c>
      <c r="L112" s="62" t="e" cm="1">
        <f t="array" aca="1" ref="L112" ca="1">INDIRECT("'"&amp;A112&amp;"'!"&amp;F112)</f>
        <v>#REF!</v>
      </c>
      <c r="M112" s="67" t="e" cm="1">
        <f t="array" aca="1" ref="M112" ca="1">INDIRECT("'"&amp;A112&amp;"'!"&amp;G112)</f>
        <v>#REF!</v>
      </c>
      <c r="N112" s="59" t="e">
        <f t="shared" ca="1" si="16"/>
        <v>#REF!</v>
      </c>
      <c r="O112" s="68" t="e">
        <f t="shared" ca="1" si="17"/>
        <v>#REF!</v>
      </c>
      <c r="P112" s="69"/>
      <c r="Q112" s="59" t="e">
        <f t="shared" ca="1" si="18"/>
        <v>#REF!</v>
      </c>
      <c r="R112" s="68" t="e">
        <f t="shared" ca="1" si="19"/>
        <v>#REF!</v>
      </c>
      <c r="S112" s="70"/>
      <c r="T112" s="71" t="e">
        <f t="shared" ca="1" si="21"/>
        <v>#REF!</v>
      </c>
      <c r="U112" s="72"/>
      <c r="V112" s="71" t="e">
        <f t="shared" ca="1" si="22"/>
        <v>#REF!</v>
      </c>
      <c r="W112" s="72"/>
      <c r="Z112" t="e">
        <f t="shared" ca="1" si="23"/>
        <v>#REF!</v>
      </c>
      <c r="AA112" t="e">
        <f t="shared" ca="1" si="20"/>
        <v>#REF!</v>
      </c>
      <c r="AB112" t="e">
        <f t="shared" ca="1" si="24"/>
        <v>#REF!</v>
      </c>
      <c r="AC112" t="e">
        <f t="shared" ca="1" si="25"/>
        <v>#REF!</v>
      </c>
      <c r="AD112" t="e">
        <f t="shared" ca="1" si="26"/>
        <v>#REF!</v>
      </c>
      <c r="AE112" t="e">
        <f t="shared" ca="1" si="27"/>
        <v>#REF!</v>
      </c>
      <c r="AH112" t="str">
        <f t="shared" si="28"/>
        <v/>
      </c>
      <c r="AI112" t="str">
        <f t="shared" si="29"/>
        <v/>
      </c>
    </row>
    <row r="113" spans="1:35" x14ac:dyDescent="0.25">
      <c r="A113" s="48" t="s">
        <v>94</v>
      </c>
      <c r="B113" s="37" t="s">
        <v>29</v>
      </c>
      <c r="C113" s="38" t="s">
        <v>30</v>
      </c>
      <c r="D113" s="38" t="s">
        <v>31</v>
      </c>
      <c r="E113" s="39" t="s">
        <v>32</v>
      </c>
      <c r="F113" s="49" t="s">
        <v>33</v>
      </c>
      <c r="G113" s="50" t="s">
        <v>34</v>
      </c>
      <c r="H113" s="51" t="e" cm="1">
        <f t="array" aca="1" ref="H113" ca="1">INDIRECT("'"&amp;A113&amp;"'!"&amp;B113)</f>
        <v>#REF!</v>
      </c>
      <c r="I113" s="52" t="e" cm="1">
        <f t="array" aca="1" ref="I113" ca="1">INDIRECT("'"&amp;A113&amp;"'!"&amp;C113)</f>
        <v>#REF!</v>
      </c>
      <c r="J113" s="52" t="e" cm="1">
        <f t="array" aca="1" ref="J113" ca="1">INDIRECT("'"&amp;A113&amp;"'!"&amp;D113)</f>
        <v>#REF!</v>
      </c>
      <c r="K113" s="53" t="e" cm="1">
        <f t="array" aca="1" ref="K113" ca="1">INDIRECT("'"&amp;A113&amp;"'!"&amp;E113)</f>
        <v>#REF!</v>
      </c>
      <c r="L113" s="49" t="e" cm="1">
        <f t="array" aca="1" ref="L113" ca="1">INDIRECT("'"&amp;A113&amp;"'!"&amp;F113)</f>
        <v>#REF!</v>
      </c>
      <c r="M113" s="54" t="e" cm="1">
        <f t="array" aca="1" ref="M113" ca="1">INDIRECT("'"&amp;A113&amp;"'!"&amp;G113)</f>
        <v>#REF!</v>
      </c>
      <c r="N113" s="37" t="e">
        <f t="shared" ca="1" si="16"/>
        <v>#REF!</v>
      </c>
      <c r="O113" s="44" t="e">
        <f t="shared" ca="1" si="17"/>
        <v>#REF!</v>
      </c>
      <c r="P113" s="73"/>
      <c r="Q113" s="37" t="e">
        <f t="shared" ca="1" si="18"/>
        <v>#REF!</v>
      </c>
      <c r="R113" s="44" t="e">
        <f t="shared" ca="1" si="19"/>
        <v>#REF!</v>
      </c>
      <c r="S113" s="55">
        <f>1156+352+1708+2036</f>
        <v>5252</v>
      </c>
      <c r="T113" s="56" t="e">
        <f t="shared" ca="1" si="21"/>
        <v>#REF!</v>
      </c>
      <c r="U113" s="57"/>
      <c r="V113" s="56" t="e">
        <f t="shared" ca="1" si="22"/>
        <v>#REF!</v>
      </c>
      <c r="W113" s="57"/>
      <c r="Z113" t="e">
        <f t="shared" ca="1" si="23"/>
        <v>#REF!</v>
      </c>
      <c r="AA113" t="e">
        <f t="shared" ca="1" si="20"/>
        <v>#REF!</v>
      </c>
      <c r="AB113" t="e">
        <f t="shared" ca="1" si="24"/>
        <v>#REF!</v>
      </c>
      <c r="AC113" t="e">
        <f t="shared" ca="1" si="25"/>
        <v>#REF!</v>
      </c>
      <c r="AD113" t="e">
        <f t="shared" ca="1" si="26"/>
        <v>#REF!</v>
      </c>
      <c r="AE113" t="e">
        <f t="shared" ca="1" si="27"/>
        <v>#REF!</v>
      </c>
      <c r="AH113" t="str">
        <f t="shared" si="28"/>
        <v/>
      </c>
      <c r="AI113" t="str">
        <f t="shared" si="29"/>
        <v/>
      </c>
    </row>
    <row r="114" spans="1:35" x14ac:dyDescent="0.25">
      <c r="A114" s="48" t="s">
        <v>94</v>
      </c>
      <c r="B114" s="37" t="s">
        <v>35</v>
      </c>
      <c r="C114" s="38" t="s">
        <v>36</v>
      </c>
      <c r="D114" s="38" t="s">
        <v>37</v>
      </c>
      <c r="E114" s="39" t="s">
        <v>38</v>
      </c>
      <c r="F114" s="49" t="s">
        <v>39</v>
      </c>
      <c r="G114" s="50" t="s">
        <v>40</v>
      </c>
      <c r="H114" s="51" t="e" cm="1">
        <f t="array" aca="1" ref="H114" ca="1">INDIRECT("'"&amp;A114&amp;"'!"&amp;B114)</f>
        <v>#REF!</v>
      </c>
      <c r="I114" s="52" t="e" cm="1">
        <f t="array" aca="1" ref="I114" ca="1">INDIRECT("'"&amp;A114&amp;"'!"&amp;C114)</f>
        <v>#REF!</v>
      </c>
      <c r="J114" s="52" t="e" cm="1">
        <f t="array" aca="1" ref="J114" ca="1">INDIRECT("'"&amp;A114&amp;"'!"&amp;D114)</f>
        <v>#REF!</v>
      </c>
      <c r="K114" s="53" t="e" cm="1">
        <f t="array" aca="1" ref="K114" ca="1">INDIRECT("'"&amp;A114&amp;"'!"&amp;E114)</f>
        <v>#REF!</v>
      </c>
      <c r="L114" s="49" t="e" cm="1">
        <f t="array" aca="1" ref="L114" ca="1">INDIRECT("'"&amp;A114&amp;"'!"&amp;F114)</f>
        <v>#REF!</v>
      </c>
      <c r="M114" s="54" t="e" cm="1">
        <f t="array" aca="1" ref="M114" ca="1">INDIRECT("'"&amp;A114&amp;"'!"&amp;G114)</f>
        <v>#REF!</v>
      </c>
      <c r="N114" s="37" t="e">
        <f t="shared" ca="1" si="16"/>
        <v>#REF!</v>
      </c>
      <c r="O114" s="44" t="e">
        <f t="shared" ca="1" si="17"/>
        <v>#REF!</v>
      </c>
      <c r="P114" s="73"/>
      <c r="Q114" s="37" t="e">
        <f t="shared" ca="1" si="18"/>
        <v>#REF!</v>
      </c>
      <c r="R114" s="44" t="e">
        <f t="shared" ca="1" si="19"/>
        <v>#REF!</v>
      </c>
      <c r="S114" s="55">
        <f>2119+1255</f>
        <v>3374</v>
      </c>
      <c r="T114" s="56" t="e">
        <f t="shared" ca="1" si="21"/>
        <v>#REF!</v>
      </c>
      <c r="U114" s="57"/>
      <c r="V114" s="56" t="e">
        <f t="shared" ca="1" si="22"/>
        <v>#REF!</v>
      </c>
      <c r="W114" s="57"/>
      <c r="Z114" t="e">
        <f t="shared" ca="1" si="23"/>
        <v>#REF!</v>
      </c>
      <c r="AA114" t="e">
        <f t="shared" ca="1" si="20"/>
        <v>#REF!</v>
      </c>
      <c r="AB114" t="e">
        <f t="shared" ca="1" si="24"/>
        <v>#REF!</v>
      </c>
      <c r="AC114" t="e">
        <f t="shared" ca="1" si="25"/>
        <v>#REF!</v>
      </c>
      <c r="AD114" t="e">
        <f t="shared" ca="1" si="26"/>
        <v>#REF!</v>
      </c>
      <c r="AE114" t="e">
        <f t="shared" ca="1" si="27"/>
        <v>#REF!</v>
      </c>
      <c r="AH114" t="str">
        <f t="shared" si="28"/>
        <v/>
      </c>
      <c r="AI114" t="str">
        <f t="shared" si="29"/>
        <v/>
      </c>
    </row>
    <row r="115" spans="1:35" x14ac:dyDescent="0.25">
      <c r="A115" s="48" t="s">
        <v>94</v>
      </c>
      <c r="B115" s="37" t="s">
        <v>41</v>
      </c>
      <c r="C115" s="38" t="s">
        <v>42</v>
      </c>
      <c r="D115" s="38" t="s">
        <v>43</v>
      </c>
      <c r="E115" s="39" t="s">
        <v>44</v>
      </c>
      <c r="F115" s="49" t="s">
        <v>45</v>
      </c>
      <c r="G115" s="50" t="s">
        <v>46</v>
      </c>
      <c r="H115" s="51" t="e" cm="1">
        <f t="array" aca="1" ref="H115" ca="1">INDIRECT("'"&amp;A115&amp;"'!"&amp;B115)</f>
        <v>#REF!</v>
      </c>
      <c r="I115" s="52" t="e" cm="1">
        <f t="array" aca="1" ref="I115" ca="1">INDIRECT("'"&amp;A115&amp;"'!"&amp;C115)</f>
        <v>#REF!</v>
      </c>
      <c r="J115" s="52" t="e" cm="1">
        <f t="array" aca="1" ref="J115" ca="1">INDIRECT("'"&amp;A115&amp;"'!"&amp;D115)</f>
        <v>#REF!</v>
      </c>
      <c r="K115" s="53" t="e" cm="1">
        <f t="array" aca="1" ref="K115" ca="1">INDIRECT("'"&amp;A115&amp;"'!"&amp;E115)</f>
        <v>#REF!</v>
      </c>
      <c r="L115" s="49" t="e" cm="1">
        <f t="array" aca="1" ref="L115" ca="1">INDIRECT("'"&amp;A115&amp;"'!"&amp;F115)</f>
        <v>#REF!</v>
      </c>
      <c r="M115" s="54" t="e" cm="1">
        <f t="array" aca="1" ref="M115" ca="1">INDIRECT("'"&amp;A115&amp;"'!"&amp;G115)</f>
        <v>#REF!</v>
      </c>
      <c r="N115" s="37" t="e">
        <f t="shared" ca="1" si="16"/>
        <v>#REF!</v>
      </c>
      <c r="O115" s="44" t="e">
        <f t="shared" ca="1" si="17"/>
        <v>#REF!</v>
      </c>
      <c r="P115" s="73"/>
      <c r="Q115" s="37" t="e">
        <f t="shared" ca="1" si="18"/>
        <v>#REF!</v>
      </c>
      <c r="R115" s="44" t="e">
        <f t="shared" ca="1" si="19"/>
        <v>#REF!</v>
      </c>
      <c r="S115" s="55">
        <v>1773</v>
      </c>
      <c r="T115" s="56" t="e">
        <f t="shared" ca="1" si="21"/>
        <v>#REF!</v>
      </c>
      <c r="U115" s="57"/>
      <c r="V115" s="56" t="e">
        <f t="shared" ca="1" si="22"/>
        <v>#REF!</v>
      </c>
      <c r="W115" s="57"/>
      <c r="Z115" t="e">
        <f t="shared" ca="1" si="23"/>
        <v>#REF!</v>
      </c>
      <c r="AA115" t="e">
        <f t="shared" ca="1" si="20"/>
        <v>#REF!</v>
      </c>
      <c r="AB115" t="e">
        <f t="shared" ca="1" si="24"/>
        <v>#REF!</v>
      </c>
      <c r="AC115" t="e">
        <f t="shared" ca="1" si="25"/>
        <v>#REF!</v>
      </c>
      <c r="AD115" t="e">
        <f t="shared" ca="1" si="26"/>
        <v>#REF!</v>
      </c>
      <c r="AE115" t="e">
        <f t="shared" ca="1" si="27"/>
        <v>#REF!</v>
      </c>
      <c r="AH115" t="str">
        <f t="shared" si="28"/>
        <v/>
      </c>
      <c r="AI115" t="str">
        <f t="shared" si="29"/>
        <v/>
      </c>
    </row>
    <row r="116" spans="1:35" x14ac:dyDescent="0.25">
      <c r="A116" s="48" t="s">
        <v>94</v>
      </c>
      <c r="B116" s="37" t="s">
        <v>47</v>
      </c>
      <c r="C116" s="38" t="s">
        <v>48</v>
      </c>
      <c r="D116" s="38" t="s">
        <v>49</v>
      </c>
      <c r="E116" s="39" t="s">
        <v>50</v>
      </c>
      <c r="F116" s="49" t="s">
        <v>51</v>
      </c>
      <c r="G116" s="50" t="s">
        <v>52</v>
      </c>
      <c r="H116" s="51" t="e" cm="1">
        <f t="array" aca="1" ref="H116" ca="1">INDIRECT("'"&amp;A116&amp;"'!"&amp;B116)</f>
        <v>#REF!</v>
      </c>
      <c r="I116" s="52" t="e" cm="1">
        <f t="array" aca="1" ref="I116" ca="1">INDIRECT("'"&amp;A116&amp;"'!"&amp;C116)</f>
        <v>#REF!</v>
      </c>
      <c r="J116" s="52" t="e" cm="1">
        <f t="array" aca="1" ref="J116" ca="1">INDIRECT("'"&amp;A116&amp;"'!"&amp;D116)</f>
        <v>#REF!</v>
      </c>
      <c r="K116" s="53" t="e" cm="1">
        <f t="array" aca="1" ref="K116" ca="1">INDIRECT("'"&amp;A116&amp;"'!"&amp;E116)</f>
        <v>#REF!</v>
      </c>
      <c r="L116" s="49" t="e" cm="1">
        <f t="array" aca="1" ref="L116" ca="1">INDIRECT("'"&amp;A116&amp;"'!"&amp;F116)</f>
        <v>#REF!</v>
      </c>
      <c r="M116" s="54" t="e" cm="1">
        <f t="array" aca="1" ref="M116" ca="1">INDIRECT("'"&amp;A116&amp;"'!"&amp;G116)</f>
        <v>#REF!</v>
      </c>
      <c r="N116" s="37" t="e">
        <f t="shared" ca="1" si="16"/>
        <v>#REF!</v>
      </c>
      <c r="O116" s="44" t="e">
        <f t="shared" ca="1" si="17"/>
        <v>#REF!</v>
      </c>
      <c r="P116" s="73"/>
      <c r="Q116" s="37" t="e">
        <f t="shared" ca="1" si="18"/>
        <v>#REF!</v>
      </c>
      <c r="R116" s="44" t="e">
        <f t="shared" ca="1" si="19"/>
        <v>#REF!</v>
      </c>
      <c r="S116" s="55">
        <f>680+1847</f>
        <v>2527</v>
      </c>
      <c r="T116" s="56" t="e">
        <f t="shared" ca="1" si="21"/>
        <v>#REF!</v>
      </c>
      <c r="U116" s="57"/>
      <c r="V116" s="56" t="e">
        <f t="shared" ca="1" si="22"/>
        <v>#REF!</v>
      </c>
      <c r="W116" s="57"/>
      <c r="Z116" t="e">
        <f t="shared" ca="1" si="23"/>
        <v>#REF!</v>
      </c>
      <c r="AA116" t="e">
        <f t="shared" ca="1" si="20"/>
        <v>#REF!</v>
      </c>
      <c r="AB116" t="e">
        <f t="shared" ca="1" si="24"/>
        <v>#REF!</v>
      </c>
      <c r="AC116" t="e">
        <f t="shared" ca="1" si="25"/>
        <v>#REF!</v>
      </c>
      <c r="AD116" t="e">
        <f t="shared" ca="1" si="26"/>
        <v>#REF!</v>
      </c>
      <c r="AE116" t="e">
        <f t="shared" ca="1" si="27"/>
        <v>#REF!</v>
      </c>
      <c r="AH116" t="str">
        <f t="shared" si="28"/>
        <v/>
      </c>
      <c r="AI116" t="str">
        <f t="shared" si="29"/>
        <v/>
      </c>
    </row>
    <row r="117" spans="1:35" x14ac:dyDescent="0.25">
      <c r="A117" s="48" t="s">
        <v>94</v>
      </c>
      <c r="B117" s="37" t="s">
        <v>53</v>
      </c>
      <c r="C117" s="38" t="s">
        <v>54</v>
      </c>
      <c r="D117" s="38" t="s">
        <v>55</v>
      </c>
      <c r="E117" s="39" t="s">
        <v>56</v>
      </c>
      <c r="F117" s="49" t="s">
        <v>57</v>
      </c>
      <c r="G117" s="50" t="s">
        <v>58</v>
      </c>
      <c r="H117" s="51" t="e" cm="1">
        <f t="array" aca="1" ref="H117" ca="1">INDIRECT("'"&amp;A117&amp;"'!"&amp;B117)</f>
        <v>#REF!</v>
      </c>
      <c r="I117" s="52" t="e" cm="1">
        <f t="array" aca="1" ref="I117" ca="1">INDIRECT("'"&amp;A117&amp;"'!"&amp;C117)</f>
        <v>#REF!</v>
      </c>
      <c r="J117" s="52" t="e" cm="1">
        <f t="array" aca="1" ref="J117" ca="1">INDIRECT("'"&amp;A117&amp;"'!"&amp;D117)</f>
        <v>#REF!</v>
      </c>
      <c r="K117" s="53" t="e" cm="1">
        <f t="array" aca="1" ref="K117" ca="1">INDIRECT("'"&amp;A117&amp;"'!"&amp;E117)</f>
        <v>#REF!</v>
      </c>
      <c r="L117" s="49" t="e" cm="1">
        <f t="array" aca="1" ref="L117" ca="1">INDIRECT("'"&amp;A117&amp;"'!"&amp;F117)</f>
        <v>#REF!</v>
      </c>
      <c r="M117" s="54" t="e" cm="1">
        <f t="array" aca="1" ref="M117" ca="1">INDIRECT("'"&amp;A117&amp;"'!"&amp;G117)</f>
        <v>#REF!</v>
      </c>
      <c r="N117" s="37" t="e">
        <f t="shared" ca="1" si="16"/>
        <v>#REF!</v>
      </c>
      <c r="O117" s="44" t="e">
        <f t="shared" ca="1" si="17"/>
        <v>#REF!</v>
      </c>
      <c r="P117" s="73"/>
      <c r="Q117" s="37" t="e">
        <f t="shared" ca="1" si="18"/>
        <v>#REF!</v>
      </c>
      <c r="R117" s="44" t="e">
        <f t="shared" ca="1" si="19"/>
        <v>#REF!</v>
      </c>
      <c r="S117" s="55"/>
      <c r="T117" s="56" t="e">
        <f t="shared" ca="1" si="21"/>
        <v>#REF!</v>
      </c>
      <c r="U117" s="57"/>
      <c r="V117" s="56" t="e">
        <f t="shared" ca="1" si="22"/>
        <v>#REF!</v>
      </c>
      <c r="W117" s="57"/>
      <c r="Z117" t="e">
        <f t="shared" ca="1" si="23"/>
        <v>#REF!</v>
      </c>
      <c r="AA117" t="e">
        <f t="shared" ca="1" si="20"/>
        <v>#REF!</v>
      </c>
      <c r="AB117" t="e">
        <f t="shared" ca="1" si="24"/>
        <v>#REF!</v>
      </c>
      <c r="AC117" t="e">
        <f t="shared" ca="1" si="25"/>
        <v>#REF!</v>
      </c>
      <c r="AD117" t="e">
        <f t="shared" ca="1" si="26"/>
        <v>#REF!</v>
      </c>
      <c r="AE117" t="e">
        <f t="shared" ca="1" si="27"/>
        <v>#REF!</v>
      </c>
      <c r="AH117" t="str">
        <f t="shared" si="28"/>
        <v/>
      </c>
      <c r="AI117" t="str">
        <f t="shared" si="29"/>
        <v/>
      </c>
    </row>
    <row r="118" spans="1:35" x14ac:dyDescent="0.25">
      <c r="A118" s="48" t="s">
        <v>94</v>
      </c>
      <c r="B118" s="37" t="s">
        <v>59</v>
      </c>
      <c r="C118" s="38" t="s">
        <v>60</v>
      </c>
      <c r="D118" s="38" t="s">
        <v>61</v>
      </c>
      <c r="E118" s="39" t="s">
        <v>62</v>
      </c>
      <c r="F118" s="49" t="s">
        <v>63</v>
      </c>
      <c r="G118" s="50" t="s">
        <v>64</v>
      </c>
      <c r="H118" s="51" t="e" cm="1">
        <f t="array" aca="1" ref="H118" ca="1">INDIRECT("'"&amp;A118&amp;"'!"&amp;B118)</f>
        <v>#REF!</v>
      </c>
      <c r="I118" s="52" t="e" cm="1">
        <f t="array" aca="1" ref="I118" ca="1">INDIRECT("'"&amp;A118&amp;"'!"&amp;C118)</f>
        <v>#REF!</v>
      </c>
      <c r="J118" s="52" t="e" cm="1">
        <f t="array" aca="1" ref="J118" ca="1">INDIRECT("'"&amp;A118&amp;"'!"&amp;D118)</f>
        <v>#REF!</v>
      </c>
      <c r="K118" s="53" t="e" cm="1">
        <f t="array" aca="1" ref="K118" ca="1">INDIRECT("'"&amp;A118&amp;"'!"&amp;E118)</f>
        <v>#REF!</v>
      </c>
      <c r="L118" s="49" t="e" cm="1">
        <f t="array" aca="1" ref="L118" ca="1">INDIRECT("'"&amp;A118&amp;"'!"&amp;F118)</f>
        <v>#REF!</v>
      </c>
      <c r="M118" s="54" t="e" cm="1">
        <f t="array" aca="1" ref="M118" ca="1">INDIRECT("'"&amp;A118&amp;"'!"&amp;G118)</f>
        <v>#REF!</v>
      </c>
      <c r="N118" s="37" t="e">
        <f t="shared" ca="1" si="16"/>
        <v>#REF!</v>
      </c>
      <c r="O118" s="44" t="e">
        <f t="shared" ca="1" si="17"/>
        <v>#REF!</v>
      </c>
      <c r="P118" s="73"/>
      <c r="Q118" s="37" t="e">
        <f t="shared" ca="1" si="18"/>
        <v>#REF!</v>
      </c>
      <c r="R118" s="44" t="e">
        <f t="shared" ca="1" si="19"/>
        <v>#REF!</v>
      </c>
      <c r="S118" s="55"/>
      <c r="T118" s="56" t="e">
        <f t="shared" ca="1" si="21"/>
        <v>#REF!</v>
      </c>
      <c r="U118" s="57"/>
      <c r="V118" s="56" t="e">
        <f t="shared" ca="1" si="22"/>
        <v>#REF!</v>
      </c>
      <c r="W118" s="57"/>
      <c r="Z118" t="e">
        <f t="shared" ca="1" si="23"/>
        <v>#REF!</v>
      </c>
      <c r="AA118" t="e">
        <f t="shared" ca="1" si="20"/>
        <v>#REF!</v>
      </c>
      <c r="AB118" t="e">
        <f t="shared" ca="1" si="24"/>
        <v>#REF!</v>
      </c>
      <c r="AC118" t="e">
        <f t="shared" ca="1" si="25"/>
        <v>#REF!</v>
      </c>
      <c r="AD118" t="e">
        <f t="shared" ca="1" si="26"/>
        <v>#REF!</v>
      </c>
      <c r="AE118" t="e">
        <f t="shared" ca="1" si="27"/>
        <v>#REF!</v>
      </c>
      <c r="AH118" t="str">
        <f t="shared" si="28"/>
        <v/>
      </c>
      <c r="AI118" t="str">
        <f t="shared" si="29"/>
        <v/>
      </c>
    </row>
    <row r="119" spans="1:35" x14ac:dyDescent="0.25">
      <c r="A119" s="48" t="s">
        <v>94</v>
      </c>
      <c r="B119" s="37" t="s">
        <v>65</v>
      </c>
      <c r="C119" s="38" t="s">
        <v>66</v>
      </c>
      <c r="D119" s="38" t="s">
        <v>67</v>
      </c>
      <c r="E119" s="39" t="s">
        <v>68</v>
      </c>
      <c r="F119" s="49" t="s">
        <v>69</v>
      </c>
      <c r="G119" s="50" t="s">
        <v>70</v>
      </c>
      <c r="H119" s="51" t="e" cm="1">
        <f t="array" aca="1" ref="H119" ca="1">INDIRECT("'"&amp;A119&amp;"'!"&amp;B119)</f>
        <v>#REF!</v>
      </c>
      <c r="I119" s="52" t="e" cm="1">
        <f t="array" aca="1" ref="I119" ca="1">INDIRECT("'"&amp;A119&amp;"'!"&amp;C119)</f>
        <v>#REF!</v>
      </c>
      <c r="J119" s="52" t="e" cm="1">
        <f t="array" aca="1" ref="J119" ca="1">INDIRECT("'"&amp;A119&amp;"'!"&amp;D119)</f>
        <v>#REF!</v>
      </c>
      <c r="K119" s="53" t="e" cm="1">
        <f t="array" aca="1" ref="K119" ca="1">INDIRECT("'"&amp;A119&amp;"'!"&amp;E119)</f>
        <v>#REF!</v>
      </c>
      <c r="L119" s="49" t="e" cm="1">
        <f t="array" aca="1" ref="L119" ca="1">INDIRECT("'"&amp;A119&amp;"'!"&amp;F119)</f>
        <v>#REF!</v>
      </c>
      <c r="M119" s="54" t="e" cm="1">
        <f t="array" aca="1" ref="M119" ca="1">INDIRECT("'"&amp;A119&amp;"'!"&amp;G119)</f>
        <v>#REF!</v>
      </c>
      <c r="N119" s="37" t="e">
        <f t="shared" ca="1" si="16"/>
        <v>#REF!</v>
      </c>
      <c r="O119" s="44" t="e">
        <f t="shared" ca="1" si="17"/>
        <v>#REF!</v>
      </c>
      <c r="P119" s="73"/>
      <c r="Q119" s="37" t="e">
        <f t="shared" ca="1" si="18"/>
        <v>#REF!</v>
      </c>
      <c r="R119" s="44" t="e">
        <f t="shared" ca="1" si="19"/>
        <v>#REF!</v>
      </c>
      <c r="S119" s="55"/>
      <c r="T119" s="56" t="e">
        <f t="shared" ca="1" si="21"/>
        <v>#REF!</v>
      </c>
      <c r="U119" s="57"/>
      <c r="V119" s="56" t="e">
        <f t="shared" ca="1" si="22"/>
        <v>#REF!</v>
      </c>
      <c r="W119" s="57"/>
      <c r="Z119" t="e">
        <f t="shared" ca="1" si="23"/>
        <v>#REF!</v>
      </c>
      <c r="AA119" t="e">
        <f t="shared" ca="1" si="20"/>
        <v>#REF!</v>
      </c>
      <c r="AB119" t="e">
        <f t="shared" ca="1" si="24"/>
        <v>#REF!</v>
      </c>
      <c r="AC119" t="e">
        <f t="shared" ca="1" si="25"/>
        <v>#REF!</v>
      </c>
      <c r="AD119" t="e">
        <f t="shared" ca="1" si="26"/>
        <v>#REF!</v>
      </c>
      <c r="AE119" t="e">
        <f t="shared" ca="1" si="27"/>
        <v>#REF!</v>
      </c>
      <c r="AH119" t="str">
        <f t="shared" si="28"/>
        <v/>
      </c>
      <c r="AI119" t="str">
        <f t="shared" si="29"/>
        <v/>
      </c>
    </row>
    <row r="120" spans="1:35" x14ac:dyDescent="0.25">
      <c r="A120" s="48" t="s">
        <v>94</v>
      </c>
      <c r="B120" s="37" t="s">
        <v>71</v>
      </c>
      <c r="C120" s="38" t="s">
        <v>72</v>
      </c>
      <c r="D120" s="38" t="s">
        <v>73</v>
      </c>
      <c r="E120" s="39" t="s">
        <v>74</v>
      </c>
      <c r="F120" s="49" t="s">
        <v>75</v>
      </c>
      <c r="G120" s="50" t="s">
        <v>76</v>
      </c>
      <c r="H120" s="51" t="e" cm="1">
        <f t="array" aca="1" ref="H120" ca="1">INDIRECT("'"&amp;A120&amp;"'!"&amp;B120)</f>
        <v>#REF!</v>
      </c>
      <c r="I120" s="52" t="e" cm="1">
        <f t="array" aca="1" ref="I120" ca="1">INDIRECT("'"&amp;A120&amp;"'!"&amp;C120)</f>
        <v>#REF!</v>
      </c>
      <c r="J120" s="52" t="e" cm="1">
        <f t="array" aca="1" ref="J120" ca="1">INDIRECT("'"&amp;A120&amp;"'!"&amp;D120)</f>
        <v>#REF!</v>
      </c>
      <c r="K120" s="53" t="e" cm="1">
        <f t="array" aca="1" ref="K120" ca="1">INDIRECT("'"&amp;A120&amp;"'!"&amp;E120)</f>
        <v>#REF!</v>
      </c>
      <c r="L120" s="49" t="e" cm="1">
        <f t="array" aca="1" ref="L120" ca="1">INDIRECT("'"&amp;A120&amp;"'!"&amp;F120)</f>
        <v>#REF!</v>
      </c>
      <c r="M120" s="54" t="e" cm="1">
        <f t="array" aca="1" ref="M120" ca="1">INDIRECT("'"&amp;A120&amp;"'!"&amp;G120)</f>
        <v>#REF!</v>
      </c>
      <c r="N120" s="37" t="e">
        <f t="shared" ca="1" si="16"/>
        <v>#REF!</v>
      </c>
      <c r="O120" s="44" t="e">
        <f t="shared" ca="1" si="17"/>
        <v>#REF!</v>
      </c>
      <c r="P120" s="73"/>
      <c r="Q120" s="37" t="e">
        <f t="shared" ca="1" si="18"/>
        <v>#REF!</v>
      </c>
      <c r="R120" s="44" t="e">
        <f t="shared" ca="1" si="19"/>
        <v>#REF!</v>
      </c>
      <c r="S120" s="55"/>
      <c r="T120" s="56" t="e">
        <f t="shared" ca="1" si="21"/>
        <v>#REF!</v>
      </c>
      <c r="U120" s="57"/>
      <c r="V120" s="56" t="e">
        <f t="shared" ca="1" si="22"/>
        <v>#REF!</v>
      </c>
      <c r="W120" s="57"/>
      <c r="Z120" t="e">
        <f t="shared" ca="1" si="23"/>
        <v>#REF!</v>
      </c>
      <c r="AA120" t="e">
        <f t="shared" ca="1" si="20"/>
        <v>#REF!</v>
      </c>
      <c r="AB120" t="e">
        <f t="shared" ca="1" si="24"/>
        <v>#REF!</v>
      </c>
      <c r="AC120" t="e">
        <f t="shared" ca="1" si="25"/>
        <v>#REF!</v>
      </c>
      <c r="AD120" t="e">
        <f t="shared" ca="1" si="26"/>
        <v>#REF!</v>
      </c>
      <c r="AE120" t="e">
        <f t="shared" ca="1" si="27"/>
        <v>#REF!</v>
      </c>
      <c r="AH120" t="str">
        <f t="shared" si="28"/>
        <v/>
      </c>
      <c r="AI120" t="str">
        <f t="shared" si="29"/>
        <v/>
      </c>
    </row>
    <row r="121" spans="1:35" x14ac:dyDescent="0.25">
      <c r="A121" s="48" t="s">
        <v>94</v>
      </c>
      <c r="B121" s="37" t="s">
        <v>77</v>
      </c>
      <c r="C121" s="38" t="s">
        <v>78</v>
      </c>
      <c r="D121" s="38" t="s">
        <v>79</v>
      </c>
      <c r="E121" s="39" t="s">
        <v>80</v>
      </c>
      <c r="F121" s="49" t="s">
        <v>81</v>
      </c>
      <c r="G121" s="50" t="s">
        <v>82</v>
      </c>
      <c r="H121" s="51" t="e" cm="1">
        <f t="array" aca="1" ref="H121" ca="1">INDIRECT("'"&amp;A121&amp;"'!"&amp;B121)</f>
        <v>#REF!</v>
      </c>
      <c r="I121" s="52" t="e" cm="1">
        <f t="array" aca="1" ref="I121" ca="1">INDIRECT("'"&amp;A121&amp;"'!"&amp;C121)</f>
        <v>#REF!</v>
      </c>
      <c r="J121" s="52" t="e" cm="1">
        <f t="array" aca="1" ref="J121" ca="1">INDIRECT("'"&amp;A121&amp;"'!"&amp;D121)</f>
        <v>#REF!</v>
      </c>
      <c r="K121" s="53" t="e" cm="1">
        <f t="array" aca="1" ref="K121" ca="1">INDIRECT("'"&amp;A121&amp;"'!"&amp;E121)</f>
        <v>#REF!</v>
      </c>
      <c r="L121" s="49" t="e" cm="1">
        <f t="array" aca="1" ref="L121" ca="1">INDIRECT("'"&amp;A121&amp;"'!"&amp;F121)</f>
        <v>#REF!</v>
      </c>
      <c r="M121" s="54" t="e" cm="1">
        <f t="array" aca="1" ref="M121" ca="1">INDIRECT("'"&amp;A121&amp;"'!"&amp;G121)</f>
        <v>#REF!</v>
      </c>
      <c r="N121" s="37" t="e">
        <f t="shared" ca="1" si="16"/>
        <v>#REF!</v>
      </c>
      <c r="O121" s="44" t="e">
        <f t="shared" ca="1" si="17"/>
        <v>#REF!</v>
      </c>
      <c r="P121" s="73"/>
      <c r="Q121" s="37" t="e">
        <f t="shared" ca="1" si="18"/>
        <v>#REF!</v>
      </c>
      <c r="R121" s="44" t="e">
        <f t="shared" ca="1" si="19"/>
        <v>#REF!</v>
      </c>
      <c r="S121" s="55"/>
      <c r="T121" s="56" t="e">
        <f t="shared" ca="1" si="21"/>
        <v>#REF!</v>
      </c>
      <c r="U121" s="57"/>
      <c r="V121" s="56" t="e">
        <f t="shared" ca="1" si="22"/>
        <v>#REF!</v>
      </c>
      <c r="W121" s="57"/>
      <c r="Z121" t="e">
        <f t="shared" ca="1" si="23"/>
        <v>#REF!</v>
      </c>
      <c r="AA121" t="e">
        <f t="shared" ca="1" si="20"/>
        <v>#REF!</v>
      </c>
      <c r="AB121" t="e">
        <f t="shared" ca="1" si="24"/>
        <v>#REF!</v>
      </c>
      <c r="AC121" t="e">
        <f t="shared" ca="1" si="25"/>
        <v>#REF!</v>
      </c>
      <c r="AD121" t="e">
        <f t="shared" ca="1" si="26"/>
        <v>#REF!</v>
      </c>
      <c r="AE121" t="e">
        <f t="shared" ca="1" si="27"/>
        <v>#REF!</v>
      </c>
      <c r="AH121" t="str">
        <f t="shared" si="28"/>
        <v/>
      </c>
      <c r="AI121" t="str">
        <f t="shared" si="29"/>
        <v/>
      </c>
    </row>
    <row r="122" spans="1:35" x14ac:dyDescent="0.25">
      <c r="A122" s="58" t="s">
        <v>95</v>
      </c>
      <c r="B122" s="59" t="s">
        <v>29</v>
      </c>
      <c r="C122" s="60" t="s">
        <v>30</v>
      </c>
      <c r="D122" s="60" t="s">
        <v>31</v>
      </c>
      <c r="E122" s="61" t="s">
        <v>32</v>
      </c>
      <c r="F122" s="62" t="s">
        <v>33</v>
      </c>
      <c r="G122" s="63" t="s">
        <v>34</v>
      </c>
      <c r="H122" s="64" t="e" cm="1">
        <f t="array" aca="1" ref="H122" ca="1">INDIRECT("'"&amp;A122&amp;"'!"&amp;B122)</f>
        <v>#REF!</v>
      </c>
      <c r="I122" s="65" t="e" cm="1">
        <f t="array" aca="1" ref="I122" ca="1">INDIRECT("'"&amp;A122&amp;"'!"&amp;C122)</f>
        <v>#REF!</v>
      </c>
      <c r="J122" s="65" t="e" cm="1">
        <f t="array" aca="1" ref="J122" ca="1">INDIRECT("'"&amp;A122&amp;"'!"&amp;D122)</f>
        <v>#REF!</v>
      </c>
      <c r="K122" s="66" t="e" cm="1">
        <f t="array" aca="1" ref="K122" ca="1">INDIRECT("'"&amp;A122&amp;"'!"&amp;E122)</f>
        <v>#REF!</v>
      </c>
      <c r="L122" s="62" t="e" cm="1">
        <f t="array" aca="1" ref="L122" ca="1">INDIRECT("'"&amp;A122&amp;"'!"&amp;F122)</f>
        <v>#REF!</v>
      </c>
      <c r="M122" s="67" t="e" cm="1">
        <f t="array" aca="1" ref="M122" ca="1">INDIRECT("'"&amp;A122&amp;"'!"&amp;G122)</f>
        <v>#REF!</v>
      </c>
      <c r="N122" s="59" t="e">
        <f t="shared" ca="1" si="16"/>
        <v>#REF!</v>
      </c>
      <c r="O122" s="68" t="e">
        <f t="shared" ca="1" si="17"/>
        <v>#REF!</v>
      </c>
      <c r="P122" s="69"/>
      <c r="Q122" s="59" t="e">
        <f t="shared" ca="1" si="18"/>
        <v>#REF!</v>
      </c>
      <c r="R122" s="68" t="e">
        <f t="shared" ca="1" si="19"/>
        <v>#REF!</v>
      </c>
      <c r="S122" s="70">
        <f>1291+1369+402+887+1116+499</f>
        <v>5564</v>
      </c>
      <c r="T122" s="71" t="e">
        <f t="shared" ca="1" si="21"/>
        <v>#REF!</v>
      </c>
      <c r="U122" s="72"/>
      <c r="V122" s="71" t="e">
        <f t="shared" ca="1" si="22"/>
        <v>#REF!</v>
      </c>
      <c r="W122" s="72"/>
      <c r="Z122" t="e">
        <f t="shared" ca="1" si="23"/>
        <v>#REF!</v>
      </c>
      <c r="AA122" t="e">
        <f t="shared" ca="1" si="20"/>
        <v>#REF!</v>
      </c>
      <c r="AB122" t="e">
        <f t="shared" ca="1" si="24"/>
        <v>#REF!</v>
      </c>
      <c r="AC122" t="e">
        <f t="shared" ca="1" si="25"/>
        <v>#REF!</v>
      </c>
      <c r="AD122" t="e">
        <f t="shared" ca="1" si="26"/>
        <v>#REF!</v>
      </c>
      <c r="AE122" t="e">
        <f t="shared" ca="1" si="27"/>
        <v>#REF!</v>
      </c>
      <c r="AH122" t="str">
        <f t="shared" si="28"/>
        <v/>
      </c>
      <c r="AI122" t="str">
        <f t="shared" si="29"/>
        <v/>
      </c>
    </row>
    <row r="123" spans="1:35" x14ac:dyDescent="0.25">
      <c r="A123" s="58" t="s">
        <v>95</v>
      </c>
      <c r="B123" s="59" t="s">
        <v>35</v>
      </c>
      <c r="C123" s="60" t="s">
        <v>36</v>
      </c>
      <c r="D123" s="60" t="s">
        <v>37</v>
      </c>
      <c r="E123" s="61" t="s">
        <v>38</v>
      </c>
      <c r="F123" s="62" t="s">
        <v>39</v>
      </c>
      <c r="G123" s="63" t="s">
        <v>40</v>
      </c>
      <c r="H123" s="64" t="e" cm="1">
        <f t="array" aca="1" ref="H123" ca="1">INDIRECT("'"&amp;A123&amp;"'!"&amp;B123)</f>
        <v>#REF!</v>
      </c>
      <c r="I123" s="65" t="e" cm="1">
        <f t="array" aca="1" ref="I123" ca="1">INDIRECT("'"&amp;A123&amp;"'!"&amp;C123)</f>
        <v>#REF!</v>
      </c>
      <c r="J123" s="65" t="e" cm="1">
        <f t="array" aca="1" ref="J123" ca="1">INDIRECT("'"&amp;A123&amp;"'!"&amp;D123)</f>
        <v>#REF!</v>
      </c>
      <c r="K123" s="66" t="e" cm="1">
        <f t="array" aca="1" ref="K123" ca="1">INDIRECT("'"&amp;A123&amp;"'!"&amp;E123)</f>
        <v>#REF!</v>
      </c>
      <c r="L123" s="62" t="e" cm="1">
        <f t="array" aca="1" ref="L123" ca="1">INDIRECT("'"&amp;A123&amp;"'!"&amp;F123)</f>
        <v>#REF!</v>
      </c>
      <c r="M123" s="67" t="e" cm="1">
        <f t="array" aca="1" ref="M123" ca="1">INDIRECT("'"&amp;A123&amp;"'!"&amp;G123)</f>
        <v>#REF!</v>
      </c>
      <c r="N123" s="59" t="e">
        <f t="shared" ca="1" si="16"/>
        <v>#REF!</v>
      </c>
      <c r="O123" s="68" t="e">
        <f t="shared" ca="1" si="17"/>
        <v>#REF!</v>
      </c>
      <c r="P123" s="69"/>
      <c r="Q123" s="59" t="e">
        <f t="shared" ca="1" si="18"/>
        <v>#REF!</v>
      </c>
      <c r="R123" s="68" t="e">
        <f t="shared" ca="1" si="19"/>
        <v>#REF!</v>
      </c>
      <c r="S123" s="70"/>
      <c r="T123" s="71" t="e">
        <f t="shared" ca="1" si="21"/>
        <v>#REF!</v>
      </c>
      <c r="U123" s="72"/>
      <c r="V123" s="71" t="e">
        <f t="shared" ca="1" si="22"/>
        <v>#REF!</v>
      </c>
      <c r="W123" s="72"/>
      <c r="Z123" t="e">
        <f t="shared" ca="1" si="23"/>
        <v>#REF!</v>
      </c>
      <c r="AA123" t="e">
        <f t="shared" ca="1" si="20"/>
        <v>#REF!</v>
      </c>
      <c r="AB123" t="e">
        <f t="shared" ca="1" si="24"/>
        <v>#REF!</v>
      </c>
      <c r="AC123" t="e">
        <f t="shared" ca="1" si="25"/>
        <v>#REF!</v>
      </c>
      <c r="AD123" t="e">
        <f t="shared" ca="1" si="26"/>
        <v>#REF!</v>
      </c>
      <c r="AE123" t="e">
        <f t="shared" ca="1" si="27"/>
        <v>#REF!</v>
      </c>
      <c r="AH123" t="str">
        <f t="shared" si="28"/>
        <v/>
      </c>
      <c r="AI123" t="str">
        <f t="shared" si="29"/>
        <v/>
      </c>
    </row>
    <row r="124" spans="1:35" x14ac:dyDescent="0.25">
      <c r="A124" s="58" t="s">
        <v>95</v>
      </c>
      <c r="B124" s="59" t="s">
        <v>41</v>
      </c>
      <c r="C124" s="60" t="s">
        <v>42</v>
      </c>
      <c r="D124" s="60" t="s">
        <v>43</v>
      </c>
      <c r="E124" s="61" t="s">
        <v>44</v>
      </c>
      <c r="F124" s="62" t="s">
        <v>45</v>
      </c>
      <c r="G124" s="63" t="s">
        <v>46</v>
      </c>
      <c r="H124" s="64" t="e" cm="1">
        <f t="array" aca="1" ref="H124" ca="1">INDIRECT("'"&amp;A124&amp;"'!"&amp;B124)</f>
        <v>#REF!</v>
      </c>
      <c r="I124" s="65" t="e" cm="1">
        <f t="array" aca="1" ref="I124" ca="1">INDIRECT("'"&amp;A124&amp;"'!"&amp;C124)</f>
        <v>#REF!</v>
      </c>
      <c r="J124" s="65" t="e" cm="1">
        <f t="array" aca="1" ref="J124" ca="1">INDIRECT("'"&amp;A124&amp;"'!"&amp;D124)</f>
        <v>#REF!</v>
      </c>
      <c r="K124" s="66" t="e" cm="1">
        <f t="array" aca="1" ref="K124" ca="1">INDIRECT("'"&amp;A124&amp;"'!"&amp;E124)</f>
        <v>#REF!</v>
      </c>
      <c r="L124" s="62" t="e" cm="1">
        <f t="array" aca="1" ref="L124" ca="1">INDIRECT("'"&amp;A124&amp;"'!"&amp;F124)</f>
        <v>#REF!</v>
      </c>
      <c r="M124" s="67" t="e" cm="1">
        <f t="array" aca="1" ref="M124" ca="1">INDIRECT("'"&amp;A124&amp;"'!"&amp;G124)</f>
        <v>#REF!</v>
      </c>
      <c r="N124" s="59" t="e">
        <f t="shared" ca="1" si="16"/>
        <v>#REF!</v>
      </c>
      <c r="O124" s="68" t="e">
        <f t="shared" ca="1" si="17"/>
        <v>#REF!</v>
      </c>
      <c r="P124" s="69"/>
      <c r="Q124" s="59" t="e">
        <f t="shared" ca="1" si="18"/>
        <v>#REF!</v>
      </c>
      <c r="R124" s="68" t="e">
        <f t="shared" ca="1" si="19"/>
        <v>#REF!</v>
      </c>
      <c r="S124" s="70">
        <f>3354+1235</f>
        <v>4589</v>
      </c>
      <c r="T124" s="71" t="e">
        <f t="shared" ca="1" si="21"/>
        <v>#REF!</v>
      </c>
      <c r="U124" s="72"/>
      <c r="V124" s="71" t="e">
        <f t="shared" ca="1" si="22"/>
        <v>#REF!</v>
      </c>
      <c r="W124" s="72"/>
      <c r="Z124" t="e">
        <f t="shared" ca="1" si="23"/>
        <v>#REF!</v>
      </c>
      <c r="AA124" t="e">
        <f t="shared" ca="1" si="20"/>
        <v>#REF!</v>
      </c>
      <c r="AB124" t="e">
        <f t="shared" ca="1" si="24"/>
        <v>#REF!</v>
      </c>
      <c r="AC124" t="e">
        <f t="shared" ca="1" si="25"/>
        <v>#REF!</v>
      </c>
      <c r="AD124" t="e">
        <f t="shared" ca="1" si="26"/>
        <v>#REF!</v>
      </c>
      <c r="AE124" t="e">
        <f t="shared" ca="1" si="27"/>
        <v>#REF!</v>
      </c>
      <c r="AH124" t="str">
        <f t="shared" si="28"/>
        <v/>
      </c>
      <c r="AI124" t="str">
        <f t="shared" si="29"/>
        <v/>
      </c>
    </row>
    <row r="125" spans="1:35" x14ac:dyDescent="0.25">
      <c r="A125" s="58" t="s">
        <v>95</v>
      </c>
      <c r="B125" s="59" t="s">
        <v>47</v>
      </c>
      <c r="C125" s="60" t="s">
        <v>48</v>
      </c>
      <c r="D125" s="60" t="s">
        <v>49</v>
      </c>
      <c r="E125" s="61" t="s">
        <v>50</v>
      </c>
      <c r="F125" s="62" t="s">
        <v>51</v>
      </c>
      <c r="G125" s="63" t="s">
        <v>52</v>
      </c>
      <c r="H125" s="64" t="e" cm="1">
        <f t="array" aca="1" ref="H125" ca="1">INDIRECT("'"&amp;A125&amp;"'!"&amp;B125)</f>
        <v>#REF!</v>
      </c>
      <c r="I125" s="65" t="e" cm="1">
        <f t="array" aca="1" ref="I125" ca="1">INDIRECT("'"&amp;A125&amp;"'!"&amp;C125)</f>
        <v>#REF!</v>
      </c>
      <c r="J125" s="65" t="e" cm="1">
        <f t="array" aca="1" ref="J125" ca="1">INDIRECT("'"&amp;A125&amp;"'!"&amp;D125)</f>
        <v>#REF!</v>
      </c>
      <c r="K125" s="66" t="e" cm="1">
        <f t="array" aca="1" ref="K125" ca="1">INDIRECT("'"&amp;A125&amp;"'!"&amp;E125)</f>
        <v>#REF!</v>
      </c>
      <c r="L125" s="62" t="e" cm="1">
        <f t="array" aca="1" ref="L125" ca="1">INDIRECT("'"&amp;A125&amp;"'!"&amp;F125)</f>
        <v>#REF!</v>
      </c>
      <c r="M125" s="67" t="e" cm="1">
        <f t="array" aca="1" ref="M125" ca="1">INDIRECT("'"&amp;A125&amp;"'!"&amp;G125)</f>
        <v>#REF!</v>
      </c>
      <c r="N125" s="59" t="e">
        <f t="shared" ca="1" si="16"/>
        <v>#REF!</v>
      </c>
      <c r="O125" s="68" t="e">
        <f t="shared" ca="1" si="17"/>
        <v>#REF!</v>
      </c>
      <c r="P125" s="69"/>
      <c r="Q125" s="59" t="e">
        <f t="shared" ca="1" si="18"/>
        <v>#REF!</v>
      </c>
      <c r="R125" s="68" t="e">
        <f t="shared" ca="1" si="19"/>
        <v>#REF!</v>
      </c>
      <c r="S125" s="70">
        <v>1660</v>
      </c>
      <c r="T125" s="71" t="e">
        <f t="shared" ca="1" si="21"/>
        <v>#REF!</v>
      </c>
      <c r="U125" s="72"/>
      <c r="V125" s="71" t="e">
        <f t="shared" ca="1" si="22"/>
        <v>#REF!</v>
      </c>
      <c r="W125" s="72"/>
      <c r="Z125" t="e">
        <f t="shared" ca="1" si="23"/>
        <v>#REF!</v>
      </c>
      <c r="AA125" t="e">
        <f t="shared" ca="1" si="20"/>
        <v>#REF!</v>
      </c>
      <c r="AB125" t="e">
        <f t="shared" ca="1" si="24"/>
        <v>#REF!</v>
      </c>
      <c r="AC125" t="e">
        <f t="shared" ca="1" si="25"/>
        <v>#REF!</v>
      </c>
      <c r="AD125" t="e">
        <f t="shared" ca="1" si="26"/>
        <v>#REF!</v>
      </c>
      <c r="AE125" t="e">
        <f t="shared" ca="1" si="27"/>
        <v>#REF!</v>
      </c>
      <c r="AH125" t="str">
        <f t="shared" si="28"/>
        <v/>
      </c>
      <c r="AI125" t="str">
        <f t="shared" si="29"/>
        <v/>
      </c>
    </row>
    <row r="126" spans="1:35" x14ac:dyDescent="0.25">
      <c r="A126" s="58" t="s">
        <v>95</v>
      </c>
      <c r="B126" s="59" t="s">
        <v>53</v>
      </c>
      <c r="C126" s="60" t="s">
        <v>54</v>
      </c>
      <c r="D126" s="60" t="s">
        <v>55</v>
      </c>
      <c r="E126" s="61" t="s">
        <v>56</v>
      </c>
      <c r="F126" s="62" t="s">
        <v>57</v>
      </c>
      <c r="G126" s="63" t="s">
        <v>58</v>
      </c>
      <c r="H126" s="64" t="e" cm="1">
        <f t="array" aca="1" ref="H126" ca="1">INDIRECT("'"&amp;A126&amp;"'!"&amp;B126)</f>
        <v>#REF!</v>
      </c>
      <c r="I126" s="65" t="e" cm="1">
        <f t="array" aca="1" ref="I126" ca="1">INDIRECT("'"&amp;A126&amp;"'!"&amp;C126)</f>
        <v>#REF!</v>
      </c>
      <c r="J126" s="65" t="e" cm="1">
        <f t="array" aca="1" ref="J126" ca="1">INDIRECT("'"&amp;A126&amp;"'!"&amp;D126)</f>
        <v>#REF!</v>
      </c>
      <c r="K126" s="66" t="e" cm="1">
        <f t="array" aca="1" ref="K126" ca="1">INDIRECT("'"&amp;A126&amp;"'!"&amp;E126)</f>
        <v>#REF!</v>
      </c>
      <c r="L126" s="62" t="e" cm="1">
        <f t="array" aca="1" ref="L126" ca="1">INDIRECT("'"&amp;A126&amp;"'!"&amp;F126)</f>
        <v>#REF!</v>
      </c>
      <c r="M126" s="67" t="e" cm="1">
        <f t="array" aca="1" ref="M126" ca="1">INDIRECT("'"&amp;A126&amp;"'!"&amp;G126)</f>
        <v>#REF!</v>
      </c>
      <c r="N126" s="59" t="e">
        <f t="shared" ca="1" si="16"/>
        <v>#REF!</v>
      </c>
      <c r="O126" s="68" t="e">
        <f t="shared" ca="1" si="17"/>
        <v>#REF!</v>
      </c>
      <c r="P126" s="69"/>
      <c r="Q126" s="59" t="e">
        <f t="shared" ca="1" si="18"/>
        <v>#REF!</v>
      </c>
      <c r="R126" s="68" t="e">
        <f t="shared" ca="1" si="19"/>
        <v>#REF!</v>
      </c>
      <c r="S126" s="70">
        <f>2563+1073+2343+1933+3199+811</f>
        <v>11922</v>
      </c>
      <c r="T126" s="71" t="e">
        <f t="shared" ca="1" si="21"/>
        <v>#REF!</v>
      </c>
      <c r="U126" s="72"/>
      <c r="V126" s="71" t="e">
        <f t="shared" ca="1" si="22"/>
        <v>#REF!</v>
      </c>
      <c r="W126" s="72"/>
      <c r="Z126" t="e">
        <f t="shared" ca="1" si="23"/>
        <v>#REF!</v>
      </c>
      <c r="AA126" t="e">
        <f t="shared" ca="1" si="20"/>
        <v>#REF!</v>
      </c>
      <c r="AB126" t="e">
        <f t="shared" ca="1" si="24"/>
        <v>#REF!</v>
      </c>
      <c r="AC126" t="e">
        <f t="shared" ca="1" si="25"/>
        <v>#REF!</v>
      </c>
      <c r="AD126" t="e">
        <f t="shared" ca="1" si="26"/>
        <v>#REF!</v>
      </c>
      <c r="AE126" t="e">
        <f t="shared" ca="1" si="27"/>
        <v>#REF!</v>
      </c>
      <c r="AH126" t="str">
        <f t="shared" si="28"/>
        <v/>
      </c>
      <c r="AI126" t="str">
        <f t="shared" si="29"/>
        <v/>
      </c>
    </row>
    <row r="127" spans="1:35" x14ac:dyDescent="0.25">
      <c r="A127" s="58" t="s">
        <v>95</v>
      </c>
      <c r="B127" s="59" t="s">
        <v>59</v>
      </c>
      <c r="C127" s="60" t="s">
        <v>60</v>
      </c>
      <c r="D127" s="60" t="s">
        <v>61</v>
      </c>
      <c r="E127" s="61" t="s">
        <v>62</v>
      </c>
      <c r="F127" s="62" t="s">
        <v>63</v>
      </c>
      <c r="G127" s="63" t="s">
        <v>64</v>
      </c>
      <c r="H127" s="64" t="e" cm="1">
        <f t="array" aca="1" ref="H127" ca="1">INDIRECT("'"&amp;A127&amp;"'!"&amp;B127)</f>
        <v>#REF!</v>
      </c>
      <c r="I127" s="65" t="e" cm="1">
        <f t="array" aca="1" ref="I127" ca="1">INDIRECT("'"&amp;A127&amp;"'!"&amp;C127)</f>
        <v>#REF!</v>
      </c>
      <c r="J127" s="65" t="e" cm="1">
        <f t="array" aca="1" ref="J127" ca="1">INDIRECT("'"&amp;A127&amp;"'!"&amp;D127)</f>
        <v>#REF!</v>
      </c>
      <c r="K127" s="66" t="e" cm="1">
        <f t="array" aca="1" ref="K127" ca="1">INDIRECT("'"&amp;A127&amp;"'!"&amp;E127)</f>
        <v>#REF!</v>
      </c>
      <c r="L127" s="62" t="e" cm="1">
        <f t="array" aca="1" ref="L127" ca="1">INDIRECT("'"&amp;A127&amp;"'!"&amp;F127)</f>
        <v>#REF!</v>
      </c>
      <c r="M127" s="67" t="e" cm="1">
        <f t="array" aca="1" ref="M127" ca="1">INDIRECT("'"&amp;A127&amp;"'!"&amp;G127)</f>
        <v>#REF!</v>
      </c>
      <c r="N127" s="59" t="e">
        <f t="shared" ca="1" si="16"/>
        <v>#REF!</v>
      </c>
      <c r="O127" s="68" t="e">
        <f t="shared" ca="1" si="17"/>
        <v>#REF!</v>
      </c>
      <c r="P127" s="69"/>
      <c r="Q127" s="59" t="e">
        <f t="shared" ca="1" si="18"/>
        <v>#REF!</v>
      </c>
      <c r="R127" s="68" t="e">
        <f t="shared" ca="1" si="19"/>
        <v>#REF!</v>
      </c>
      <c r="S127" s="70"/>
      <c r="T127" s="71" t="e">
        <f t="shared" ca="1" si="21"/>
        <v>#REF!</v>
      </c>
      <c r="U127" s="72"/>
      <c r="V127" s="71" t="e">
        <f t="shared" ca="1" si="22"/>
        <v>#REF!</v>
      </c>
      <c r="W127" s="72"/>
      <c r="Z127" t="e">
        <f t="shared" ca="1" si="23"/>
        <v>#REF!</v>
      </c>
      <c r="AA127" t="e">
        <f t="shared" ca="1" si="20"/>
        <v>#REF!</v>
      </c>
      <c r="AB127" t="e">
        <f t="shared" ca="1" si="24"/>
        <v>#REF!</v>
      </c>
      <c r="AC127" t="e">
        <f t="shared" ca="1" si="25"/>
        <v>#REF!</v>
      </c>
      <c r="AD127" t="e">
        <f t="shared" ca="1" si="26"/>
        <v>#REF!</v>
      </c>
      <c r="AE127" t="e">
        <f t="shared" ca="1" si="27"/>
        <v>#REF!</v>
      </c>
      <c r="AH127" t="str">
        <f t="shared" si="28"/>
        <v/>
      </c>
      <c r="AI127" t="str">
        <f t="shared" si="29"/>
        <v/>
      </c>
    </row>
    <row r="128" spans="1:35" x14ac:dyDescent="0.25">
      <c r="A128" s="58" t="s">
        <v>95</v>
      </c>
      <c r="B128" s="59" t="s">
        <v>65</v>
      </c>
      <c r="C128" s="60" t="s">
        <v>66</v>
      </c>
      <c r="D128" s="60" t="s">
        <v>67</v>
      </c>
      <c r="E128" s="61" t="s">
        <v>68</v>
      </c>
      <c r="F128" s="62" t="s">
        <v>69</v>
      </c>
      <c r="G128" s="63" t="s">
        <v>70</v>
      </c>
      <c r="H128" s="64" t="e" cm="1">
        <f t="array" aca="1" ref="H128" ca="1">INDIRECT("'"&amp;A128&amp;"'!"&amp;B128)</f>
        <v>#REF!</v>
      </c>
      <c r="I128" s="65" t="e" cm="1">
        <f t="array" aca="1" ref="I128" ca="1">INDIRECT("'"&amp;A128&amp;"'!"&amp;C128)</f>
        <v>#REF!</v>
      </c>
      <c r="J128" s="65" t="e" cm="1">
        <f t="array" aca="1" ref="J128" ca="1">INDIRECT("'"&amp;A128&amp;"'!"&amp;D128)</f>
        <v>#REF!</v>
      </c>
      <c r="K128" s="66" t="e" cm="1">
        <f t="array" aca="1" ref="K128" ca="1">INDIRECT("'"&amp;A128&amp;"'!"&amp;E128)</f>
        <v>#REF!</v>
      </c>
      <c r="L128" s="62" t="e" cm="1">
        <f t="array" aca="1" ref="L128" ca="1">INDIRECT("'"&amp;A128&amp;"'!"&amp;F128)</f>
        <v>#REF!</v>
      </c>
      <c r="M128" s="67" t="e" cm="1">
        <f t="array" aca="1" ref="M128" ca="1">INDIRECT("'"&amp;A128&amp;"'!"&amp;G128)</f>
        <v>#REF!</v>
      </c>
      <c r="N128" s="59" t="e">
        <f t="shared" ca="1" si="16"/>
        <v>#REF!</v>
      </c>
      <c r="O128" s="68" t="e">
        <f t="shared" ca="1" si="17"/>
        <v>#REF!</v>
      </c>
      <c r="P128" s="69"/>
      <c r="Q128" s="59" t="e">
        <f t="shared" ca="1" si="18"/>
        <v>#REF!</v>
      </c>
      <c r="R128" s="68" t="e">
        <f t="shared" ca="1" si="19"/>
        <v>#REF!</v>
      </c>
      <c r="S128" s="70">
        <f>2101+533+2708+2733+380</f>
        <v>8455</v>
      </c>
      <c r="T128" s="71" t="e">
        <f t="shared" ca="1" si="21"/>
        <v>#REF!</v>
      </c>
      <c r="U128" s="72"/>
      <c r="V128" s="71" t="e">
        <f t="shared" ca="1" si="22"/>
        <v>#REF!</v>
      </c>
      <c r="W128" s="72"/>
      <c r="Z128" t="e">
        <f t="shared" ca="1" si="23"/>
        <v>#REF!</v>
      </c>
      <c r="AA128" t="e">
        <f t="shared" ca="1" si="20"/>
        <v>#REF!</v>
      </c>
      <c r="AB128" t="e">
        <f t="shared" ca="1" si="24"/>
        <v>#REF!</v>
      </c>
      <c r="AC128" t="e">
        <f t="shared" ca="1" si="25"/>
        <v>#REF!</v>
      </c>
      <c r="AD128" t="e">
        <f t="shared" ca="1" si="26"/>
        <v>#REF!</v>
      </c>
      <c r="AE128" t="e">
        <f t="shared" ca="1" si="27"/>
        <v>#REF!</v>
      </c>
      <c r="AH128" t="str">
        <f t="shared" si="28"/>
        <v/>
      </c>
      <c r="AI128" t="str">
        <f t="shared" si="29"/>
        <v/>
      </c>
    </row>
    <row r="129" spans="1:35" x14ac:dyDescent="0.25">
      <c r="A129" s="58" t="s">
        <v>95</v>
      </c>
      <c r="B129" s="59" t="s">
        <v>71</v>
      </c>
      <c r="C129" s="60" t="s">
        <v>72</v>
      </c>
      <c r="D129" s="60" t="s">
        <v>73</v>
      </c>
      <c r="E129" s="61" t="s">
        <v>74</v>
      </c>
      <c r="F129" s="62" t="s">
        <v>75</v>
      </c>
      <c r="G129" s="63" t="s">
        <v>76</v>
      </c>
      <c r="H129" s="64" t="e" cm="1">
        <f t="array" aca="1" ref="H129" ca="1">INDIRECT("'"&amp;A129&amp;"'!"&amp;B129)</f>
        <v>#REF!</v>
      </c>
      <c r="I129" s="65" t="e" cm="1">
        <f t="array" aca="1" ref="I129" ca="1">INDIRECT("'"&amp;A129&amp;"'!"&amp;C129)</f>
        <v>#REF!</v>
      </c>
      <c r="J129" s="65" t="e" cm="1">
        <f t="array" aca="1" ref="J129" ca="1">INDIRECT("'"&amp;A129&amp;"'!"&amp;D129)</f>
        <v>#REF!</v>
      </c>
      <c r="K129" s="66" t="e" cm="1">
        <f t="array" aca="1" ref="K129" ca="1">INDIRECT("'"&amp;A129&amp;"'!"&amp;E129)</f>
        <v>#REF!</v>
      </c>
      <c r="L129" s="62" t="e" cm="1">
        <f t="array" aca="1" ref="L129" ca="1">INDIRECT("'"&amp;A129&amp;"'!"&amp;F129)</f>
        <v>#REF!</v>
      </c>
      <c r="M129" s="67" t="e" cm="1">
        <f t="array" aca="1" ref="M129" ca="1">INDIRECT("'"&amp;A129&amp;"'!"&amp;G129)</f>
        <v>#REF!</v>
      </c>
      <c r="N129" s="59" t="e">
        <f t="shared" ca="1" si="16"/>
        <v>#REF!</v>
      </c>
      <c r="O129" s="68" t="e">
        <f t="shared" ca="1" si="17"/>
        <v>#REF!</v>
      </c>
      <c r="P129" s="69"/>
      <c r="Q129" s="59" t="e">
        <f t="shared" ca="1" si="18"/>
        <v>#REF!</v>
      </c>
      <c r="R129" s="68" t="e">
        <f t="shared" ca="1" si="19"/>
        <v>#REF!</v>
      </c>
      <c r="S129" s="70">
        <f>2013+830+2062+1157+307+3023+161+574</f>
        <v>10127</v>
      </c>
      <c r="T129" s="71" t="e">
        <f t="shared" ca="1" si="21"/>
        <v>#REF!</v>
      </c>
      <c r="U129" s="72"/>
      <c r="V129" s="71" t="e">
        <f t="shared" ca="1" si="22"/>
        <v>#REF!</v>
      </c>
      <c r="W129" s="72"/>
      <c r="Z129" t="e">
        <f t="shared" ca="1" si="23"/>
        <v>#REF!</v>
      </c>
      <c r="AA129" t="e">
        <f t="shared" ca="1" si="20"/>
        <v>#REF!</v>
      </c>
      <c r="AB129" t="e">
        <f t="shared" ca="1" si="24"/>
        <v>#REF!</v>
      </c>
      <c r="AC129" t="e">
        <f t="shared" ca="1" si="25"/>
        <v>#REF!</v>
      </c>
      <c r="AD129" t="e">
        <f t="shared" ca="1" si="26"/>
        <v>#REF!</v>
      </c>
      <c r="AE129" t="e">
        <f t="shared" ca="1" si="27"/>
        <v>#REF!</v>
      </c>
      <c r="AH129" t="str">
        <f t="shared" si="28"/>
        <v/>
      </c>
      <c r="AI129" t="str">
        <f t="shared" si="29"/>
        <v/>
      </c>
    </row>
    <row r="130" spans="1:35" x14ac:dyDescent="0.25">
      <c r="A130" s="58" t="s">
        <v>95</v>
      </c>
      <c r="B130" s="59" t="s">
        <v>77</v>
      </c>
      <c r="C130" s="60" t="s">
        <v>78</v>
      </c>
      <c r="D130" s="60" t="s">
        <v>79</v>
      </c>
      <c r="E130" s="61" t="s">
        <v>80</v>
      </c>
      <c r="F130" s="62" t="s">
        <v>81</v>
      </c>
      <c r="G130" s="63" t="s">
        <v>82</v>
      </c>
      <c r="H130" s="64" t="e" cm="1">
        <f t="array" aca="1" ref="H130" ca="1">INDIRECT("'"&amp;A130&amp;"'!"&amp;B130)</f>
        <v>#REF!</v>
      </c>
      <c r="I130" s="65" t="e" cm="1">
        <f t="array" aca="1" ref="I130" ca="1">INDIRECT("'"&amp;A130&amp;"'!"&amp;C130)</f>
        <v>#REF!</v>
      </c>
      <c r="J130" s="65" t="e" cm="1">
        <f t="array" aca="1" ref="J130" ca="1">INDIRECT("'"&amp;A130&amp;"'!"&amp;D130)</f>
        <v>#REF!</v>
      </c>
      <c r="K130" s="66" t="e" cm="1">
        <f t="array" aca="1" ref="K130" ca="1">INDIRECT("'"&amp;A130&amp;"'!"&amp;E130)</f>
        <v>#REF!</v>
      </c>
      <c r="L130" s="62" t="e" cm="1">
        <f t="array" aca="1" ref="L130" ca="1">INDIRECT("'"&amp;A130&amp;"'!"&amp;F130)</f>
        <v>#REF!</v>
      </c>
      <c r="M130" s="67" t="e" cm="1">
        <f t="array" aca="1" ref="M130" ca="1">INDIRECT("'"&amp;A130&amp;"'!"&amp;G130)</f>
        <v>#REF!</v>
      </c>
      <c r="N130" s="59" t="e">
        <f t="shared" ca="1" si="16"/>
        <v>#REF!</v>
      </c>
      <c r="O130" s="68" t="e">
        <f t="shared" ca="1" si="17"/>
        <v>#REF!</v>
      </c>
      <c r="P130" s="69"/>
      <c r="Q130" s="59" t="e">
        <f t="shared" ca="1" si="18"/>
        <v>#REF!</v>
      </c>
      <c r="R130" s="68" t="e">
        <f t="shared" ca="1" si="19"/>
        <v>#REF!</v>
      </c>
      <c r="S130" s="70">
        <f>19+1249</f>
        <v>1268</v>
      </c>
      <c r="T130" s="71" t="e">
        <f t="shared" ca="1" si="21"/>
        <v>#REF!</v>
      </c>
      <c r="U130" s="72"/>
      <c r="V130" s="71" t="e">
        <f t="shared" ca="1" si="22"/>
        <v>#REF!</v>
      </c>
      <c r="W130" s="72"/>
      <c r="Z130" t="e">
        <f t="shared" ca="1" si="23"/>
        <v>#REF!</v>
      </c>
      <c r="AA130" t="e">
        <f t="shared" ca="1" si="20"/>
        <v>#REF!</v>
      </c>
      <c r="AB130" t="e">
        <f t="shared" ca="1" si="24"/>
        <v>#REF!</v>
      </c>
      <c r="AC130" t="e">
        <f t="shared" ca="1" si="25"/>
        <v>#REF!</v>
      </c>
      <c r="AD130" t="e">
        <f t="shared" ca="1" si="26"/>
        <v>#REF!</v>
      </c>
      <c r="AE130" t="e">
        <f t="shared" ca="1" si="27"/>
        <v>#REF!</v>
      </c>
      <c r="AH130" t="str">
        <f t="shared" si="28"/>
        <v/>
      </c>
      <c r="AI130" t="str">
        <f t="shared" si="29"/>
        <v/>
      </c>
    </row>
    <row r="131" spans="1:35" x14ac:dyDescent="0.25">
      <c r="A131" s="48" t="s">
        <v>96</v>
      </c>
      <c r="B131" s="37" t="s">
        <v>29</v>
      </c>
      <c r="C131" s="38" t="s">
        <v>30</v>
      </c>
      <c r="D131" s="38" t="s">
        <v>31</v>
      </c>
      <c r="E131" s="39" t="s">
        <v>32</v>
      </c>
      <c r="F131" s="49" t="s">
        <v>33</v>
      </c>
      <c r="G131" s="50" t="s">
        <v>34</v>
      </c>
      <c r="H131" s="51" t="e" cm="1">
        <f t="array" aca="1" ref="H131" ca="1">INDIRECT("'"&amp;A131&amp;"'!"&amp;B131)</f>
        <v>#REF!</v>
      </c>
      <c r="I131" s="52" t="e" cm="1">
        <f t="array" aca="1" ref="I131" ca="1">INDIRECT("'"&amp;A131&amp;"'!"&amp;C131)</f>
        <v>#REF!</v>
      </c>
      <c r="J131" s="52" t="e" cm="1">
        <f t="array" aca="1" ref="J131" ca="1">INDIRECT("'"&amp;A131&amp;"'!"&amp;D131)</f>
        <v>#REF!</v>
      </c>
      <c r="K131" s="53" t="e" cm="1">
        <f t="array" aca="1" ref="K131" ca="1">INDIRECT("'"&amp;A131&amp;"'!"&amp;E131)</f>
        <v>#REF!</v>
      </c>
      <c r="L131" s="49" t="e" cm="1">
        <f t="array" aca="1" ref="L131" ca="1">INDIRECT("'"&amp;A131&amp;"'!"&amp;F131)</f>
        <v>#REF!</v>
      </c>
      <c r="M131" s="54" t="e" cm="1">
        <f t="array" aca="1" ref="M131" ca="1">INDIRECT("'"&amp;A131&amp;"'!"&amp;G131)</f>
        <v>#REF!</v>
      </c>
      <c r="N131" s="37" t="e">
        <f t="shared" ca="1" si="16"/>
        <v>#REF!</v>
      </c>
      <c r="O131" s="44" t="e">
        <f t="shared" ca="1" si="17"/>
        <v>#REF!</v>
      </c>
      <c r="P131" s="73"/>
      <c r="Q131" s="37" t="e">
        <f t="shared" ca="1" si="18"/>
        <v>#REF!</v>
      </c>
      <c r="R131" s="44" t="e">
        <f t="shared" ca="1" si="19"/>
        <v>#REF!</v>
      </c>
      <c r="S131" s="55">
        <f>1116+499</f>
        <v>1615</v>
      </c>
      <c r="T131" s="56" t="e">
        <f t="shared" ca="1" si="21"/>
        <v>#REF!</v>
      </c>
      <c r="U131" s="57"/>
      <c r="V131" s="56" t="e">
        <f t="shared" ca="1" si="22"/>
        <v>#REF!</v>
      </c>
      <c r="W131" s="57"/>
      <c r="Z131" t="e">
        <f t="shared" ca="1" si="23"/>
        <v>#REF!</v>
      </c>
      <c r="AA131" t="e">
        <f t="shared" ca="1" si="20"/>
        <v>#REF!</v>
      </c>
      <c r="AB131" t="e">
        <f t="shared" ca="1" si="24"/>
        <v>#REF!</v>
      </c>
      <c r="AC131" t="e">
        <f t="shared" ca="1" si="25"/>
        <v>#REF!</v>
      </c>
      <c r="AD131" t="e">
        <f t="shared" ca="1" si="26"/>
        <v>#REF!</v>
      </c>
      <c r="AE131" t="e">
        <f t="shared" ca="1" si="27"/>
        <v>#REF!</v>
      </c>
      <c r="AH131" t="str">
        <f t="shared" si="28"/>
        <v/>
      </c>
      <c r="AI131" t="str">
        <f t="shared" si="29"/>
        <v/>
      </c>
    </row>
    <row r="132" spans="1:35" x14ac:dyDescent="0.25">
      <c r="A132" s="48" t="s">
        <v>96</v>
      </c>
      <c r="B132" s="37" t="s">
        <v>35</v>
      </c>
      <c r="C132" s="38" t="s">
        <v>36</v>
      </c>
      <c r="D132" s="38" t="s">
        <v>37</v>
      </c>
      <c r="E132" s="39" t="s">
        <v>38</v>
      </c>
      <c r="F132" s="49" t="s">
        <v>39</v>
      </c>
      <c r="G132" s="50" t="s">
        <v>40</v>
      </c>
      <c r="H132" s="51" t="e" cm="1">
        <f t="array" aca="1" ref="H132" ca="1">INDIRECT("'"&amp;A132&amp;"'!"&amp;B132)</f>
        <v>#REF!</v>
      </c>
      <c r="I132" s="52" t="e" cm="1">
        <f t="array" aca="1" ref="I132" ca="1">INDIRECT("'"&amp;A132&amp;"'!"&amp;C132)</f>
        <v>#REF!</v>
      </c>
      <c r="J132" s="52" t="e" cm="1">
        <f t="array" aca="1" ref="J132" ca="1">INDIRECT("'"&amp;A132&amp;"'!"&amp;D132)</f>
        <v>#REF!</v>
      </c>
      <c r="K132" s="53" t="e" cm="1">
        <f t="array" aca="1" ref="K132" ca="1">INDIRECT("'"&amp;A132&amp;"'!"&amp;E132)</f>
        <v>#REF!</v>
      </c>
      <c r="L132" s="49" t="e" cm="1">
        <f t="array" aca="1" ref="L132" ca="1">INDIRECT("'"&amp;A132&amp;"'!"&amp;F132)</f>
        <v>#REF!</v>
      </c>
      <c r="M132" s="54" t="e" cm="1">
        <f t="array" aca="1" ref="M132" ca="1">INDIRECT("'"&amp;A132&amp;"'!"&amp;G132)</f>
        <v>#REF!</v>
      </c>
      <c r="N132" s="37" t="e">
        <f t="shared" ca="1" si="16"/>
        <v>#REF!</v>
      </c>
      <c r="O132" s="44" t="e">
        <f t="shared" ca="1" si="17"/>
        <v>#REF!</v>
      </c>
      <c r="P132" s="73"/>
      <c r="Q132" s="37" t="e">
        <f t="shared" ca="1" si="18"/>
        <v>#REF!</v>
      </c>
      <c r="R132" s="44" t="e">
        <f t="shared" ca="1" si="19"/>
        <v>#REF!</v>
      </c>
      <c r="S132" s="55">
        <v>887</v>
      </c>
      <c r="T132" s="56" t="e">
        <f t="shared" ca="1" si="21"/>
        <v>#REF!</v>
      </c>
      <c r="U132" s="57"/>
      <c r="V132" s="56" t="e">
        <f t="shared" ca="1" si="22"/>
        <v>#REF!</v>
      </c>
      <c r="W132" s="57"/>
      <c r="Z132" t="e">
        <f t="shared" ca="1" si="23"/>
        <v>#REF!</v>
      </c>
      <c r="AA132" t="e">
        <f t="shared" ca="1" si="20"/>
        <v>#REF!</v>
      </c>
      <c r="AB132" t="e">
        <f t="shared" ca="1" si="24"/>
        <v>#REF!</v>
      </c>
      <c r="AC132" t="e">
        <f t="shared" ca="1" si="25"/>
        <v>#REF!</v>
      </c>
      <c r="AD132" t="e">
        <f t="shared" ca="1" si="26"/>
        <v>#REF!</v>
      </c>
      <c r="AE132" t="e">
        <f t="shared" ca="1" si="27"/>
        <v>#REF!</v>
      </c>
      <c r="AH132" t="str">
        <f t="shared" si="28"/>
        <v/>
      </c>
      <c r="AI132" t="str">
        <f t="shared" si="29"/>
        <v/>
      </c>
    </row>
    <row r="133" spans="1:35" x14ac:dyDescent="0.25">
      <c r="A133" s="48" t="s">
        <v>96</v>
      </c>
      <c r="B133" s="37" t="s">
        <v>41</v>
      </c>
      <c r="C133" s="38" t="s">
        <v>42</v>
      </c>
      <c r="D133" s="38" t="s">
        <v>43</v>
      </c>
      <c r="E133" s="39" t="s">
        <v>44</v>
      </c>
      <c r="F133" s="49" t="s">
        <v>45</v>
      </c>
      <c r="G133" s="50" t="s">
        <v>46</v>
      </c>
      <c r="H133" s="51" t="e" cm="1">
        <f t="array" aca="1" ref="H133" ca="1">INDIRECT("'"&amp;A133&amp;"'!"&amp;B133)</f>
        <v>#REF!</v>
      </c>
      <c r="I133" s="52" t="e" cm="1">
        <f t="array" aca="1" ref="I133" ca="1">INDIRECT("'"&amp;A133&amp;"'!"&amp;C133)</f>
        <v>#REF!</v>
      </c>
      <c r="J133" s="52" t="e" cm="1">
        <f t="array" aca="1" ref="J133" ca="1">INDIRECT("'"&amp;A133&amp;"'!"&amp;D133)</f>
        <v>#REF!</v>
      </c>
      <c r="K133" s="53" t="e" cm="1">
        <f t="array" aca="1" ref="K133" ca="1">INDIRECT("'"&amp;A133&amp;"'!"&amp;E133)</f>
        <v>#REF!</v>
      </c>
      <c r="L133" s="49" t="e" cm="1">
        <f t="array" aca="1" ref="L133" ca="1">INDIRECT("'"&amp;A133&amp;"'!"&amp;F133)</f>
        <v>#REF!</v>
      </c>
      <c r="M133" s="54" t="e" cm="1">
        <f t="array" aca="1" ref="M133" ca="1">INDIRECT("'"&amp;A133&amp;"'!"&amp;G133)</f>
        <v>#REF!</v>
      </c>
      <c r="N133" s="37" t="e">
        <f t="shared" ref="N133:N196" ca="1" si="30">IF(H133="","",IF(H133="/","",IF(H133=0,"",H133)))</f>
        <v>#REF!</v>
      </c>
      <c r="O133" s="44" t="e">
        <f t="shared" ref="O133:O196" ca="1" si="31">IF(I133="Nihil","",IF(N133="","",I133))</f>
        <v>#REF!</v>
      </c>
      <c r="P133" s="73">
        <f>402+1369+1291</f>
        <v>3062</v>
      </c>
      <c r="Q133" s="37" t="e">
        <f t="shared" ref="Q133:Q196" ca="1" si="32">IF(J133="","",IF(J133="/","",IF(J133=0,"",J133)))</f>
        <v>#REF!</v>
      </c>
      <c r="R133" s="44" t="e">
        <f t="shared" ref="R133:R196" ca="1" si="33">IF(K133="Nihil","",IF(Q133="","",K133))</f>
        <v>#REF!</v>
      </c>
      <c r="S133" s="55">
        <f>1369+402</f>
        <v>1771</v>
      </c>
      <c r="T133" s="56" t="e">
        <f t="shared" ca="1" si="21"/>
        <v>#REF!</v>
      </c>
      <c r="U133" s="57"/>
      <c r="V133" s="56" t="e">
        <f t="shared" ca="1" si="22"/>
        <v>#REF!</v>
      </c>
      <c r="W133" s="57"/>
      <c r="Z133" t="e">
        <f t="shared" ca="1" si="23"/>
        <v>#REF!</v>
      </c>
      <c r="AA133" t="e">
        <f t="shared" ref="AA133:AA196" ca="1" si="34">IF(R133=10,S133,"")</f>
        <v>#REF!</v>
      </c>
      <c r="AB133" t="e">
        <f t="shared" ca="1" si="24"/>
        <v>#REF!</v>
      </c>
      <c r="AC133" t="e">
        <f t="shared" ca="1" si="25"/>
        <v>#REF!</v>
      </c>
      <c r="AD133" t="e">
        <f t="shared" ca="1" si="26"/>
        <v>#REF!</v>
      </c>
      <c r="AE133" t="e">
        <f t="shared" ca="1" si="27"/>
        <v>#REF!</v>
      </c>
      <c r="AH133" t="str">
        <f t="shared" si="28"/>
        <v/>
      </c>
      <c r="AI133" t="str">
        <f t="shared" si="29"/>
        <v/>
      </c>
    </row>
    <row r="134" spans="1:35" x14ac:dyDescent="0.25">
      <c r="A134" s="48" t="s">
        <v>96</v>
      </c>
      <c r="B134" s="37" t="s">
        <v>47</v>
      </c>
      <c r="C134" s="38" t="s">
        <v>48</v>
      </c>
      <c r="D134" s="38" t="s">
        <v>49</v>
      </c>
      <c r="E134" s="39" t="s">
        <v>50</v>
      </c>
      <c r="F134" s="49" t="s">
        <v>51</v>
      </c>
      <c r="G134" s="50" t="s">
        <v>52</v>
      </c>
      <c r="H134" s="51" t="e" cm="1">
        <f t="array" aca="1" ref="H134" ca="1">INDIRECT("'"&amp;A134&amp;"'!"&amp;B134)</f>
        <v>#REF!</v>
      </c>
      <c r="I134" s="52" t="e" cm="1">
        <f t="array" aca="1" ref="I134" ca="1">INDIRECT("'"&amp;A134&amp;"'!"&amp;C134)</f>
        <v>#REF!</v>
      </c>
      <c r="J134" s="52" t="e" cm="1">
        <f t="array" aca="1" ref="J134" ca="1">INDIRECT("'"&amp;A134&amp;"'!"&amp;D134)</f>
        <v>#REF!</v>
      </c>
      <c r="K134" s="53" t="e" cm="1">
        <f t="array" aca="1" ref="K134" ca="1">INDIRECT("'"&amp;A134&amp;"'!"&amp;E134)</f>
        <v>#REF!</v>
      </c>
      <c r="L134" s="49" t="e" cm="1">
        <f t="array" aca="1" ref="L134" ca="1">INDIRECT("'"&amp;A134&amp;"'!"&amp;F134)</f>
        <v>#REF!</v>
      </c>
      <c r="M134" s="54" t="e" cm="1">
        <f t="array" aca="1" ref="M134" ca="1">INDIRECT("'"&amp;A134&amp;"'!"&amp;G134)</f>
        <v>#REF!</v>
      </c>
      <c r="N134" s="37" t="e">
        <f t="shared" ca="1" si="30"/>
        <v>#REF!</v>
      </c>
      <c r="O134" s="44" t="e">
        <f t="shared" ca="1" si="31"/>
        <v>#REF!</v>
      </c>
      <c r="P134" s="73"/>
      <c r="Q134" s="37" t="e">
        <f t="shared" ca="1" si="32"/>
        <v>#REF!</v>
      </c>
      <c r="R134" s="44" t="e">
        <f t="shared" ca="1" si="33"/>
        <v>#REF!</v>
      </c>
      <c r="S134" s="55">
        <v>1291</v>
      </c>
      <c r="T134" s="56" t="e">
        <f t="shared" ref="T134:T197" ca="1" si="35">IF(L134=0,"",L134)</f>
        <v>#REF!</v>
      </c>
      <c r="U134" s="57"/>
      <c r="V134" s="56" t="e">
        <f t="shared" ref="V134:V197" ca="1" si="36">IF(M134=0,"",M134)</f>
        <v>#REF!</v>
      </c>
      <c r="W134" s="57"/>
      <c r="Z134" t="e">
        <f t="shared" ref="Z134:Z197" ca="1" si="37">IF(R134=1,S134,"")</f>
        <v>#REF!</v>
      </c>
      <c r="AA134" t="e">
        <f t="shared" ca="1" si="34"/>
        <v>#REF!</v>
      </c>
      <c r="AB134" t="e">
        <f t="shared" ref="AB134:AB197" ca="1" si="38">IF(O134=2,P134,"")</f>
        <v>#REF!</v>
      </c>
      <c r="AC134" t="e">
        <f t="shared" ref="AC134:AC197" ca="1" si="39">IF(R134=0,S134,"")</f>
        <v>#REF!</v>
      </c>
      <c r="AD134" t="e">
        <f t="shared" ref="AD134:AD197" ca="1" si="40">IF(R134=20,S134,"")</f>
        <v>#REF!</v>
      </c>
      <c r="AE134" t="e">
        <f t="shared" ref="AE134:AE197" ca="1" si="41">IF(R134=100,S134,"")</f>
        <v>#REF!</v>
      </c>
      <c r="AH134" t="str">
        <f t="shared" ref="AH134:AH197" si="42">IF(U134="","",U134)</f>
        <v/>
      </c>
      <c r="AI134" t="str">
        <f t="shared" ref="AI134:AI197" si="43">IF(W134="","",W134)</f>
        <v/>
      </c>
    </row>
    <row r="135" spans="1:35" x14ac:dyDescent="0.25">
      <c r="A135" s="48" t="s">
        <v>96</v>
      </c>
      <c r="B135" s="37" t="s">
        <v>53</v>
      </c>
      <c r="C135" s="38" t="s">
        <v>54</v>
      </c>
      <c r="D135" s="38" t="s">
        <v>55</v>
      </c>
      <c r="E135" s="39" t="s">
        <v>56</v>
      </c>
      <c r="F135" s="49" t="s">
        <v>57</v>
      </c>
      <c r="G135" s="50" t="s">
        <v>58</v>
      </c>
      <c r="H135" s="51" t="e" cm="1">
        <f t="array" aca="1" ref="H135" ca="1">INDIRECT("'"&amp;A135&amp;"'!"&amp;B135)</f>
        <v>#REF!</v>
      </c>
      <c r="I135" s="52" t="e" cm="1">
        <f t="array" aca="1" ref="I135" ca="1">INDIRECT("'"&amp;A135&amp;"'!"&amp;C135)</f>
        <v>#REF!</v>
      </c>
      <c r="J135" s="52" t="e" cm="1">
        <f t="array" aca="1" ref="J135" ca="1">INDIRECT("'"&amp;A135&amp;"'!"&amp;D135)</f>
        <v>#REF!</v>
      </c>
      <c r="K135" s="53" t="e" cm="1">
        <f t="array" aca="1" ref="K135" ca="1">INDIRECT("'"&amp;A135&amp;"'!"&amp;E135)</f>
        <v>#REF!</v>
      </c>
      <c r="L135" s="49" t="e" cm="1">
        <f t="array" aca="1" ref="L135" ca="1">INDIRECT("'"&amp;A135&amp;"'!"&amp;F135)</f>
        <v>#REF!</v>
      </c>
      <c r="M135" s="54" t="e" cm="1">
        <f t="array" aca="1" ref="M135" ca="1">INDIRECT("'"&amp;A135&amp;"'!"&amp;G135)</f>
        <v>#REF!</v>
      </c>
      <c r="N135" s="37" t="e">
        <f t="shared" ca="1" si="30"/>
        <v>#REF!</v>
      </c>
      <c r="O135" s="44" t="e">
        <f t="shared" ca="1" si="31"/>
        <v>#REF!</v>
      </c>
      <c r="P135" s="73">
        <v>17360</v>
      </c>
      <c r="Q135" s="37" t="e">
        <f t="shared" ca="1" si="32"/>
        <v>#REF!</v>
      </c>
      <c r="R135" s="44" t="e">
        <f t="shared" ca="1" si="33"/>
        <v>#REF!</v>
      </c>
      <c r="S135" s="55">
        <f>1073+2505+1623+3279+1207</f>
        <v>9687</v>
      </c>
      <c r="T135" s="56" t="e">
        <f t="shared" ca="1" si="35"/>
        <v>#REF!</v>
      </c>
      <c r="U135" s="57"/>
      <c r="V135" s="56" t="e">
        <f t="shared" ca="1" si="36"/>
        <v>#REF!</v>
      </c>
      <c r="W135" s="57"/>
      <c r="Z135" t="e">
        <f t="shared" ca="1" si="37"/>
        <v>#REF!</v>
      </c>
      <c r="AA135" t="e">
        <f t="shared" ca="1" si="34"/>
        <v>#REF!</v>
      </c>
      <c r="AB135" t="e">
        <f t="shared" ca="1" si="38"/>
        <v>#REF!</v>
      </c>
      <c r="AC135" t="e">
        <f t="shared" ca="1" si="39"/>
        <v>#REF!</v>
      </c>
      <c r="AD135" t="e">
        <f t="shared" ca="1" si="40"/>
        <v>#REF!</v>
      </c>
      <c r="AE135" t="e">
        <f t="shared" ca="1" si="41"/>
        <v>#REF!</v>
      </c>
      <c r="AH135" t="str">
        <f t="shared" si="42"/>
        <v/>
      </c>
      <c r="AI135" t="str">
        <f t="shared" si="43"/>
        <v/>
      </c>
    </row>
    <row r="136" spans="1:35" x14ac:dyDescent="0.25">
      <c r="A136" s="48" t="s">
        <v>96</v>
      </c>
      <c r="B136" s="37" t="s">
        <v>59</v>
      </c>
      <c r="C136" s="38" t="s">
        <v>60</v>
      </c>
      <c r="D136" s="38" t="s">
        <v>61</v>
      </c>
      <c r="E136" s="39" t="s">
        <v>62</v>
      </c>
      <c r="F136" s="49" t="s">
        <v>63</v>
      </c>
      <c r="G136" s="50" t="s">
        <v>64</v>
      </c>
      <c r="H136" s="51" t="e" cm="1">
        <f t="array" aca="1" ref="H136" ca="1">INDIRECT("'"&amp;A136&amp;"'!"&amp;B136)</f>
        <v>#REF!</v>
      </c>
      <c r="I136" s="52" t="e" cm="1">
        <f t="array" aca="1" ref="I136" ca="1">INDIRECT("'"&amp;A136&amp;"'!"&amp;C136)</f>
        <v>#REF!</v>
      </c>
      <c r="J136" s="52" t="e" cm="1">
        <f t="array" aca="1" ref="J136" ca="1">INDIRECT("'"&amp;A136&amp;"'!"&amp;D136)</f>
        <v>#REF!</v>
      </c>
      <c r="K136" s="53" t="e" cm="1">
        <f t="array" aca="1" ref="K136" ca="1">INDIRECT("'"&amp;A136&amp;"'!"&amp;E136)</f>
        <v>#REF!</v>
      </c>
      <c r="L136" s="49" t="e" cm="1">
        <f t="array" aca="1" ref="L136" ca="1">INDIRECT("'"&amp;A136&amp;"'!"&amp;F136)</f>
        <v>#REF!</v>
      </c>
      <c r="M136" s="54" t="e" cm="1">
        <f t="array" aca="1" ref="M136" ca="1">INDIRECT("'"&amp;A136&amp;"'!"&amp;G136)</f>
        <v>#REF!</v>
      </c>
      <c r="N136" s="37" t="e">
        <f t="shared" ca="1" si="30"/>
        <v>#REF!</v>
      </c>
      <c r="O136" s="44" t="e">
        <f t="shared" ca="1" si="31"/>
        <v>#REF!</v>
      </c>
      <c r="P136" s="73"/>
      <c r="Q136" s="37" t="e">
        <f t="shared" ca="1" si="32"/>
        <v>#REF!</v>
      </c>
      <c r="R136" s="44" t="e">
        <f t="shared" ca="1" si="33"/>
        <v>#REF!</v>
      </c>
      <c r="S136" s="55">
        <f>2342+1933+3127</f>
        <v>7402</v>
      </c>
      <c r="T136" s="56" t="e">
        <f t="shared" ca="1" si="35"/>
        <v>#REF!</v>
      </c>
      <c r="U136" s="57"/>
      <c r="V136" s="56" t="e">
        <f t="shared" ca="1" si="36"/>
        <v>#REF!</v>
      </c>
      <c r="W136" s="57"/>
      <c r="Z136" t="e">
        <f t="shared" ca="1" si="37"/>
        <v>#REF!</v>
      </c>
      <c r="AA136" t="e">
        <f t="shared" ca="1" si="34"/>
        <v>#REF!</v>
      </c>
      <c r="AB136" t="e">
        <f t="shared" ca="1" si="38"/>
        <v>#REF!</v>
      </c>
      <c r="AC136" t="e">
        <f t="shared" ca="1" si="39"/>
        <v>#REF!</v>
      </c>
      <c r="AD136" t="e">
        <f t="shared" ca="1" si="40"/>
        <v>#REF!</v>
      </c>
      <c r="AE136" t="e">
        <f t="shared" ca="1" si="41"/>
        <v>#REF!</v>
      </c>
      <c r="AH136" t="str">
        <f t="shared" si="42"/>
        <v/>
      </c>
      <c r="AI136" t="str">
        <f t="shared" si="43"/>
        <v/>
      </c>
    </row>
    <row r="137" spans="1:35" x14ac:dyDescent="0.25">
      <c r="A137" s="48" t="s">
        <v>96</v>
      </c>
      <c r="B137" s="37" t="s">
        <v>65</v>
      </c>
      <c r="C137" s="38" t="s">
        <v>66</v>
      </c>
      <c r="D137" s="38" t="s">
        <v>67</v>
      </c>
      <c r="E137" s="39" t="s">
        <v>68</v>
      </c>
      <c r="F137" s="49" t="s">
        <v>69</v>
      </c>
      <c r="G137" s="50" t="s">
        <v>70</v>
      </c>
      <c r="H137" s="51" t="e" cm="1">
        <f t="array" aca="1" ref="H137" ca="1">INDIRECT("'"&amp;A137&amp;"'!"&amp;B137)</f>
        <v>#REF!</v>
      </c>
      <c r="I137" s="52" t="e" cm="1">
        <f t="array" aca="1" ref="I137" ca="1">INDIRECT("'"&amp;A137&amp;"'!"&amp;C137)</f>
        <v>#REF!</v>
      </c>
      <c r="J137" s="52" t="e" cm="1">
        <f t="array" aca="1" ref="J137" ca="1">INDIRECT("'"&amp;A137&amp;"'!"&amp;D137)</f>
        <v>#REF!</v>
      </c>
      <c r="K137" s="53" t="e" cm="1">
        <f t="array" aca="1" ref="K137" ca="1">INDIRECT("'"&amp;A137&amp;"'!"&amp;E137)</f>
        <v>#REF!</v>
      </c>
      <c r="L137" s="49" t="e" cm="1">
        <f t="array" aca="1" ref="L137" ca="1">INDIRECT("'"&amp;A137&amp;"'!"&amp;F137)</f>
        <v>#REF!</v>
      </c>
      <c r="M137" s="54" t="e" cm="1">
        <f t="array" aca="1" ref="M137" ca="1">INDIRECT("'"&amp;A137&amp;"'!"&amp;G137)</f>
        <v>#REF!</v>
      </c>
      <c r="N137" s="37" t="e">
        <f t="shared" ca="1" si="30"/>
        <v>#REF!</v>
      </c>
      <c r="O137" s="44" t="e">
        <f t="shared" ca="1" si="31"/>
        <v>#REF!</v>
      </c>
      <c r="P137" s="73"/>
      <c r="Q137" s="37" t="e">
        <f t="shared" ca="1" si="32"/>
        <v>#REF!</v>
      </c>
      <c r="R137" s="44" t="e">
        <f t="shared" ca="1" si="33"/>
        <v>#REF!</v>
      </c>
      <c r="S137" s="55">
        <f>2013+2101+533+2708+2733+380+811</f>
        <v>11279</v>
      </c>
      <c r="T137" s="56" t="e">
        <f t="shared" ca="1" si="35"/>
        <v>#REF!</v>
      </c>
      <c r="U137" s="57"/>
      <c r="V137" s="56" t="e">
        <f t="shared" ca="1" si="36"/>
        <v>#REF!</v>
      </c>
      <c r="W137" s="57"/>
      <c r="Z137" t="e">
        <f t="shared" ca="1" si="37"/>
        <v>#REF!</v>
      </c>
      <c r="AA137" t="e">
        <f t="shared" ca="1" si="34"/>
        <v>#REF!</v>
      </c>
      <c r="AB137" t="e">
        <f t="shared" ca="1" si="38"/>
        <v>#REF!</v>
      </c>
      <c r="AC137" t="e">
        <f t="shared" ca="1" si="39"/>
        <v>#REF!</v>
      </c>
      <c r="AD137" t="e">
        <f t="shared" ca="1" si="40"/>
        <v>#REF!</v>
      </c>
      <c r="AE137" t="e">
        <f t="shared" ca="1" si="41"/>
        <v>#REF!</v>
      </c>
      <c r="AH137" t="str">
        <f t="shared" si="42"/>
        <v/>
      </c>
      <c r="AI137" t="str">
        <f t="shared" si="43"/>
        <v/>
      </c>
    </row>
    <row r="138" spans="1:35" x14ac:dyDescent="0.25">
      <c r="A138" s="48" t="s">
        <v>96</v>
      </c>
      <c r="B138" s="37" t="s">
        <v>71</v>
      </c>
      <c r="C138" s="38" t="s">
        <v>72</v>
      </c>
      <c r="D138" s="38" t="s">
        <v>73</v>
      </c>
      <c r="E138" s="39" t="s">
        <v>74</v>
      </c>
      <c r="F138" s="49" t="s">
        <v>75</v>
      </c>
      <c r="G138" s="50" t="s">
        <v>76</v>
      </c>
      <c r="H138" s="51" t="e" cm="1">
        <f t="array" aca="1" ref="H138" ca="1">INDIRECT("'"&amp;A138&amp;"'!"&amp;B138)</f>
        <v>#REF!</v>
      </c>
      <c r="I138" s="52" t="e" cm="1">
        <f t="array" aca="1" ref="I138" ca="1">INDIRECT("'"&amp;A138&amp;"'!"&amp;C138)</f>
        <v>#REF!</v>
      </c>
      <c r="J138" s="52" t="e" cm="1">
        <f t="array" aca="1" ref="J138" ca="1">INDIRECT("'"&amp;A138&amp;"'!"&amp;D138)</f>
        <v>#REF!</v>
      </c>
      <c r="K138" s="53" t="e" cm="1">
        <f t="array" aca="1" ref="K138" ca="1">INDIRECT("'"&amp;A138&amp;"'!"&amp;E138)</f>
        <v>#REF!</v>
      </c>
      <c r="L138" s="49" t="e" cm="1">
        <f t="array" aca="1" ref="L138" ca="1">INDIRECT("'"&amp;A138&amp;"'!"&amp;F138)</f>
        <v>#REF!</v>
      </c>
      <c r="M138" s="54" t="e" cm="1">
        <f t="array" aca="1" ref="M138" ca="1">INDIRECT("'"&amp;A138&amp;"'!"&amp;G138)</f>
        <v>#REF!</v>
      </c>
      <c r="N138" s="37" t="e">
        <f t="shared" ca="1" si="30"/>
        <v>#REF!</v>
      </c>
      <c r="O138" s="44" t="e">
        <f t="shared" ca="1" si="31"/>
        <v>#REF!</v>
      </c>
      <c r="P138" s="73"/>
      <c r="Q138" s="37" t="e">
        <f t="shared" ca="1" si="32"/>
        <v>#REF!</v>
      </c>
      <c r="R138" s="44" t="e">
        <f t="shared" ca="1" si="33"/>
        <v>#REF!</v>
      </c>
      <c r="S138" s="55">
        <f>830+2062+1157+307+3023+161+574+1249+19</f>
        <v>9382</v>
      </c>
      <c r="T138" s="56" t="e">
        <f t="shared" ca="1" si="35"/>
        <v>#REF!</v>
      </c>
      <c r="U138" s="57"/>
      <c r="V138" s="56" t="e">
        <f t="shared" ca="1" si="36"/>
        <v>#REF!</v>
      </c>
      <c r="W138" s="57"/>
      <c r="Z138" t="e">
        <f t="shared" ca="1" si="37"/>
        <v>#REF!</v>
      </c>
      <c r="AA138" t="e">
        <f t="shared" ca="1" si="34"/>
        <v>#REF!</v>
      </c>
      <c r="AB138" t="e">
        <f t="shared" ca="1" si="38"/>
        <v>#REF!</v>
      </c>
      <c r="AC138" t="e">
        <f t="shared" ca="1" si="39"/>
        <v>#REF!</v>
      </c>
      <c r="AD138" t="e">
        <f t="shared" ca="1" si="40"/>
        <v>#REF!</v>
      </c>
      <c r="AE138" t="e">
        <f t="shared" ca="1" si="41"/>
        <v>#REF!</v>
      </c>
      <c r="AH138" t="str">
        <f t="shared" si="42"/>
        <v/>
      </c>
      <c r="AI138" t="str">
        <f t="shared" si="43"/>
        <v/>
      </c>
    </row>
    <row r="139" spans="1:35" x14ac:dyDescent="0.25">
      <c r="A139" s="48" t="s">
        <v>96</v>
      </c>
      <c r="B139" s="37" t="s">
        <v>77</v>
      </c>
      <c r="C139" s="38" t="s">
        <v>78</v>
      </c>
      <c r="D139" s="38" t="s">
        <v>79</v>
      </c>
      <c r="E139" s="39" t="s">
        <v>80</v>
      </c>
      <c r="F139" s="49" t="s">
        <v>81</v>
      </c>
      <c r="G139" s="50" t="s">
        <v>82</v>
      </c>
      <c r="H139" s="51" t="e" cm="1">
        <f t="array" aca="1" ref="H139" ca="1">INDIRECT("'"&amp;A139&amp;"'!"&amp;B139)</f>
        <v>#REF!</v>
      </c>
      <c r="I139" s="52" t="e" cm="1">
        <f t="array" aca="1" ref="I139" ca="1">INDIRECT("'"&amp;A139&amp;"'!"&amp;C139)</f>
        <v>#REF!</v>
      </c>
      <c r="J139" s="52" t="e" cm="1">
        <f t="array" aca="1" ref="J139" ca="1">INDIRECT("'"&amp;A139&amp;"'!"&amp;D139)</f>
        <v>#REF!</v>
      </c>
      <c r="K139" s="53" t="e" cm="1">
        <f t="array" aca="1" ref="K139" ca="1">INDIRECT("'"&amp;A139&amp;"'!"&amp;E139)</f>
        <v>#REF!</v>
      </c>
      <c r="L139" s="49" t="e" cm="1">
        <f t="array" aca="1" ref="L139" ca="1">INDIRECT("'"&amp;A139&amp;"'!"&amp;F139)</f>
        <v>#REF!</v>
      </c>
      <c r="M139" s="54" t="e" cm="1">
        <f t="array" aca="1" ref="M139" ca="1">INDIRECT("'"&amp;A139&amp;"'!"&amp;G139)</f>
        <v>#REF!</v>
      </c>
      <c r="N139" s="37" t="e">
        <f t="shared" ca="1" si="30"/>
        <v>#REF!</v>
      </c>
      <c r="O139" s="44" t="e">
        <f t="shared" ca="1" si="31"/>
        <v>#REF!</v>
      </c>
      <c r="P139" s="73"/>
      <c r="Q139" s="37" t="e">
        <f t="shared" ca="1" si="32"/>
        <v>#REF!</v>
      </c>
      <c r="R139" s="44" t="e">
        <f t="shared" ca="1" si="33"/>
        <v>#REF!</v>
      </c>
      <c r="S139" s="55"/>
      <c r="T139" s="56" t="e">
        <f t="shared" ca="1" si="35"/>
        <v>#REF!</v>
      </c>
      <c r="U139" s="57"/>
      <c r="V139" s="56" t="e">
        <f t="shared" ca="1" si="36"/>
        <v>#REF!</v>
      </c>
      <c r="W139" s="57"/>
      <c r="Z139" t="e">
        <f t="shared" ca="1" si="37"/>
        <v>#REF!</v>
      </c>
      <c r="AA139" t="e">
        <f t="shared" ca="1" si="34"/>
        <v>#REF!</v>
      </c>
      <c r="AB139" t="e">
        <f t="shared" ca="1" si="38"/>
        <v>#REF!</v>
      </c>
      <c r="AC139" t="e">
        <f t="shared" ca="1" si="39"/>
        <v>#REF!</v>
      </c>
      <c r="AD139" t="e">
        <f t="shared" ca="1" si="40"/>
        <v>#REF!</v>
      </c>
      <c r="AE139" t="e">
        <f t="shared" ca="1" si="41"/>
        <v>#REF!</v>
      </c>
      <c r="AH139" t="str">
        <f t="shared" si="42"/>
        <v/>
      </c>
      <c r="AI139" t="str">
        <f t="shared" si="43"/>
        <v/>
      </c>
    </row>
    <row r="140" spans="1:35" x14ac:dyDescent="0.25">
      <c r="A140" s="58" t="s">
        <v>97</v>
      </c>
      <c r="B140" s="59" t="s">
        <v>29</v>
      </c>
      <c r="C140" s="60" t="s">
        <v>30</v>
      </c>
      <c r="D140" s="60" t="s">
        <v>31</v>
      </c>
      <c r="E140" s="61" t="s">
        <v>32</v>
      </c>
      <c r="F140" s="62" t="s">
        <v>33</v>
      </c>
      <c r="G140" s="63" t="s">
        <v>34</v>
      </c>
      <c r="H140" s="64" t="e" cm="1">
        <f t="array" aca="1" ref="H140" ca="1">INDIRECT("'"&amp;A140&amp;"'!"&amp;B140)</f>
        <v>#REF!</v>
      </c>
      <c r="I140" s="65" t="e" cm="1">
        <f t="array" aca="1" ref="I140" ca="1">INDIRECT("'"&amp;A140&amp;"'!"&amp;C140)</f>
        <v>#REF!</v>
      </c>
      <c r="J140" s="65" t="e" cm="1">
        <f t="array" aca="1" ref="J140" ca="1">INDIRECT("'"&amp;A140&amp;"'!"&amp;D140)</f>
        <v>#REF!</v>
      </c>
      <c r="K140" s="66" t="e" cm="1">
        <f t="array" aca="1" ref="K140" ca="1">INDIRECT("'"&amp;A140&amp;"'!"&amp;E140)</f>
        <v>#REF!</v>
      </c>
      <c r="L140" s="62" t="e" cm="1">
        <f t="array" aca="1" ref="L140" ca="1">INDIRECT("'"&amp;A140&amp;"'!"&amp;F140)</f>
        <v>#REF!</v>
      </c>
      <c r="M140" s="67" t="e" cm="1">
        <f t="array" aca="1" ref="M140" ca="1">INDIRECT("'"&amp;A140&amp;"'!"&amp;G140)</f>
        <v>#REF!</v>
      </c>
      <c r="N140" s="59" t="e">
        <f t="shared" ca="1" si="30"/>
        <v>#REF!</v>
      </c>
      <c r="O140" s="68" t="e">
        <f t="shared" ca="1" si="31"/>
        <v>#REF!</v>
      </c>
      <c r="P140" s="69"/>
      <c r="Q140" s="59" t="e">
        <f t="shared" ca="1" si="32"/>
        <v>#REF!</v>
      </c>
      <c r="R140" s="68" t="e">
        <f t="shared" ca="1" si="33"/>
        <v>#REF!</v>
      </c>
      <c r="S140" s="70">
        <f>1369+402+887+1116+499</f>
        <v>4273</v>
      </c>
      <c r="T140" s="71" t="e">
        <f t="shared" ca="1" si="35"/>
        <v>#REF!</v>
      </c>
      <c r="U140" s="72"/>
      <c r="V140" s="71" t="e">
        <f t="shared" ca="1" si="36"/>
        <v>#REF!</v>
      </c>
      <c r="W140" s="72"/>
      <c r="Z140" t="e">
        <f t="shared" ca="1" si="37"/>
        <v>#REF!</v>
      </c>
      <c r="AA140" t="e">
        <f t="shared" ca="1" si="34"/>
        <v>#REF!</v>
      </c>
      <c r="AB140" t="e">
        <f t="shared" ca="1" si="38"/>
        <v>#REF!</v>
      </c>
      <c r="AC140" t="e">
        <f t="shared" ca="1" si="39"/>
        <v>#REF!</v>
      </c>
      <c r="AD140" t="e">
        <f t="shared" ca="1" si="40"/>
        <v>#REF!</v>
      </c>
      <c r="AE140" t="e">
        <f t="shared" ca="1" si="41"/>
        <v>#REF!</v>
      </c>
      <c r="AH140" t="str">
        <f t="shared" si="42"/>
        <v/>
      </c>
      <c r="AI140" t="str">
        <f t="shared" si="43"/>
        <v/>
      </c>
    </row>
    <row r="141" spans="1:35" x14ac:dyDescent="0.25">
      <c r="A141" s="58" t="s">
        <v>97</v>
      </c>
      <c r="B141" s="59" t="s">
        <v>35</v>
      </c>
      <c r="C141" s="60" t="s">
        <v>36</v>
      </c>
      <c r="D141" s="60" t="s">
        <v>37</v>
      </c>
      <c r="E141" s="61" t="s">
        <v>38</v>
      </c>
      <c r="F141" s="62" t="s">
        <v>39</v>
      </c>
      <c r="G141" s="63" t="s">
        <v>40</v>
      </c>
      <c r="H141" s="64" t="e" cm="1">
        <f t="array" aca="1" ref="H141" ca="1">INDIRECT("'"&amp;A141&amp;"'!"&amp;B141)</f>
        <v>#REF!</v>
      </c>
      <c r="I141" s="65" t="e" cm="1">
        <f t="array" aca="1" ref="I141" ca="1">INDIRECT("'"&amp;A141&amp;"'!"&amp;C141)</f>
        <v>#REF!</v>
      </c>
      <c r="J141" s="65" t="e" cm="1">
        <f t="array" aca="1" ref="J141" ca="1">INDIRECT("'"&amp;A141&amp;"'!"&amp;D141)</f>
        <v>#REF!</v>
      </c>
      <c r="K141" s="66" t="e" cm="1">
        <f t="array" aca="1" ref="K141" ca="1">INDIRECT("'"&amp;A141&amp;"'!"&amp;E141)</f>
        <v>#REF!</v>
      </c>
      <c r="L141" s="62" t="e" cm="1">
        <f t="array" aca="1" ref="L141" ca="1">INDIRECT("'"&amp;A141&amp;"'!"&amp;F141)</f>
        <v>#REF!</v>
      </c>
      <c r="M141" s="67" t="e" cm="1">
        <f t="array" aca="1" ref="M141" ca="1">INDIRECT("'"&amp;A141&amp;"'!"&amp;G141)</f>
        <v>#REF!</v>
      </c>
      <c r="N141" s="59" t="e">
        <f t="shared" ca="1" si="30"/>
        <v>#REF!</v>
      </c>
      <c r="O141" s="68" t="e">
        <f t="shared" ca="1" si="31"/>
        <v>#REF!</v>
      </c>
      <c r="P141" s="69"/>
      <c r="Q141" s="59" t="e">
        <f t="shared" ca="1" si="32"/>
        <v>#REF!</v>
      </c>
      <c r="R141" s="68" t="e">
        <f t="shared" ca="1" si="33"/>
        <v>#REF!</v>
      </c>
      <c r="S141" s="70">
        <f>2563+1660+3354+1235+1291</f>
        <v>10103</v>
      </c>
      <c r="T141" s="71" t="e">
        <f t="shared" ca="1" si="35"/>
        <v>#REF!</v>
      </c>
      <c r="U141" s="72"/>
      <c r="V141" s="71" t="e">
        <f t="shared" ca="1" si="36"/>
        <v>#REF!</v>
      </c>
      <c r="W141" s="72"/>
      <c r="Z141" t="e">
        <f t="shared" ca="1" si="37"/>
        <v>#REF!</v>
      </c>
      <c r="AA141" t="e">
        <f t="shared" ca="1" si="34"/>
        <v>#REF!</v>
      </c>
      <c r="AB141" t="e">
        <f t="shared" ca="1" si="38"/>
        <v>#REF!</v>
      </c>
      <c r="AC141" t="e">
        <f t="shared" ca="1" si="39"/>
        <v>#REF!</v>
      </c>
      <c r="AD141" t="e">
        <f t="shared" ca="1" si="40"/>
        <v>#REF!</v>
      </c>
      <c r="AE141" t="e">
        <f t="shared" ca="1" si="41"/>
        <v>#REF!</v>
      </c>
      <c r="AH141" t="str">
        <f t="shared" si="42"/>
        <v/>
      </c>
      <c r="AI141" t="str">
        <f t="shared" si="43"/>
        <v/>
      </c>
    </row>
    <row r="142" spans="1:35" x14ac:dyDescent="0.25">
      <c r="A142" s="58" t="s">
        <v>97</v>
      </c>
      <c r="B142" s="59" t="s">
        <v>41</v>
      </c>
      <c r="C142" s="60" t="s">
        <v>42</v>
      </c>
      <c r="D142" s="60" t="s">
        <v>43</v>
      </c>
      <c r="E142" s="61" t="s">
        <v>44</v>
      </c>
      <c r="F142" s="62" t="s">
        <v>45</v>
      </c>
      <c r="G142" s="63" t="s">
        <v>46</v>
      </c>
      <c r="H142" s="64" t="e" cm="1">
        <f t="array" aca="1" ref="H142" ca="1">INDIRECT("'"&amp;A142&amp;"'!"&amp;B142)</f>
        <v>#REF!</v>
      </c>
      <c r="I142" s="65" t="e" cm="1">
        <f t="array" aca="1" ref="I142" ca="1">INDIRECT("'"&amp;A142&amp;"'!"&amp;C142)</f>
        <v>#REF!</v>
      </c>
      <c r="J142" s="65" t="e" cm="1">
        <f t="array" aca="1" ref="J142" ca="1">INDIRECT("'"&amp;A142&amp;"'!"&amp;D142)</f>
        <v>#REF!</v>
      </c>
      <c r="K142" s="66" t="e" cm="1">
        <f t="array" aca="1" ref="K142" ca="1">INDIRECT("'"&amp;A142&amp;"'!"&amp;E142)</f>
        <v>#REF!</v>
      </c>
      <c r="L142" s="62" t="e" cm="1">
        <f t="array" aca="1" ref="L142" ca="1">INDIRECT("'"&amp;A142&amp;"'!"&amp;F142)</f>
        <v>#REF!</v>
      </c>
      <c r="M142" s="67" t="e" cm="1">
        <f t="array" aca="1" ref="M142" ca="1">INDIRECT("'"&amp;A142&amp;"'!"&amp;G142)</f>
        <v>#REF!</v>
      </c>
      <c r="N142" s="59" t="e">
        <f t="shared" ca="1" si="30"/>
        <v>#REF!</v>
      </c>
      <c r="O142" s="68" t="e">
        <f t="shared" ca="1" si="31"/>
        <v>#REF!</v>
      </c>
      <c r="P142" s="69"/>
      <c r="Q142" s="59" t="e">
        <f t="shared" ca="1" si="32"/>
        <v>#REF!</v>
      </c>
      <c r="R142" s="68" t="e">
        <f t="shared" ca="1" si="33"/>
        <v>#REF!</v>
      </c>
      <c r="S142" s="70">
        <f>1073+2343</f>
        <v>3416</v>
      </c>
      <c r="T142" s="71" t="e">
        <f t="shared" ca="1" si="35"/>
        <v>#REF!</v>
      </c>
      <c r="U142" s="72"/>
      <c r="V142" s="71" t="e">
        <f t="shared" ca="1" si="36"/>
        <v>#REF!</v>
      </c>
      <c r="W142" s="72"/>
      <c r="Z142" t="e">
        <f t="shared" ca="1" si="37"/>
        <v>#REF!</v>
      </c>
      <c r="AA142" t="e">
        <f t="shared" ca="1" si="34"/>
        <v>#REF!</v>
      </c>
      <c r="AB142" t="e">
        <f t="shared" ca="1" si="38"/>
        <v>#REF!</v>
      </c>
      <c r="AC142" t="e">
        <f t="shared" ca="1" si="39"/>
        <v>#REF!</v>
      </c>
      <c r="AD142" t="e">
        <f t="shared" ca="1" si="40"/>
        <v>#REF!</v>
      </c>
      <c r="AE142" t="e">
        <f t="shared" ca="1" si="41"/>
        <v>#REF!</v>
      </c>
      <c r="AH142" t="str">
        <f t="shared" si="42"/>
        <v/>
      </c>
      <c r="AI142" t="str">
        <f t="shared" si="43"/>
        <v/>
      </c>
    </row>
    <row r="143" spans="1:35" x14ac:dyDescent="0.25">
      <c r="A143" s="58" t="s">
        <v>97</v>
      </c>
      <c r="B143" s="59" t="s">
        <v>47</v>
      </c>
      <c r="C143" s="60" t="s">
        <v>48</v>
      </c>
      <c r="D143" s="60" t="s">
        <v>49</v>
      </c>
      <c r="E143" s="61" t="s">
        <v>50</v>
      </c>
      <c r="F143" s="62" t="s">
        <v>51</v>
      </c>
      <c r="G143" s="63" t="s">
        <v>52</v>
      </c>
      <c r="H143" s="64" t="e" cm="1">
        <f t="array" aca="1" ref="H143" ca="1">INDIRECT("'"&amp;A143&amp;"'!"&amp;B143)</f>
        <v>#REF!</v>
      </c>
      <c r="I143" s="65" t="e" cm="1">
        <f t="array" aca="1" ref="I143" ca="1">INDIRECT("'"&amp;A143&amp;"'!"&amp;C143)</f>
        <v>#REF!</v>
      </c>
      <c r="J143" s="65" t="e" cm="1">
        <f t="array" aca="1" ref="J143" ca="1">INDIRECT("'"&amp;A143&amp;"'!"&amp;D143)</f>
        <v>#REF!</v>
      </c>
      <c r="K143" s="66" t="e" cm="1">
        <f t="array" aca="1" ref="K143" ca="1">INDIRECT("'"&amp;A143&amp;"'!"&amp;E143)</f>
        <v>#REF!</v>
      </c>
      <c r="L143" s="62" t="e" cm="1">
        <f t="array" aca="1" ref="L143" ca="1">INDIRECT("'"&amp;A143&amp;"'!"&amp;F143)</f>
        <v>#REF!</v>
      </c>
      <c r="M143" s="67" t="e" cm="1">
        <f t="array" aca="1" ref="M143" ca="1">INDIRECT("'"&amp;A143&amp;"'!"&amp;G143)</f>
        <v>#REF!</v>
      </c>
      <c r="N143" s="59" t="e">
        <f t="shared" ca="1" si="30"/>
        <v>#REF!</v>
      </c>
      <c r="O143" s="68" t="e">
        <f t="shared" ca="1" si="31"/>
        <v>#REF!</v>
      </c>
      <c r="P143" s="69"/>
      <c r="Q143" s="59" t="e">
        <f t="shared" ca="1" si="32"/>
        <v>#REF!</v>
      </c>
      <c r="R143" s="68" t="e">
        <f t="shared" ca="1" si="33"/>
        <v>#REF!</v>
      </c>
      <c r="S143" s="70">
        <f>2733+380+811+3199+1933</f>
        <v>9056</v>
      </c>
      <c r="T143" s="71" t="e">
        <f t="shared" ca="1" si="35"/>
        <v>#REF!</v>
      </c>
      <c r="U143" s="72"/>
      <c r="V143" s="71" t="e">
        <f t="shared" ca="1" si="36"/>
        <v>#REF!</v>
      </c>
      <c r="W143" s="72"/>
      <c r="Z143" t="e">
        <f t="shared" ca="1" si="37"/>
        <v>#REF!</v>
      </c>
      <c r="AA143" t="e">
        <f t="shared" ca="1" si="34"/>
        <v>#REF!</v>
      </c>
      <c r="AB143" t="e">
        <f t="shared" ca="1" si="38"/>
        <v>#REF!</v>
      </c>
      <c r="AC143" t="e">
        <f t="shared" ca="1" si="39"/>
        <v>#REF!</v>
      </c>
      <c r="AD143" t="e">
        <f t="shared" ca="1" si="40"/>
        <v>#REF!</v>
      </c>
      <c r="AE143" t="e">
        <f t="shared" ca="1" si="41"/>
        <v>#REF!</v>
      </c>
      <c r="AH143" t="str">
        <f t="shared" si="42"/>
        <v/>
      </c>
      <c r="AI143" t="str">
        <f t="shared" si="43"/>
        <v/>
      </c>
    </row>
    <row r="144" spans="1:35" x14ac:dyDescent="0.25">
      <c r="A144" s="58" t="s">
        <v>97</v>
      </c>
      <c r="B144" s="59" t="s">
        <v>53</v>
      </c>
      <c r="C144" s="60" t="s">
        <v>54</v>
      </c>
      <c r="D144" s="60" t="s">
        <v>55</v>
      </c>
      <c r="E144" s="61" t="s">
        <v>56</v>
      </c>
      <c r="F144" s="62" t="s">
        <v>57</v>
      </c>
      <c r="G144" s="63" t="s">
        <v>58</v>
      </c>
      <c r="H144" s="64" t="e" cm="1">
        <f t="array" aca="1" ref="H144" ca="1">INDIRECT("'"&amp;A144&amp;"'!"&amp;B144)</f>
        <v>#REF!</v>
      </c>
      <c r="I144" s="65" t="e" cm="1">
        <f t="array" aca="1" ref="I144" ca="1">INDIRECT("'"&amp;A144&amp;"'!"&amp;C144)</f>
        <v>#REF!</v>
      </c>
      <c r="J144" s="65" t="e" cm="1">
        <f t="array" aca="1" ref="J144" ca="1">INDIRECT("'"&amp;A144&amp;"'!"&amp;D144)</f>
        <v>#REF!</v>
      </c>
      <c r="K144" s="66" t="e" cm="1">
        <f t="array" aca="1" ref="K144" ca="1">INDIRECT("'"&amp;A144&amp;"'!"&amp;E144)</f>
        <v>#REF!</v>
      </c>
      <c r="L144" s="62" t="e" cm="1">
        <f t="array" aca="1" ref="L144" ca="1">INDIRECT("'"&amp;A144&amp;"'!"&amp;F144)</f>
        <v>#REF!</v>
      </c>
      <c r="M144" s="67" t="e" cm="1">
        <f t="array" aca="1" ref="M144" ca="1">INDIRECT("'"&amp;A144&amp;"'!"&amp;G144)</f>
        <v>#REF!</v>
      </c>
      <c r="N144" s="59" t="e">
        <f t="shared" ca="1" si="30"/>
        <v>#REF!</v>
      </c>
      <c r="O144" s="68" t="e">
        <f t="shared" ca="1" si="31"/>
        <v>#REF!</v>
      </c>
      <c r="P144" s="69"/>
      <c r="Q144" s="59" t="e">
        <f t="shared" ca="1" si="32"/>
        <v>#REF!</v>
      </c>
      <c r="R144" s="68" t="e">
        <f t="shared" ca="1" si="33"/>
        <v>#REF!</v>
      </c>
      <c r="S144" s="70">
        <f>2013+2101+533+2708</f>
        <v>7355</v>
      </c>
      <c r="T144" s="71" t="e">
        <f t="shared" ca="1" si="35"/>
        <v>#REF!</v>
      </c>
      <c r="U144" s="72"/>
      <c r="V144" s="71" t="e">
        <f t="shared" ca="1" si="36"/>
        <v>#REF!</v>
      </c>
      <c r="W144" s="72"/>
      <c r="Z144" t="e">
        <f t="shared" ca="1" si="37"/>
        <v>#REF!</v>
      </c>
      <c r="AA144" t="e">
        <f t="shared" ca="1" si="34"/>
        <v>#REF!</v>
      </c>
      <c r="AB144" t="e">
        <f t="shared" ca="1" si="38"/>
        <v>#REF!</v>
      </c>
      <c r="AC144" t="e">
        <f t="shared" ca="1" si="39"/>
        <v>#REF!</v>
      </c>
      <c r="AD144" t="e">
        <f t="shared" ca="1" si="40"/>
        <v>#REF!</v>
      </c>
      <c r="AE144" t="e">
        <f t="shared" ca="1" si="41"/>
        <v>#REF!</v>
      </c>
      <c r="AH144" t="str">
        <f t="shared" si="42"/>
        <v/>
      </c>
      <c r="AI144" t="str">
        <f t="shared" si="43"/>
        <v/>
      </c>
    </row>
    <row r="145" spans="1:35" x14ac:dyDescent="0.25">
      <c r="A145" s="58" t="s">
        <v>97</v>
      </c>
      <c r="B145" s="59" t="s">
        <v>59</v>
      </c>
      <c r="C145" s="60" t="s">
        <v>60</v>
      </c>
      <c r="D145" s="60" t="s">
        <v>61</v>
      </c>
      <c r="E145" s="61" t="s">
        <v>62</v>
      </c>
      <c r="F145" s="62" t="s">
        <v>63</v>
      </c>
      <c r="G145" s="63" t="s">
        <v>64</v>
      </c>
      <c r="H145" s="64" t="e" cm="1">
        <f t="array" aca="1" ref="H145" ca="1">INDIRECT("'"&amp;A145&amp;"'!"&amp;B145)</f>
        <v>#REF!</v>
      </c>
      <c r="I145" s="65" t="e" cm="1">
        <f t="array" aca="1" ref="I145" ca="1">INDIRECT("'"&amp;A145&amp;"'!"&amp;C145)</f>
        <v>#REF!</v>
      </c>
      <c r="J145" s="65" t="e" cm="1">
        <f t="array" aca="1" ref="J145" ca="1">INDIRECT("'"&amp;A145&amp;"'!"&amp;D145)</f>
        <v>#REF!</v>
      </c>
      <c r="K145" s="66" t="e" cm="1">
        <f t="array" aca="1" ref="K145" ca="1">INDIRECT("'"&amp;A145&amp;"'!"&amp;E145)</f>
        <v>#REF!</v>
      </c>
      <c r="L145" s="62" t="e" cm="1">
        <f t="array" aca="1" ref="L145" ca="1">INDIRECT("'"&amp;A145&amp;"'!"&amp;F145)</f>
        <v>#REF!</v>
      </c>
      <c r="M145" s="67" t="e" cm="1">
        <f t="array" aca="1" ref="M145" ca="1">INDIRECT("'"&amp;A145&amp;"'!"&amp;G145)</f>
        <v>#REF!</v>
      </c>
      <c r="N145" s="59" t="e">
        <f t="shared" ca="1" si="30"/>
        <v>#REF!</v>
      </c>
      <c r="O145" s="68" t="e">
        <f t="shared" ca="1" si="31"/>
        <v>#REF!</v>
      </c>
      <c r="P145" s="69"/>
      <c r="Q145" s="59" t="e">
        <f t="shared" ca="1" si="32"/>
        <v>#REF!</v>
      </c>
      <c r="R145" s="68" t="e">
        <f t="shared" ca="1" si="33"/>
        <v>#REF!</v>
      </c>
      <c r="S145" s="70">
        <f>830+2062+1157+307+3023+161+574+1249+19</f>
        <v>9382</v>
      </c>
      <c r="T145" s="71" t="e">
        <f t="shared" ca="1" si="35"/>
        <v>#REF!</v>
      </c>
      <c r="U145" s="72"/>
      <c r="V145" s="71" t="e">
        <f t="shared" ca="1" si="36"/>
        <v>#REF!</v>
      </c>
      <c r="W145" s="72"/>
      <c r="Z145" t="e">
        <f t="shared" ca="1" si="37"/>
        <v>#REF!</v>
      </c>
      <c r="AA145" t="e">
        <f t="shared" ca="1" si="34"/>
        <v>#REF!</v>
      </c>
      <c r="AB145" t="e">
        <f t="shared" ca="1" si="38"/>
        <v>#REF!</v>
      </c>
      <c r="AC145" t="e">
        <f t="shared" ca="1" si="39"/>
        <v>#REF!</v>
      </c>
      <c r="AD145" t="e">
        <f t="shared" ca="1" si="40"/>
        <v>#REF!</v>
      </c>
      <c r="AE145" t="e">
        <f t="shared" ca="1" si="41"/>
        <v>#REF!</v>
      </c>
      <c r="AH145" t="str">
        <f t="shared" si="42"/>
        <v/>
      </c>
      <c r="AI145" t="str">
        <f t="shared" si="43"/>
        <v/>
      </c>
    </row>
    <row r="146" spans="1:35" x14ac:dyDescent="0.25">
      <c r="A146" s="58" t="s">
        <v>97</v>
      </c>
      <c r="B146" s="59" t="s">
        <v>65</v>
      </c>
      <c r="C146" s="60" t="s">
        <v>66</v>
      </c>
      <c r="D146" s="60" t="s">
        <v>67</v>
      </c>
      <c r="E146" s="61" t="s">
        <v>68</v>
      </c>
      <c r="F146" s="62" t="s">
        <v>69</v>
      </c>
      <c r="G146" s="63" t="s">
        <v>70</v>
      </c>
      <c r="H146" s="64" t="e" cm="1">
        <f t="array" aca="1" ref="H146" ca="1">INDIRECT("'"&amp;A146&amp;"'!"&amp;B146)</f>
        <v>#REF!</v>
      </c>
      <c r="I146" s="65" t="e" cm="1">
        <f t="array" aca="1" ref="I146" ca="1">INDIRECT("'"&amp;A146&amp;"'!"&amp;C146)</f>
        <v>#REF!</v>
      </c>
      <c r="J146" s="65" t="e" cm="1">
        <f t="array" aca="1" ref="J146" ca="1">INDIRECT("'"&amp;A146&amp;"'!"&amp;D146)</f>
        <v>#REF!</v>
      </c>
      <c r="K146" s="66" t="e" cm="1">
        <f t="array" aca="1" ref="K146" ca="1">INDIRECT("'"&amp;A146&amp;"'!"&amp;E146)</f>
        <v>#REF!</v>
      </c>
      <c r="L146" s="62" t="e" cm="1">
        <f t="array" aca="1" ref="L146" ca="1">INDIRECT("'"&amp;A146&amp;"'!"&amp;F146)</f>
        <v>#REF!</v>
      </c>
      <c r="M146" s="67" t="e" cm="1">
        <f t="array" aca="1" ref="M146" ca="1">INDIRECT("'"&amp;A146&amp;"'!"&amp;G146)</f>
        <v>#REF!</v>
      </c>
      <c r="N146" s="59" t="e">
        <f t="shared" ca="1" si="30"/>
        <v>#REF!</v>
      </c>
      <c r="O146" s="68" t="e">
        <f t="shared" ca="1" si="31"/>
        <v>#REF!</v>
      </c>
      <c r="P146" s="69"/>
      <c r="Q146" s="59" t="e">
        <f t="shared" ca="1" si="32"/>
        <v>#REF!</v>
      </c>
      <c r="R146" s="68" t="e">
        <f t="shared" ca="1" si="33"/>
        <v>#REF!</v>
      </c>
      <c r="S146" s="70"/>
      <c r="T146" s="71" t="e">
        <f t="shared" ca="1" si="35"/>
        <v>#REF!</v>
      </c>
      <c r="U146" s="72"/>
      <c r="V146" s="71" t="e">
        <f t="shared" ca="1" si="36"/>
        <v>#REF!</v>
      </c>
      <c r="W146" s="72"/>
      <c r="Z146" t="e">
        <f t="shared" ca="1" si="37"/>
        <v>#REF!</v>
      </c>
      <c r="AA146" t="e">
        <f t="shared" ca="1" si="34"/>
        <v>#REF!</v>
      </c>
      <c r="AB146" t="e">
        <f t="shared" ca="1" si="38"/>
        <v>#REF!</v>
      </c>
      <c r="AC146" t="e">
        <f t="shared" ca="1" si="39"/>
        <v>#REF!</v>
      </c>
      <c r="AD146" t="e">
        <f t="shared" ca="1" si="40"/>
        <v>#REF!</v>
      </c>
      <c r="AE146" t="e">
        <f t="shared" ca="1" si="41"/>
        <v>#REF!</v>
      </c>
      <c r="AH146" t="str">
        <f t="shared" si="42"/>
        <v/>
      </c>
      <c r="AI146" t="str">
        <f t="shared" si="43"/>
        <v/>
      </c>
    </row>
    <row r="147" spans="1:35" x14ac:dyDescent="0.25">
      <c r="A147" s="58" t="s">
        <v>97</v>
      </c>
      <c r="B147" s="59" t="s">
        <v>71</v>
      </c>
      <c r="C147" s="60" t="s">
        <v>72</v>
      </c>
      <c r="D147" s="60" t="s">
        <v>73</v>
      </c>
      <c r="E147" s="61" t="s">
        <v>74</v>
      </c>
      <c r="F147" s="62" t="s">
        <v>75</v>
      </c>
      <c r="G147" s="63" t="s">
        <v>76</v>
      </c>
      <c r="H147" s="64" t="e" cm="1">
        <f t="array" aca="1" ref="H147" ca="1">INDIRECT("'"&amp;A147&amp;"'!"&amp;B147)</f>
        <v>#REF!</v>
      </c>
      <c r="I147" s="65" t="e" cm="1">
        <f t="array" aca="1" ref="I147" ca="1">INDIRECT("'"&amp;A147&amp;"'!"&amp;C147)</f>
        <v>#REF!</v>
      </c>
      <c r="J147" s="65" t="e" cm="1">
        <f t="array" aca="1" ref="J147" ca="1">INDIRECT("'"&amp;A147&amp;"'!"&amp;D147)</f>
        <v>#REF!</v>
      </c>
      <c r="K147" s="66" t="e" cm="1">
        <f t="array" aca="1" ref="K147" ca="1">INDIRECT("'"&amp;A147&amp;"'!"&amp;E147)</f>
        <v>#REF!</v>
      </c>
      <c r="L147" s="62" t="e" cm="1">
        <f t="array" aca="1" ref="L147" ca="1">INDIRECT("'"&amp;A147&amp;"'!"&amp;F147)</f>
        <v>#REF!</v>
      </c>
      <c r="M147" s="67" t="e" cm="1">
        <f t="array" aca="1" ref="M147" ca="1">INDIRECT("'"&amp;A147&amp;"'!"&amp;G147)</f>
        <v>#REF!</v>
      </c>
      <c r="N147" s="59" t="e">
        <f t="shared" ca="1" si="30"/>
        <v>#REF!</v>
      </c>
      <c r="O147" s="68" t="e">
        <f t="shared" ca="1" si="31"/>
        <v>#REF!</v>
      </c>
      <c r="P147" s="69"/>
      <c r="Q147" s="59" t="e">
        <f t="shared" ca="1" si="32"/>
        <v>#REF!</v>
      </c>
      <c r="R147" s="68" t="e">
        <f t="shared" ca="1" si="33"/>
        <v>#REF!</v>
      </c>
      <c r="S147" s="70"/>
      <c r="T147" s="71" t="e">
        <f t="shared" ca="1" si="35"/>
        <v>#REF!</v>
      </c>
      <c r="U147" s="72"/>
      <c r="V147" s="71" t="e">
        <f t="shared" ca="1" si="36"/>
        <v>#REF!</v>
      </c>
      <c r="W147" s="72"/>
      <c r="Z147" t="e">
        <f t="shared" ca="1" si="37"/>
        <v>#REF!</v>
      </c>
      <c r="AA147" t="e">
        <f t="shared" ca="1" si="34"/>
        <v>#REF!</v>
      </c>
      <c r="AB147" t="e">
        <f t="shared" ca="1" si="38"/>
        <v>#REF!</v>
      </c>
      <c r="AC147" t="e">
        <f t="shared" ca="1" si="39"/>
        <v>#REF!</v>
      </c>
      <c r="AD147" t="e">
        <f t="shared" ca="1" si="40"/>
        <v>#REF!</v>
      </c>
      <c r="AE147" t="e">
        <f t="shared" ca="1" si="41"/>
        <v>#REF!</v>
      </c>
      <c r="AH147" t="str">
        <f t="shared" si="42"/>
        <v/>
      </c>
      <c r="AI147" t="str">
        <f t="shared" si="43"/>
        <v/>
      </c>
    </row>
    <row r="148" spans="1:35" x14ac:dyDescent="0.25">
      <c r="A148" s="58" t="s">
        <v>97</v>
      </c>
      <c r="B148" s="59" t="s">
        <v>77</v>
      </c>
      <c r="C148" s="60" t="s">
        <v>78</v>
      </c>
      <c r="D148" s="60" t="s">
        <v>79</v>
      </c>
      <c r="E148" s="61" t="s">
        <v>80</v>
      </c>
      <c r="F148" s="62" t="s">
        <v>81</v>
      </c>
      <c r="G148" s="63" t="s">
        <v>82</v>
      </c>
      <c r="H148" s="64" t="e" cm="1">
        <f t="array" aca="1" ref="H148" ca="1">INDIRECT("'"&amp;A148&amp;"'!"&amp;B148)</f>
        <v>#REF!</v>
      </c>
      <c r="I148" s="65" t="e" cm="1">
        <f t="array" aca="1" ref="I148" ca="1">INDIRECT("'"&amp;A148&amp;"'!"&amp;C148)</f>
        <v>#REF!</v>
      </c>
      <c r="J148" s="65" t="e" cm="1">
        <f t="array" aca="1" ref="J148" ca="1">INDIRECT("'"&amp;A148&amp;"'!"&amp;D148)</f>
        <v>#REF!</v>
      </c>
      <c r="K148" s="66" t="e" cm="1">
        <f t="array" aca="1" ref="K148" ca="1">INDIRECT("'"&amp;A148&amp;"'!"&amp;E148)</f>
        <v>#REF!</v>
      </c>
      <c r="L148" s="62" t="e" cm="1">
        <f t="array" aca="1" ref="L148" ca="1">INDIRECT("'"&amp;A148&amp;"'!"&amp;F148)</f>
        <v>#REF!</v>
      </c>
      <c r="M148" s="67" t="e" cm="1">
        <f t="array" aca="1" ref="M148" ca="1">INDIRECT("'"&amp;A148&amp;"'!"&amp;G148)</f>
        <v>#REF!</v>
      </c>
      <c r="N148" s="59" t="e">
        <f t="shared" ca="1" si="30"/>
        <v>#REF!</v>
      </c>
      <c r="O148" s="68" t="e">
        <f t="shared" ca="1" si="31"/>
        <v>#REF!</v>
      </c>
      <c r="P148" s="69"/>
      <c r="Q148" s="59" t="e">
        <f t="shared" ca="1" si="32"/>
        <v>#REF!</v>
      </c>
      <c r="R148" s="68" t="e">
        <f t="shared" ca="1" si="33"/>
        <v>#REF!</v>
      </c>
      <c r="S148" s="70"/>
      <c r="T148" s="71" t="e">
        <f t="shared" ca="1" si="35"/>
        <v>#REF!</v>
      </c>
      <c r="U148" s="72"/>
      <c r="V148" s="71" t="e">
        <f t="shared" ca="1" si="36"/>
        <v>#REF!</v>
      </c>
      <c r="W148" s="72"/>
      <c r="Z148" t="e">
        <f t="shared" ca="1" si="37"/>
        <v>#REF!</v>
      </c>
      <c r="AA148" t="e">
        <f t="shared" ca="1" si="34"/>
        <v>#REF!</v>
      </c>
      <c r="AB148" t="e">
        <f t="shared" ca="1" si="38"/>
        <v>#REF!</v>
      </c>
      <c r="AC148" t="e">
        <f t="shared" ca="1" si="39"/>
        <v>#REF!</v>
      </c>
      <c r="AD148" t="e">
        <f t="shared" ca="1" si="40"/>
        <v>#REF!</v>
      </c>
      <c r="AE148" t="e">
        <f t="shared" ca="1" si="41"/>
        <v>#REF!</v>
      </c>
      <c r="AH148" t="str">
        <f t="shared" si="42"/>
        <v/>
      </c>
      <c r="AI148" t="str">
        <f t="shared" si="43"/>
        <v/>
      </c>
    </row>
    <row r="149" spans="1:35" x14ac:dyDescent="0.25">
      <c r="A149" s="48" t="s">
        <v>98</v>
      </c>
      <c r="B149" s="37" t="s">
        <v>29</v>
      </c>
      <c r="C149" s="38" t="s">
        <v>30</v>
      </c>
      <c r="D149" s="38" t="s">
        <v>31</v>
      </c>
      <c r="E149" s="39" t="s">
        <v>32</v>
      </c>
      <c r="F149" s="49" t="s">
        <v>33</v>
      </c>
      <c r="G149" s="50" t="s">
        <v>34</v>
      </c>
      <c r="H149" s="51" t="e" cm="1">
        <f t="array" aca="1" ref="H149" ca="1">INDIRECT("'"&amp;A149&amp;"'!"&amp;B149)</f>
        <v>#REF!</v>
      </c>
      <c r="I149" s="52" t="e" cm="1">
        <f t="array" aca="1" ref="I149" ca="1">INDIRECT("'"&amp;A149&amp;"'!"&amp;C149)</f>
        <v>#REF!</v>
      </c>
      <c r="J149" s="52" t="e" cm="1">
        <f t="array" aca="1" ref="J149" ca="1">INDIRECT("'"&amp;A149&amp;"'!"&amp;D149)</f>
        <v>#REF!</v>
      </c>
      <c r="K149" s="53" t="e" cm="1">
        <f t="array" aca="1" ref="K149" ca="1">INDIRECT("'"&amp;A149&amp;"'!"&amp;E149)</f>
        <v>#REF!</v>
      </c>
      <c r="L149" s="49" t="e" cm="1">
        <f t="array" aca="1" ref="L149" ca="1">INDIRECT("'"&amp;A149&amp;"'!"&amp;F149)</f>
        <v>#REF!</v>
      </c>
      <c r="M149" s="54" t="e" cm="1">
        <f t="array" aca="1" ref="M149" ca="1">INDIRECT("'"&amp;A149&amp;"'!"&amp;G149)</f>
        <v>#REF!</v>
      </c>
      <c r="N149" s="37" t="e">
        <f t="shared" ca="1" si="30"/>
        <v>#REF!</v>
      </c>
      <c r="O149" s="44" t="e">
        <f t="shared" ca="1" si="31"/>
        <v>#REF!</v>
      </c>
      <c r="P149" s="73"/>
      <c r="Q149" s="37" t="e">
        <f t="shared" ca="1" si="32"/>
        <v>#REF!</v>
      </c>
      <c r="R149" s="44" t="e">
        <f t="shared" ca="1" si="33"/>
        <v>#REF!</v>
      </c>
      <c r="S149" s="55">
        <v>1468</v>
      </c>
      <c r="T149" s="56" t="e">
        <f t="shared" ca="1" si="35"/>
        <v>#REF!</v>
      </c>
      <c r="U149" s="57"/>
      <c r="V149" s="56" t="e">
        <f t="shared" ca="1" si="36"/>
        <v>#REF!</v>
      </c>
      <c r="W149" s="57"/>
      <c r="Z149" t="e">
        <f t="shared" ca="1" si="37"/>
        <v>#REF!</v>
      </c>
      <c r="AA149" t="e">
        <f t="shared" ca="1" si="34"/>
        <v>#REF!</v>
      </c>
      <c r="AB149" t="e">
        <f t="shared" ca="1" si="38"/>
        <v>#REF!</v>
      </c>
      <c r="AC149" t="e">
        <f t="shared" ca="1" si="39"/>
        <v>#REF!</v>
      </c>
      <c r="AD149" t="e">
        <f t="shared" ca="1" si="40"/>
        <v>#REF!</v>
      </c>
      <c r="AE149" t="e">
        <f t="shared" ca="1" si="41"/>
        <v>#REF!</v>
      </c>
      <c r="AH149" t="str">
        <f t="shared" si="42"/>
        <v/>
      </c>
      <c r="AI149" t="str">
        <f t="shared" si="43"/>
        <v/>
      </c>
    </row>
    <row r="150" spans="1:35" x14ac:dyDescent="0.25">
      <c r="A150" s="48" t="s">
        <v>98</v>
      </c>
      <c r="B150" s="37" t="s">
        <v>35</v>
      </c>
      <c r="C150" s="38" t="s">
        <v>36</v>
      </c>
      <c r="D150" s="38" t="s">
        <v>37</v>
      </c>
      <c r="E150" s="39" t="s">
        <v>38</v>
      </c>
      <c r="F150" s="49" t="s">
        <v>39</v>
      </c>
      <c r="G150" s="50" t="s">
        <v>40</v>
      </c>
      <c r="H150" s="51" t="e" cm="1">
        <f t="array" aca="1" ref="H150" ca="1">INDIRECT("'"&amp;A150&amp;"'!"&amp;B150)</f>
        <v>#REF!</v>
      </c>
      <c r="I150" s="52" t="e" cm="1">
        <f t="array" aca="1" ref="I150" ca="1">INDIRECT("'"&amp;A150&amp;"'!"&amp;C150)</f>
        <v>#REF!</v>
      </c>
      <c r="J150" s="52" t="e" cm="1">
        <f t="array" aca="1" ref="J150" ca="1">INDIRECT("'"&amp;A150&amp;"'!"&amp;D150)</f>
        <v>#REF!</v>
      </c>
      <c r="K150" s="53" t="e" cm="1">
        <f t="array" aca="1" ref="K150" ca="1">INDIRECT("'"&amp;A150&amp;"'!"&amp;E150)</f>
        <v>#REF!</v>
      </c>
      <c r="L150" s="49" t="e" cm="1">
        <f t="array" aca="1" ref="L150" ca="1">INDIRECT("'"&amp;A150&amp;"'!"&amp;F150)</f>
        <v>#REF!</v>
      </c>
      <c r="M150" s="54" t="e" cm="1">
        <f t="array" aca="1" ref="M150" ca="1">INDIRECT("'"&amp;A150&amp;"'!"&amp;G150)</f>
        <v>#REF!</v>
      </c>
      <c r="N150" s="37" t="e">
        <f t="shared" ca="1" si="30"/>
        <v>#REF!</v>
      </c>
      <c r="O150" s="44" t="e">
        <f t="shared" ca="1" si="31"/>
        <v>#REF!</v>
      </c>
      <c r="P150" s="73"/>
      <c r="Q150" s="37" t="e">
        <f t="shared" ca="1" si="32"/>
        <v>#REF!</v>
      </c>
      <c r="R150" s="44" t="e">
        <f t="shared" ca="1" si="33"/>
        <v>#REF!</v>
      </c>
      <c r="S150" s="55">
        <f>1499+737+2021</f>
        <v>4257</v>
      </c>
      <c r="T150" s="56" t="e">
        <f t="shared" ca="1" si="35"/>
        <v>#REF!</v>
      </c>
      <c r="U150" s="57"/>
      <c r="V150" s="56" t="e">
        <f t="shared" ca="1" si="36"/>
        <v>#REF!</v>
      </c>
      <c r="W150" s="57"/>
      <c r="Z150" t="e">
        <f t="shared" ca="1" si="37"/>
        <v>#REF!</v>
      </c>
      <c r="AA150" t="e">
        <f t="shared" ca="1" si="34"/>
        <v>#REF!</v>
      </c>
      <c r="AB150" t="e">
        <f t="shared" ca="1" si="38"/>
        <v>#REF!</v>
      </c>
      <c r="AC150" t="e">
        <f t="shared" ca="1" si="39"/>
        <v>#REF!</v>
      </c>
      <c r="AD150" t="e">
        <f t="shared" ca="1" si="40"/>
        <v>#REF!</v>
      </c>
      <c r="AE150" t="e">
        <f t="shared" ca="1" si="41"/>
        <v>#REF!</v>
      </c>
      <c r="AH150" t="str">
        <f t="shared" si="42"/>
        <v/>
      </c>
      <c r="AI150" t="str">
        <f t="shared" si="43"/>
        <v/>
      </c>
    </row>
    <row r="151" spans="1:35" x14ac:dyDescent="0.25">
      <c r="A151" s="48" t="s">
        <v>98</v>
      </c>
      <c r="B151" s="37" t="s">
        <v>41</v>
      </c>
      <c r="C151" s="38" t="s">
        <v>42</v>
      </c>
      <c r="D151" s="38" t="s">
        <v>43</v>
      </c>
      <c r="E151" s="39" t="s">
        <v>44</v>
      </c>
      <c r="F151" s="49" t="s">
        <v>45</v>
      </c>
      <c r="G151" s="50" t="s">
        <v>46</v>
      </c>
      <c r="H151" s="51" t="e" cm="1">
        <f t="array" aca="1" ref="H151" ca="1">INDIRECT("'"&amp;A151&amp;"'!"&amp;B151)</f>
        <v>#REF!</v>
      </c>
      <c r="I151" s="52" t="e" cm="1">
        <f t="array" aca="1" ref="I151" ca="1">INDIRECT("'"&amp;A151&amp;"'!"&amp;C151)</f>
        <v>#REF!</v>
      </c>
      <c r="J151" s="52" t="e" cm="1">
        <f t="array" aca="1" ref="J151" ca="1">INDIRECT("'"&amp;A151&amp;"'!"&amp;D151)</f>
        <v>#REF!</v>
      </c>
      <c r="K151" s="53" t="e" cm="1">
        <f t="array" aca="1" ref="K151" ca="1">INDIRECT("'"&amp;A151&amp;"'!"&amp;E151)</f>
        <v>#REF!</v>
      </c>
      <c r="L151" s="49" t="e" cm="1">
        <f t="array" aca="1" ref="L151" ca="1">INDIRECT("'"&amp;A151&amp;"'!"&amp;F151)</f>
        <v>#REF!</v>
      </c>
      <c r="M151" s="54" t="e" cm="1">
        <f t="array" aca="1" ref="M151" ca="1">INDIRECT("'"&amp;A151&amp;"'!"&amp;G151)</f>
        <v>#REF!</v>
      </c>
      <c r="N151" s="37" t="e">
        <f t="shared" ca="1" si="30"/>
        <v>#REF!</v>
      </c>
      <c r="O151" s="44" t="e">
        <f t="shared" ca="1" si="31"/>
        <v>#REF!</v>
      </c>
      <c r="P151" s="73"/>
      <c r="Q151" s="37" t="e">
        <f t="shared" ca="1" si="32"/>
        <v>#REF!</v>
      </c>
      <c r="R151" s="44" t="e">
        <f t="shared" ca="1" si="33"/>
        <v>#REF!</v>
      </c>
      <c r="S151" s="55">
        <f>138+202+5877</f>
        <v>6217</v>
      </c>
      <c r="T151" s="56" t="e">
        <f t="shared" ca="1" si="35"/>
        <v>#REF!</v>
      </c>
      <c r="U151" s="57"/>
      <c r="V151" s="56" t="e">
        <f t="shared" ca="1" si="36"/>
        <v>#REF!</v>
      </c>
      <c r="W151" s="57"/>
      <c r="Z151" t="e">
        <f t="shared" ca="1" si="37"/>
        <v>#REF!</v>
      </c>
      <c r="AA151" t="e">
        <f t="shared" ca="1" si="34"/>
        <v>#REF!</v>
      </c>
      <c r="AB151" t="e">
        <f t="shared" ca="1" si="38"/>
        <v>#REF!</v>
      </c>
      <c r="AC151" t="e">
        <f t="shared" ca="1" si="39"/>
        <v>#REF!</v>
      </c>
      <c r="AD151" t="e">
        <f t="shared" ca="1" si="40"/>
        <v>#REF!</v>
      </c>
      <c r="AE151" t="e">
        <f t="shared" ca="1" si="41"/>
        <v>#REF!</v>
      </c>
      <c r="AH151" t="str">
        <f t="shared" si="42"/>
        <v/>
      </c>
      <c r="AI151" t="str">
        <f t="shared" si="43"/>
        <v/>
      </c>
    </row>
    <row r="152" spans="1:35" x14ac:dyDescent="0.25">
      <c r="A152" s="48" t="s">
        <v>98</v>
      </c>
      <c r="B152" s="37" t="s">
        <v>47</v>
      </c>
      <c r="C152" s="38" t="s">
        <v>48</v>
      </c>
      <c r="D152" s="38" t="s">
        <v>49</v>
      </c>
      <c r="E152" s="39" t="s">
        <v>50</v>
      </c>
      <c r="F152" s="49" t="s">
        <v>51</v>
      </c>
      <c r="G152" s="50" t="s">
        <v>52</v>
      </c>
      <c r="H152" s="51" t="e" cm="1">
        <f t="array" aca="1" ref="H152" ca="1">INDIRECT("'"&amp;A152&amp;"'!"&amp;B152)</f>
        <v>#REF!</v>
      </c>
      <c r="I152" s="52" t="e" cm="1">
        <f t="array" aca="1" ref="I152" ca="1">INDIRECT("'"&amp;A152&amp;"'!"&amp;C152)</f>
        <v>#REF!</v>
      </c>
      <c r="J152" s="52" t="e" cm="1">
        <f t="array" aca="1" ref="J152" ca="1">INDIRECT("'"&amp;A152&amp;"'!"&amp;D152)</f>
        <v>#REF!</v>
      </c>
      <c r="K152" s="53" t="e" cm="1">
        <f t="array" aca="1" ref="K152" ca="1">INDIRECT("'"&amp;A152&amp;"'!"&amp;E152)</f>
        <v>#REF!</v>
      </c>
      <c r="L152" s="49" t="e" cm="1">
        <f t="array" aca="1" ref="L152" ca="1">INDIRECT("'"&amp;A152&amp;"'!"&amp;F152)</f>
        <v>#REF!</v>
      </c>
      <c r="M152" s="54" t="e" cm="1">
        <f t="array" aca="1" ref="M152" ca="1">INDIRECT("'"&amp;A152&amp;"'!"&amp;G152)</f>
        <v>#REF!</v>
      </c>
      <c r="N152" s="37" t="e">
        <f t="shared" ca="1" si="30"/>
        <v>#REF!</v>
      </c>
      <c r="O152" s="44" t="e">
        <f t="shared" ca="1" si="31"/>
        <v>#REF!</v>
      </c>
      <c r="P152" s="73"/>
      <c r="Q152" s="37" t="e">
        <f t="shared" ca="1" si="32"/>
        <v>#REF!</v>
      </c>
      <c r="R152" s="44" t="e">
        <f t="shared" ca="1" si="33"/>
        <v>#REF!</v>
      </c>
      <c r="S152" s="55">
        <f>97+1109+3682</f>
        <v>4888</v>
      </c>
      <c r="T152" s="56" t="e">
        <f t="shared" ca="1" si="35"/>
        <v>#REF!</v>
      </c>
      <c r="U152" s="57"/>
      <c r="V152" s="56" t="e">
        <f t="shared" ca="1" si="36"/>
        <v>#REF!</v>
      </c>
      <c r="W152" s="57"/>
      <c r="Z152" t="e">
        <f t="shared" ca="1" si="37"/>
        <v>#REF!</v>
      </c>
      <c r="AA152" t="e">
        <f t="shared" ca="1" si="34"/>
        <v>#REF!</v>
      </c>
      <c r="AB152" t="e">
        <f t="shared" ca="1" si="38"/>
        <v>#REF!</v>
      </c>
      <c r="AC152" t="e">
        <f t="shared" ca="1" si="39"/>
        <v>#REF!</v>
      </c>
      <c r="AD152" t="e">
        <f t="shared" ca="1" si="40"/>
        <v>#REF!</v>
      </c>
      <c r="AE152" t="e">
        <f t="shared" ca="1" si="41"/>
        <v>#REF!</v>
      </c>
      <c r="AH152" t="str">
        <f t="shared" si="42"/>
        <v/>
      </c>
      <c r="AI152" t="str">
        <f t="shared" si="43"/>
        <v/>
      </c>
    </row>
    <row r="153" spans="1:35" x14ac:dyDescent="0.25">
      <c r="A153" s="48" t="s">
        <v>98</v>
      </c>
      <c r="B153" s="37" t="s">
        <v>53</v>
      </c>
      <c r="C153" s="38" t="s">
        <v>54</v>
      </c>
      <c r="D153" s="38" t="s">
        <v>55</v>
      </c>
      <c r="E153" s="39" t="s">
        <v>56</v>
      </c>
      <c r="F153" s="49" t="s">
        <v>57</v>
      </c>
      <c r="G153" s="50" t="s">
        <v>58</v>
      </c>
      <c r="H153" s="51" t="e" cm="1">
        <f t="array" aca="1" ref="H153" ca="1">INDIRECT("'"&amp;A153&amp;"'!"&amp;B153)</f>
        <v>#REF!</v>
      </c>
      <c r="I153" s="52" t="e" cm="1">
        <f t="array" aca="1" ref="I153" ca="1">INDIRECT("'"&amp;A153&amp;"'!"&amp;C153)</f>
        <v>#REF!</v>
      </c>
      <c r="J153" s="52" t="e" cm="1">
        <f t="array" aca="1" ref="J153" ca="1">INDIRECT("'"&amp;A153&amp;"'!"&amp;D153)</f>
        <v>#REF!</v>
      </c>
      <c r="K153" s="53" t="e" cm="1">
        <f t="array" aca="1" ref="K153" ca="1">INDIRECT("'"&amp;A153&amp;"'!"&amp;E153)</f>
        <v>#REF!</v>
      </c>
      <c r="L153" s="49" t="e" cm="1">
        <f t="array" aca="1" ref="L153" ca="1">INDIRECT("'"&amp;A153&amp;"'!"&amp;F153)</f>
        <v>#REF!</v>
      </c>
      <c r="M153" s="54" t="e" cm="1">
        <f t="array" aca="1" ref="M153" ca="1">INDIRECT("'"&amp;A153&amp;"'!"&amp;G153)</f>
        <v>#REF!</v>
      </c>
      <c r="N153" s="37" t="e">
        <f t="shared" ca="1" si="30"/>
        <v>#REF!</v>
      </c>
      <c r="O153" s="44" t="e">
        <f t="shared" ca="1" si="31"/>
        <v>#REF!</v>
      </c>
      <c r="P153" s="73"/>
      <c r="Q153" s="37" t="e">
        <f t="shared" ca="1" si="32"/>
        <v>#REF!</v>
      </c>
      <c r="R153" s="44" t="e">
        <f t="shared" ca="1" si="33"/>
        <v>#REF!</v>
      </c>
      <c r="S153" s="55">
        <f>97+2503+1157+407+915+2823+280+3731+211+1338+1520+1130+5246+1343+2458</f>
        <v>25159</v>
      </c>
      <c r="T153" s="56" t="e">
        <f t="shared" ca="1" si="35"/>
        <v>#REF!</v>
      </c>
      <c r="U153" s="57"/>
      <c r="V153" s="56" t="e">
        <f t="shared" ca="1" si="36"/>
        <v>#REF!</v>
      </c>
      <c r="W153" s="57"/>
      <c r="Z153" t="e">
        <f t="shared" ca="1" si="37"/>
        <v>#REF!</v>
      </c>
      <c r="AA153" t="e">
        <f t="shared" ca="1" si="34"/>
        <v>#REF!</v>
      </c>
      <c r="AB153" t="e">
        <f t="shared" ca="1" si="38"/>
        <v>#REF!</v>
      </c>
      <c r="AC153" t="e">
        <f t="shared" ca="1" si="39"/>
        <v>#REF!</v>
      </c>
      <c r="AD153" t="e">
        <f t="shared" ca="1" si="40"/>
        <v>#REF!</v>
      </c>
      <c r="AE153" t="e">
        <f t="shared" ca="1" si="41"/>
        <v>#REF!</v>
      </c>
      <c r="AH153" t="str">
        <f t="shared" si="42"/>
        <v/>
      </c>
      <c r="AI153" t="str">
        <f t="shared" si="43"/>
        <v/>
      </c>
    </row>
    <row r="154" spans="1:35" x14ac:dyDescent="0.25">
      <c r="A154" s="48" t="s">
        <v>98</v>
      </c>
      <c r="B154" s="37" t="s">
        <v>59</v>
      </c>
      <c r="C154" s="38" t="s">
        <v>60</v>
      </c>
      <c r="D154" s="38" t="s">
        <v>61</v>
      </c>
      <c r="E154" s="39" t="s">
        <v>62</v>
      </c>
      <c r="F154" s="49" t="s">
        <v>63</v>
      </c>
      <c r="G154" s="50" t="s">
        <v>64</v>
      </c>
      <c r="H154" s="51" t="e" cm="1">
        <f t="array" aca="1" ref="H154" ca="1">INDIRECT("'"&amp;A154&amp;"'!"&amp;B154)</f>
        <v>#REF!</v>
      </c>
      <c r="I154" s="52" t="e" cm="1">
        <f t="array" aca="1" ref="I154" ca="1">INDIRECT("'"&amp;A154&amp;"'!"&amp;C154)</f>
        <v>#REF!</v>
      </c>
      <c r="J154" s="52" t="e" cm="1">
        <f t="array" aca="1" ref="J154" ca="1">INDIRECT("'"&amp;A154&amp;"'!"&amp;D154)</f>
        <v>#REF!</v>
      </c>
      <c r="K154" s="53" t="e" cm="1">
        <f t="array" aca="1" ref="K154" ca="1">INDIRECT("'"&amp;A154&amp;"'!"&amp;E154)</f>
        <v>#REF!</v>
      </c>
      <c r="L154" s="49" t="e" cm="1">
        <f t="array" aca="1" ref="L154" ca="1">INDIRECT("'"&amp;A154&amp;"'!"&amp;F154)</f>
        <v>#REF!</v>
      </c>
      <c r="M154" s="54" t="e" cm="1">
        <f t="array" aca="1" ref="M154" ca="1">INDIRECT("'"&amp;A154&amp;"'!"&amp;G154)</f>
        <v>#REF!</v>
      </c>
      <c r="N154" s="37" t="e">
        <f t="shared" ca="1" si="30"/>
        <v>#REF!</v>
      </c>
      <c r="O154" s="44" t="e">
        <f t="shared" ca="1" si="31"/>
        <v>#REF!</v>
      </c>
      <c r="P154" s="73"/>
      <c r="Q154" s="37" t="e">
        <f t="shared" ca="1" si="32"/>
        <v>#REF!</v>
      </c>
      <c r="R154" s="44" t="e">
        <f t="shared" ca="1" si="33"/>
        <v>#REF!</v>
      </c>
      <c r="S154" s="55"/>
      <c r="T154" s="56" t="e">
        <f t="shared" ca="1" si="35"/>
        <v>#REF!</v>
      </c>
      <c r="U154" s="57"/>
      <c r="V154" s="56" t="e">
        <f t="shared" ca="1" si="36"/>
        <v>#REF!</v>
      </c>
      <c r="W154" s="57"/>
      <c r="Z154" t="e">
        <f t="shared" ca="1" si="37"/>
        <v>#REF!</v>
      </c>
      <c r="AA154" t="e">
        <f t="shared" ca="1" si="34"/>
        <v>#REF!</v>
      </c>
      <c r="AB154" t="e">
        <f t="shared" ca="1" si="38"/>
        <v>#REF!</v>
      </c>
      <c r="AC154" t="e">
        <f t="shared" ca="1" si="39"/>
        <v>#REF!</v>
      </c>
      <c r="AD154" t="e">
        <f t="shared" ca="1" si="40"/>
        <v>#REF!</v>
      </c>
      <c r="AE154" t="e">
        <f t="shared" ca="1" si="41"/>
        <v>#REF!</v>
      </c>
      <c r="AH154" t="str">
        <f t="shared" si="42"/>
        <v/>
      </c>
      <c r="AI154" t="str">
        <f t="shared" si="43"/>
        <v/>
      </c>
    </row>
    <row r="155" spans="1:35" x14ac:dyDescent="0.25">
      <c r="A155" s="48" t="s">
        <v>98</v>
      </c>
      <c r="B155" s="37" t="s">
        <v>65</v>
      </c>
      <c r="C155" s="38" t="s">
        <v>66</v>
      </c>
      <c r="D155" s="38" t="s">
        <v>67</v>
      </c>
      <c r="E155" s="39" t="s">
        <v>68</v>
      </c>
      <c r="F155" s="49" t="s">
        <v>69</v>
      </c>
      <c r="G155" s="50" t="s">
        <v>70</v>
      </c>
      <c r="H155" s="51" t="e" cm="1">
        <f t="array" aca="1" ref="H155" ca="1">INDIRECT("'"&amp;A155&amp;"'!"&amp;B155)</f>
        <v>#REF!</v>
      </c>
      <c r="I155" s="52" t="e" cm="1">
        <f t="array" aca="1" ref="I155" ca="1">INDIRECT("'"&amp;A155&amp;"'!"&amp;C155)</f>
        <v>#REF!</v>
      </c>
      <c r="J155" s="52" t="e" cm="1">
        <f t="array" aca="1" ref="J155" ca="1">INDIRECT("'"&amp;A155&amp;"'!"&amp;D155)</f>
        <v>#REF!</v>
      </c>
      <c r="K155" s="53" t="e" cm="1">
        <f t="array" aca="1" ref="K155" ca="1">INDIRECT("'"&amp;A155&amp;"'!"&amp;E155)</f>
        <v>#REF!</v>
      </c>
      <c r="L155" s="49" t="e" cm="1">
        <f t="array" aca="1" ref="L155" ca="1">INDIRECT("'"&amp;A155&amp;"'!"&amp;F155)</f>
        <v>#REF!</v>
      </c>
      <c r="M155" s="54" t="e" cm="1">
        <f t="array" aca="1" ref="M155" ca="1">INDIRECT("'"&amp;A155&amp;"'!"&amp;G155)</f>
        <v>#REF!</v>
      </c>
      <c r="N155" s="37" t="e">
        <f t="shared" ca="1" si="30"/>
        <v>#REF!</v>
      </c>
      <c r="O155" s="44" t="e">
        <f t="shared" ca="1" si="31"/>
        <v>#REF!</v>
      </c>
      <c r="P155" s="73"/>
      <c r="Q155" s="37" t="e">
        <f t="shared" ca="1" si="32"/>
        <v>#REF!</v>
      </c>
      <c r="R155" s="44" t="e">
        <f t="shared" ca="1" si="33"/>
        <v>#REF!</v>
      </c>
      <c r="S155" s="55"/>
      <c r="T155" s="56" t="e">
        <f t="shared" ca="1" si="35"/>
        <v>#REF!</v>
      </c>
      <c r="U155" s="57"/>
      <c r="V155" s="56" t="e">
        <f t="shared" ca="1" si="36"/>
        <v>#REF!</v>
      </c>
      <c r="W155" s="57"/>
      <c r="Z155" t="e">
        <f t="shared" ca="1" si="37"/>
        <v>#REF!</v>
      </c>
      <c r="AA155" t="e">
        <f t="shared" ca="1" si="34"/>
        <v>#REF!</v>
      </c>
      <c r="AB155" t="e">
        <f t="shared" ca="1" si="38"/>
        <v>#REF!</v>
      </c>
      <c r="AC155" t="e">
        <f t="shared" ca="1" si="39"/>
        <v>#REF!</v>
      </c>
      <c r="AD155" t="e">
        <f t="shared" ca="1" si="40"/>
        <v>#REF!</v>
      </c>
      <c r="AE155" t="e">
        <f t="shared" ca="1" si="41"/>
        <v>#REF!</v>
      </c>
      <c r="AH155" t="str">
        <f t="shared" si="42"/>
        <v/>
      </c>
      <c r="AI155" t="str">
        <f t="shared" si="43"/>
        <v/>
      </c>
    </row>
    <row r="156" spans="1:35" x14ac:dyDescent="0.25">
      <c r="A156" s="48" t="s">
        <v>98</v>
      </c>
      <c r="B156" s="37" t="s">
        <v>71</v>
      </c>
      <c r="C156" s="38" t="s">
        <v>72</v>
      </c>
      <c r="D156" s="38" t="s">
        <v>73</v>
      </c>
      <c r="E156" s="39" t="s">
        <v>74</v>
      </c>
      <c r="F156" s="49" t="s">
        <v>75</v>
      </c>
      <c r="G156" s="50" t="s">
        <v>76</v>
      </c>
      <c r="H156" s="51" t="e" cm="1">
        <f t="array" aca="1" ref="H156" ca="1">INDIRECT("'"&amp;A156&amp;"'!"&amp;B156)</f>
        <v>#REF!</v>
      </c>
      <c r="I156" s="52" t="e" cm="1">
        <f t="array" aca="1" ref="I156" ca="1">INDIRECT("'"&amp;A156&amp;"'!"&amp;C156)</f>
        <v>#REF!</v>
      </c>
      <c r="J156" s="52" t="e" cm="1">
        <f t="array" aca="1" ref="J156" ca="1">INDIRECT("'"&amp;A156&amp;"'!"&amp;D156)</f>
        <v>#REF!</v>
      </c>
      <c r="K156" s="53" t="e" cm="1">
        <f t="array" aca="1" ref="K156" ca="1">INDIRECT("'"&amp;A156&amp;"'!"&amp;E156)</f>
        <v>#REF!</v>
      </c>
      <c r="L156" s="49" t="e" cm="1">
        <f t="array" aca="1" ref="L156" ca="1">INDIRECT("'"&amp;A156&amp;"'!"&amp;F156)</f>
        <v>#REF!</v>
      </c>
      <c r="M156" s="54" t="e" cm="1">
        <f t="array" aca="1" ref="M156" ca="1">INDIRECT("'"&amp;A156&amp;"'!"&amp;G156)</f>
        <v>#REF!</v>
      </c>
      <c r="N156" s="37" t="e">
        <f t="shared" ca="1" si="30"/>
        <v>#REF!</v>
      </c>
      <c r="O156" s="44" t="e">
        <f t="shared" ca="1" si="31"/>
        <v>#REF!</v>
      </c>
      <c r="P156" s="73"/>
      <c r="Q156" s="37" t="e">
        <f t="shared" ca="1" si="32"/>
        <v>#REF!</v>
      </c>
      <c r="R156" s="44" t="e">
        <f t="shared" ca="1" si="33"/>
        <v>#REF!</v>
      </c>
      <c r="S156" s="55"/>
      <c r="T156" s="56" t="e">
        <f t="shared" ca="1" si="35"/>
        <v>#REF!</v>
      </c>
      <c r="U156" s="57"/>
      <c r="V156" s="56" t="e">
        <f t="shared" ca="1" si="36"/>
        <v>#REF!</v>
      </c>
      <c r="W156" s="57"/>
      <c r="Z156" t="e">
        <f t="shared" ca="1" si="37"/>
        <v>#REF!</v>
      </c>
      <c r="AA156" t="e">
        <f t="shared" ca="1" si="34"/>
        <v>#REF!</v>
      </c>
      <c r="AB156" t="e">
        <f t="shared" ca="1" si="38"/>
        <v>#REF!</v>
      </c>
      <c r="AC156" t="e">
        <f t="shared" ca="1" si="39"/>
        <v>#REF!</v>
      </c>
      <c r="AD156" t="e">
        <f t="shared" ca="1" si="40"/>
        <v>#REF!</v>
      </c>
      <c r="AE156" t="e">
        <f t="shared" ca="1" si="41"/>
        <v>#REF!</v>
      </c>
      <c r="AH156" t="str">
        <f t="shared" si="42"/>
        <v/>
      </c>
      <c r="AI156" t="str">
        <f t="shared" si="43"/>
        <v/>
      </c>
    </row>
    <row r="157" spans="1:35" x14ac:dyDescent="0.25">
      <c r="A157" s="48" t="s">
        <v>98</v>
      </c>
      <c r="B157" s="37" t="s">
        <v>77</v>
      </c>
      <c r="C157" s="38" t="s">
        <v>78</v>
      </c>
      <c r="D157" s="38" t="s">
        <v>79</v>
      </c>
      <c r="E157" s="39" t="s">
        <v>80</v>
      </c>
      <c r="F157" s="49" t="s">
        <v>81</v>
      </c>
      <c r="G157" s="50" t="s">
        <v>82</v>
      </c>
      <c r="H157" s="51" t="e" cm="1">
        <f t="array" aca="1" ref="H157" ca="1">INDIRECT("'"&amp;A157&amp;"'!"&amp;B157)</f>
        <v>#REF!</v>
      </c>
      <c r="I157" s="52" t="e" cm="1">
        <f t="array" aca="1" ref="I157" ca="1">INDIRECT("'"&amp;A157&amp;"'!"&amp;C157)</f>
        <v>#REF!</v>
      </c>
      <c r="J157" s="52" t="e" cm="1">
        <f t="array" aca="1" ref="J157" ca="1">INDIRECT("'"&amp;A157&amp;"'!"&amp;D157)</f>
        <v>#REF!</v>
      </c>
      <c r="K157" s="53" t="e" cm="1">
        <f t="array" aca="1" ref="K157" ca="1">INDIRECT("'"&amp;A157&amp;"'!"&amp;E157)</f>
        <v>#REF!</v>
      </c>
      <c r="L157" s="49" t="e" cm="1">
        <f t="array" aca="1" ref="L157" ca="1">INDIRECT("'"&amp;A157&amp;"'!"&amp;F157)</f>
        <v>#REF!</v>
      </c>
      <c r="M157" s="54" t="e" cm="1">
        <f t="array" aca="1" ref="M157" ca="1">INDIRECT("'"&amp;A157&amp;"'!"&amp;G157)</f>
        <v>#REF!</v>
      </c>
      <c r="N157" s="37" t="e">
        <f t="shared" ca="1" si="30"/>
        <v>#REF!</v>
      </c>
      <c r="O157" s="44" t="e">
        <f t="shared" ca="1" si="31"/>
        <v>#REF!</v>
      </c>
      <c r="P157" s="73"/>
      <c r="Q157" s="37" t="e">
        <f t="shared" ca="1" si="32"/>
        <v>#REF!</v>
      </c>
      <c r="R157" s="44" t="e">
        <f t="shared" ca="1" si="33"/>
        <v>#REF!</v>
      </c>
      <c r="S157" s="55"/>
      <c r="T157" s="56" t="e">
        <f t="shared" ca="1" si="35"/>
        <v>#REF!</v>
      </c>
      <c r="U157" s="57"/>
      <c r="V157" s="56" t="e">
        <f t="shared" ca="1" si="36"/>
        <v>#REF!</v>
      </c>
      <c r="W157" s="57"/>
      <c r="Z157" t="e">
        <f t="shared" ca="1" si="37"/>
        <v>#REF!</v>
      </c>
      <c r="AA157" t="e">
        <f t="shared" ca="1" si="34"/>
        <v>#REF!</v>
      </c>
      <c r="AB157" t="e">
        <f t="shared" ca="1" si="38"/>
        <v>#REF!</v>
      </c>
      <c r="AC157" t="e">
        <f t="shared" ca="1" si="39"/>
        <v>#REF!</v>
      </c>
      <c r="AD157" t="e">
        <f t="shared" ca="1" si="40"/>
        <v>#REF!</v>
      </c>
      <c r="AE157" t="e">
        <f t="shared" ca="1" si="41"/>
        <v>#REF!</v>
      </c>
      <c r="AH157" t="str">
        <f t="shared" si="42"/>
        <v/>
      </c>
      <c r="AI157" t="str">
        <f t="shared" si="43"/>
        <v/>
      </c>
    </row>
    <row r="158" spans="1:35" x14ac:dyDescent="0.25">
      <c r="A158" s="58" t="s">
        <v>99</v>
      </c>
      <c r="B158" s="59" t="s">
        <v>29</v>
      </c>
      <c r="C158" s="60" t="s">
        <v>30</v>
      </c>
      <c r="D158" s="60" t="s">
        <v>31</v>
      </c>
      <c r="E158" s="61" t="s">
        <v>32</v>
      </c>
      <c r="F158" s="62" t="s">
        <v>33</v>
      </c>
      <c r="G158" s="63" t="s">
        <v>34</v>
      </c>
      <c r="H158" s="64" t="e" cm="1">
        <f t="array" aca="1" ref="H158" ca="1">INDIRECT("'"&amp;A158&amp;"'!"&amp;B158)</f>
        <v>#REF!</v>
      </c>
      <c r="I158" s="65" t="e" cm="1">
        <f t="array" aca="1" ref="I158" ca="1">INDIRECT("'"&amp;A158&amp;"'!"&amp;C158)</f>
        <v>#REF!</v>
      </c>
      <c r="J158" s="65" t="e" cm="1">
        <f t="array" aca="1" ref="J158" ca="1">INDIRECT("'"&amp;A158&amp;"'!"&amp;D158)</f>
        <v>#REF!</v>
      </c>
      <c r="K158" s="66" t="e" cm="1">
        <f t="array" aca="1" ref="K158" ca="1">INDIRECT("'"&amp;A158&amp;"'!"&amp;E158)</f>
        <v>#REF!</v>
      </c>
      <c r="L158" s="62" t="e" cm="1">
        <f t="array" aca="1" ref="L158" ca="1">INDIRECT("'"&amp;A158&amp;"'!"&amp;F158)</f>
        <v>#REF!</v>
      </c>
      <c r="M158" s="67" t="e" cm="1">
        <f t="array" aca="1" ref="M158" ca="1">INDIRECT("'"&amp;A158&amp;"'!"&amp;G158)</f>
        <v>#REF!</v>
      </c>
      <c r="N158" s="59" t="e">
        <f t="shared" ca="1" si="30"/>
        <v>#REF!</v>
      </c>
      <c r="O158" s="68" t="e">
        <f t="shared" ca="1" si="31"/>
        <v>#REF!</v>
      </c>
      <c r="P158" s="69"/>
      <c r="Q158" s="59" t="e">
        <f t="shared" ca="1" si="32"/>
        <v>#REF!</v>
      </c>
      <c r="R158" s="68" t="e">
        <f t="shared" ca="1" si="33"/>
        <v>#REF!</v>
      </c>
      <c r="S158" s="70">
        <f>2600+386</f>
        <v>2986</v>
      </c>
      <c r="T158" s="71" t="e">
        <f t="shared" ca="1" si="35"/>
        <v>#REF!</v>
      </c>
      <c r="U158" s="72"/>
      <c r="V158" s="71" t="e">
        <f t="shared" ca="1" si="36"/>
        <v>#REF!</v>
      </c>
      <c r="W158" s="72"/>
      <c r="Z158" t="e">
        <f t="shared" ca="1" si="37"/>
        <v>#REF!</v>
      </c>
      <c r="AA158" t="e">
        <f t="shared" ca="1" si="34"/>
        <v>#REF!</v>
      </c>
      <c r="AB158" t="e">
        <f t="shared" ca="1" si="38"/>
        <v>#REF!</v>
      </c>
      <c r="AC158" t="e">
        <f t="shared" ca="1" si="39"/>
        <v>#REF!</v>
      </c>
      <c r="AD158" t="e">
        <f t="shared" ca="1" si="40"/>
        <v>#REF!</v>
      </c>
      <c r="AE158" t="e">
        <f t="shared" ca="1" si="41"/>
        <v>#REF!</v>
      </c>
      <c r="AH158" t="str">
        <f t="shared" si="42"/>
        <v/>
      </c>
      <c r="AI158" t="str">
        <f t="shared" si="43"/>
        <v/>
      </c>
    </row>
    <row r="159" spans="1:35" x14ac:dyDescent="0.25">
      <c r="A159" s="58" t="s">
        <v>99</v>
      </c>
      <c r="B159" s="59" t="s">
        <v>35</v>
      </c>
      <c r="C159" s="60" t="s">
        <v>36</v>
      </c>
      <c r="D159" s="60" t="s">
        <v>37</v>
      </c>
      <c r="E159" s="61" t="s">
        <v>38</v>
      </c>
      <c r="F159" s="62" t="s">
        <v>39</v>
      </c>
      <c r="G159" s="63" t="s">
        <v>40</v>
      </c>
      <c r="H159" s="64" t="e" cm="1">
        <f t="array" aca="1" ref="H159" ca="1">INDIRECT("'"&amp;A159&amp;"'!"&amp;B159)</f>
        <v>#REF!</v>
      </c>
      <c r="I159" s="65" t="e" cm="1">
        <f t="array" aca="1" ref="I159" ca="1">INDIRECT("'"&amp;A159&amp;"'!"&amp;C159)</f>
        <v>#REF!</v>
      </c>
      <c r="J159" s="65" t="e" cm="1">
        <f t="array" aca="1" ref="J159" ca="1">INDIRECT("'"&amp;A159&amp;"'!"&amp;D159)</f>
        <v>#REF!</v>
      </c>
      <c r="K159" s="66" t="e" cm="1">
        <f t="array" aca="1" ref="K159" ca="1">INDIRECT("'"&amp;A159&amp;"'!"&amp;E159)</f>
        <v>#REF!</v>
      </c>
      <c r="L159" s="62" t="e" cm="1">
        <f t="array" aca="1" ref="L159" ca="1">INDIRECT("'"&amp;A159&amp;"'!"&amp;F159)</f>
        <v>#REF!</v>
      </c>
      <c r="M159" s="67" t="e" cm="1">
        <f t="array" aca="1" ref="M159" ca="1">INDIRECT("'"&amp;A159&amp;"'!"&amp;G159)</f>
        <v>#REF!</v>
      </c>
      <c r="N159" s="59" t="e">
        <f t="shared" ca="1" si="30"/>
        <v>#REF!</v>
      </c>
      <c r="O159" s="68" t="e">
        <f t="shared" ca="1" si="31"/>
        <v>#REF!</v>
      </c>
      <c r="P159" s="69"/>
      <c r="Q159" s="59" t="e">
        <f t="shared" ca="1" si="32"/>
        <v>#REF!</v>
      </c>
      <c r="R159" s="68" t="e">
        <f t="shared" ca="1" si="33"/>
        <v>#REF!</v>
      </c>
      <c r="S159" s="70">
        <f>1624+895+1937+822+6155+12161+10457+941+1158+29+22+4963+662+2501+1399+2185+1202+857+851+3615</f>
        <v>54436</v>
      </c>
      <c r="T159" s="71" t="e">
        <f t="shared" ca="1" si="35"/>
        <v>#REF!</v>
      </c>
      <c r="U159" s="72"/>
      <c r="V159" s="71" t="e">
        <f t="shared" ca="1" si="36"/>
        <v>#REF!</v>
      </c>
      <c r="W159" s="72"/>
      <c r="Z159" t="e">
        <f t="shared" ca="1" si="37"/>
        <v>#REF!</v>
      </c>
      <c r="AA159" t="e">
        <f t="shared" ca="1" si="34"/>
        <v>#REF!</v>
      </c>
      <c r="AB159" t="e">
        <f t="shared" ca="1" si="38"/>
        <v>#REF!</v>
      </c>
      <c r="AC159" t="e">
        <f t="shared" ca="1" si="39"/>
        <v>#REF!</v>
      </c>
      <c r="AD159" t="e">
        <f t="shared" ca="1" si="40"/>
        <v>#REF!</v>
      </c>
      <c r="AE159" t="e">
        <f t="shared" ca="1" si="41"/>
        <v>#REF!</v>
      </c>
      <c r="AH159" t="str">
        <f t="shared" si="42"/>
        <v/>
      </c>
      <c r="AI159" t="str">
        <f t="shared" si="43"/>
        <v/>
      </c>
    </row>
    <row r="160" spans="1:35" x14ac:dyDescent="0.25">
      <c r="A160" s="58" t="s">
        <v>99</v>
      </c>
      <c r="B160" s="59" t="s">
        <v>41</v>
      </c>
      <c r="C160" s="60" t="s">
        <v>42</v>
      </c>
      <c r="D160" s="60" t="s">
        <v>43</v>
      </c>
      <c r="E160" s="61" t="s">
        <v>44</v>
      </c>
      <c r="F160" s="62" t="s">
        <v>45</v>
      </c>
      <c r="G160" s="63" t="s">
        <v>46</v>
      </c>
      <c r="H160" s="64" t="e" cm="1">
        <f t="array" aca="1" ref="H160" ca="1">INDIRECT("'"&amp;A160&amp;"'!"&amp;B160)</f>
        <v>#REF!</v>
      </c>
      <c r="I160" s="65" t="e" cm="1">
        <f t="array" aca="1" ref="I160" ca="1">INDIRECT("'"&amp;A160&amp;"'!"&amp;C160)</f>
        <v>#REF!</v>
      </c>
      <c r="J160" s="65" t="e" cm="1">
        <f t="array" aca="1" ref="J160" ca="1">INDIRECT("'"&amp;A160&amp;"'!"&amp;D160)</f>
        <v>#REF!</v>
      </c>
      <c r="K160" s="66" t="e" cm="1">
        <f t="array" aca="1" ref="K160" ca="1">INDIRECT("'"&amp;A160&amp;"'!"&amp;E160)</f>
        <v>#REF!</v>
      </c>
      <c r="L160" s="62" t="e" cm="1">
        <f t="array" aca="1" ref="L160" ca="1">INDIRECT("'"&amp;A160&amp;"'!"&amp;F160)</f>
        <v>#REF!</v>
      </c>
      <c r="M160" s="67" t="e" cm="1">
        <f t="array" aca="1" ref="M160" ca="1">INDIRECT("'"&amp;A160&amp;"'!"&amp;G160)</f>
        <v>#REF!</v>
      </c>
      <c r="N160" s="59" t="e">
        <f t="shared" ca="1" si="30"/>
        <v>#REF!</v>
      </c>
      <c r="O160" s="68" t="e">
        <f t="shared" ca="1" si="31"/>
        <v>#REF!</v>
      </c>
      <c r="P160" s="69"/>
      <c r="Q160" s="59" t="e">
        <f t="shared" ca="1" si="32"/>
        <v>#REF!</v>
      </c>
      <c r="R160" s="68" t="e">
        <f t="shared" ca="1" si="33"/>
        <v>#REF!</v>
      </c>
      <c r="S160" s="70">
        <f>1671+2075</f>
        <v>3746</v>
      </c>
      <c r="T160" s="71" t="e">
        <f t="shared" ca="1" si="35"/>
        <v>#REF!</v>
      </c>
      <c r="U160" s="72"/>
      <c r="V160" s="71" t="e">
        <f t="shared" ca="1" si="36"/>
        <v>#REF!</v>
      </c>
      <c r="W160" s="72"/>
      <c r="Z160" t="e">
        <f t="shared" ca="1" si="37"/>
        <v>#REF!</v>
      </c>
      <c r="AA160" t="e">
        <f t="shared" ca="1" si="34"/>
        <v>#REF!</v>
      </c>
      <c r="AB160" t="e">
        <f t="shared" ca="1" si="38"/>
        <v>#REF!</v>
      </c>
      <c r="AC160" t="e">
        <f t="shared" ca="1" si="39"/>
        <v>#REF!</v>
      </c>
      <c r="AD160" t="e">
        <f t="shared" ca="1" si="40"/>
        <v>#REF!</v>
      </c>
      <c r="AE160" t="e">
        <f t="shared" ca="1" si="41"/>
        <v>#REF!</v>
      </c>
      <c r="AH160" t="str">
        <f t="shared" si="42"/>
        <v/>
      </c>
      <c r="AI160" t="str">
        <f t="shared" si="43"/>
        <v/>
      </c>
    </row>
    <row r="161" spans="1:35" x14ac:dyDescent="0.25">
      <c r="A161" s="58" t="s">
        <v>99</v>
      </c>
      <c r="B161" s="59" t="s">
        <v>47</v>
      </c>
      <c r="C161" s="60" t="s">
        <v>48</v>
      </c>
      <c r="D161" s="60" t="s">
        <v>49</v>
      </c>
      <c r="E161" s="61" t="s">
        <v>50</v>
      </c>
      <c r="F161" s="62" t="s">
        <v>51</v>
      </c>
      <c r="G161" s="63" t="s">
        <v>52</v>
      </c>
      <c r="H161" s="64" t="e" cm="1">
        <f t="array" aca="1" ref="H161" ca="1">INDIRECT("'"&amp;A161&amp;"'!"&amp;B161)</f>
        <v>#REF!</v>
      </c>
      <c r="I161" s="65" t="e" cm="1">
        <f t="array" aca="1" ref="I161" ca="1">INDIRECT("'"&amp;A161&amp;"'!"&amp;C161)</f>
        <v>#REF!</v>
      </c>
      <c r="J161" s="65" t="e" cm="1">
        <f t="array" aca="1" ref="J161" ca="1">INDIRECT("'"&amp;A161&amp;"'!"&amp;D161)</f>
        <v>#REF!</v>
      </c>
      <c r="K161" s="66" t="e" cm="1">
        <f t="array" aca="1" ref="K161" ca="1">INDIRECT("'"&amp;A161&amp;"'!"&amp;E161)</f>
        <v>#REF!</v>
      </c>
      <c r="L161" s="62" t="e" cm="1">
        <f t="array" aca="1" ref="L161" ca="1">INDIRECT("'"&amp;A161&amp;"'!"&amp;F161)</f>
        <v>#REF!</v>
      </c>
      <c r="M161" s="67" t="e" cm="1">
        <f t="array" aca="1" ref="M161" ca="1">INDIRECT("'"&amp;A161&amp;"'!"&amp;G161)</f>
        <v>#REF!</v>
      </c>
      <c r="N161" s="59" t="e">
        <f t="shared" ca="1" si="30"/>
        <v>#REF!</v>
      </c>
      <c r="O161" s="68" t="e">
        <f t="shared" ca="1" si="31"/>
        <v>#REF!</v>
      </c>
      <c r="P161" s="69"/>
      <c r="Q161" s="59" t="e">
        <f t="shared" ca="1" si="32"/>
        <v>#REF!</v>
      </c>
      <c r="R161" s="68" t="e">
        <f t="shared" ca="1" si="33"/>
        <v>#REF!</v>
      </c>
      <c r="S161" s="70"/>
      <c r="T161" s="71" t="e">
        <f t="shared" ca="1" si="35"/>
        <v>#REF!</v>
      </c>
      <c r="U161" s="72"/>
      <c r="V161" s="71" t="e">
        <f t="shared" ca="1" si="36"/>
        <v>#REF!</v>
      </c>
      <c r="W161" s="72"/>
      <c r="Z161" t="e">
        <f t="shared" ca="1" si="37"/>
        <v>#REF!</v>
      </c>
      <c r="AA161" t="e">
        <f t="shared" ca="1" si="34"/>
        <v>#REF!</v>
      </c>
      <c r="AB161" t="e">
        <f t="shared" ca="1" si="38"/>
        <v>#REF!</v>
      </c>
      <c r="AC161" t="e">
        <f t="shared" ca="1" si="39"/>
        <v>#REF!</v>
      </c>
      <c r="AD161" t="e">
        <f t="shared" ca="1" si="40"/>
        <v>#REF!</v>
      </c>
      <c r="AE161" t="e">
        <f t="shared" ca="1" si="41"/>
        <v>#REF!</v>
      </c>
      <c r="AH161" t="str">
        <f t="shared" si="42"/>
        <v/>
      </c>
      <c r="AI161" t="str">
        <f t="shared" si="43"/>
        <v/>
      </c>
    </row>
    <row r="162" spans="1:35" x14ac:dyDescent="0.25">
      <c r="A162" s="58" t="s">
        <v>99</v>
      </c>
      <c r="B162" s="59" t="s">
        <v>53</v>
      </c>
      <c r="C162" s="60" t="s">
        <v>54</v>
      </c>
      <c r="D162" s="60" t="s">
        <v>55</v>
      </c>
      <c r="E162" s="61" t="s">
        <v>56</v>
      </c>
      <c r="F162" s="62" t="s">
        <v>57</v>
      </c>
      <c r="G162" s="63" t="s">
        <v>58</v>
      </c>
      <c r="H162" s="64" t="e" cm="1">
        <f t="array" aca="1" ref="H162" ca="1">INDIRECT("'"&amp;A162&amp;"'!"&amp;B162)</f>
        <v>#REF!</v>
      </c>
      <c r="I162" s="65" t="e" cm="1">
        <f t="array" aca="1" ref="I162" ca="1">INDIRECT("'"&amp;A162&amp;"'!"&amp;C162)</f>
        <v>#REF!</v>
      </c>
      <c r="J162" s="65" t="e" cm="1">
        <f t="array" aca="1" ref="J162" ca="1">INDIRECT("'"&amp;A162&amp;"'!"&amp;D162)</f>
        <v>#REF!</v>
      </c>
      <c r="K162" s="66" t="e" cm="1">
        <f t="array" aca="1" ref="K162" ca="1">INDIRECT("'"&amp;A162&amp;"'!"&amp;E162)</f>
        <v>#REF!</v>
      </c>
      <c r="L162" s="62" t="e" cm="1">
        <f t="array" aca="1" ref="L162" ca="1">INDIRECT("'"&amp;A162&amp;"'!"&amp;F162)</f>
        <v>#REF!</v>
      </c>
      <c r="M162" s="67" t="e" cm="1">
        <f t="array" aca="1" ref="M162" ca="1">INDIRECT("'"&amp;A162&amp;"'!"&amp;G162)</f>
        <v>#REF!</v>
      </c>
      <c r="N162" s="59" t="e">
        <f t="shared" ca="1" si="30"/>
        <v>#REF!</v>
      </c>
      <c r="O162" s="68" t="e">
        <f t="shared" ca="1" si="31"/>
        <v>#REF!</v>
      </c>
      <c r="P162" s="69"/>
      <c r="Q162" s="59" t="e">
        <f t="shared" ca="1" si="32"/>
        <v>#REF!</v>
      </c>
      <c r="R162" s="68" t="e">
        <f t="shared" ca="1" si="33"/>
        <v>#REF!</v>
      </c>
      <c r="S162" s="70"/>
      <c r="T162" s="71" t="e">
        <f t="shared" ca="1" si="35"/>
        <v>#REF!</v>
      </c>
      <c r="U162" s="72"/>
      <c r="V162" s="71" t="e">
        <f t="shared" ca="1" si="36"/>
        <v>#REF!</v>
      </c>
      <c r="W162" s="72"/>
      <c r="Z162" t="e">
        <f t="shared" ca="1" si="37"/>
        <v>#REF!</v>
      </c>
      <c r="AA162" t="e">
        <f t="shared" ca="1" si="34"/>
        <v>#REF!</v>
      </c>
      <c r="AB162" t="e">
        <f t="shared" ca="1" si="38"/>
        <v>#REF!</v>
      </c>
      <c r="AC162" t="e">
        <f t="shared" ca="1" si="39"/>
        <v>#REF!</v>
      </c>
      <c r="AD162" t="e">
        <f t="shared" ca="1" si="40"/>
        <v>#REF!</v>
      </c>
      <c r="AE162" t="e">
        <f t="shared" ca="1" si="41"/>
        <v>#REF!</v>
      </c>
      <c r="AH162" t="str">
        <f t="shared" si="42"/>
        <v/>
      </c>
      <c r="AI162" t="str">
        <f t="shared" si="43"/>
        <v/>
      </c>
    </row>
    <row r="163" spans="1:35" x14ac:dyDescent="0.25">
      <c r="A163" s="58" t="s">
        <v>99</v>
      </c>
      <c r="B163" s="59" t="s">
        <v>59</v>
      </c>
      <c r="C163" s="60" t="s">
        <v>60</v>
      </c>
      <c r="D163" s="60" t="s">
        <v>61</v>
      </c>
      <c r="E163" s="61" t="s">
        <v>62</v>
      </c>
      <c r="F163" s="62" t="s">
        <v>63</v>
      </c>
      <c r="G163" s="63" t="s">
        <v>64</v>
      </c>
      <c r="H163" s="64" t="e" cm="1">
        <f t="array" aca="1" ref="H163" ca="1">INDIRECT("'"&amp;A163&amp;"'!"&amp;B163)</f>
        <v>#REF!</v>
      </c>
      <c r="I163" s="65" t="e" cm="1">
        <f t="array" aca="1" ref="I163" ca="1">INDIRECT("'"&amp;A163&amp;"'!"&amp;C163)</f>
        <v>#REF!</v>
      </c>
      <c r="J163" s="65" t="e" cm="1">
        <f t="array" aca="1" ref="J163" ca="1">INDIRECT("'"&amp;A163&amp;"'!"&amp;D163)</f>
        <v>#REF!</v>
      </c>
      <c r="K163" s="66" t="e" cm="1">
        <f t="array" aca="1" ref="K163" ca="1">INDIRECT("'"&amp;A163&amp;"'!"&amp;E163)</f>
        <v>#REF!</v>
      </c>
      <c r="L163" s="62" t="e" cm="1">
        <f t="array" aca="1" ref="L163" ca="1">INDIRECT("'"&amp;A163&amp;"'!"&amp;F163)</f>
        <v>#REF!</v>
      </c>
      <c r="M163" s="67" t="e" cm="1">
        <f t="array" aca="1" ref="M163" ca="1">INDIRECT("'"&amp;A163&amp;"'!"&amp;G163)</f>
        <v>#REF!</v>
      </c>
      <c r="N163" s="59" t="e">
        <f t="shared" ca="1" si="30"/>
        <v>#REF!</v>
      </c>
      <c r="O163" s="68" t="e">
        <f t="shared" ca="1" si="31"/>
        <v>#REF!</v>
      </c>
      <c r="P163" s="69"/>
      <c r="Q163" s="59" t="e">
        <f t="shared" ca="1" si="32"/>
        <v>#REF!</v>
      </c>
      <c r="R163" s="68" t="e">
        <f t="shared" ca="1" si="33"/>
        <v>#REF!</v>
      </c>
      <c r="S163" s="70"/>
      <c r="T163" s="71" t="e">
        <f t="shared" ca="1" si="35"/>
        <v>#REF!</v>
      </c>
      <c r="U163" s="72"/>
      <c r="V163" s="71" t="e">
        <f t="shared" ca="1" si="36"/>
        <v>#REF!</v>
      </c>
      <c r="W163" s="72"/>
      <c r="Z163" t="e">
        <f t="shared" ca="1" si="37"/>
        <v>#REF!</v>
      </c>
      <c r="AA163" t="e">
        <f t="shared" ca="1" si="34"/>
        <v>#REF!</v>
      </c>
      <c r="AB163" t="e">
        <f t="shared" ca="1" si="38"/>
        <v>#REF!</v>
      </c>
      <c r="AC163" t="e">
        <f t="shared" ca="1" si="39"/>
        <v>#REF!</v>
      </c>
      <c r="AD163" t="e">
        <f t="shared" ca="1" si="40"/>
        <v>#REF!</v>
      </c>
      <c r="AE163" t="e">
        <f t="shared" ca="1" si="41"/>
        <v>#REF!</v>
      </c>
      <c r="AH163" t="str">
        <f t="shared" si="42"/>
        <v/>
      </c>
      <c r="AI163" t="str">
        <f t="shared" si="43"/>
        <v/>
      </c>
    </row>
    <row r="164" spans="1:35" x14ac:dyDescent="0.25">
      <c r="A164" s="58" t="s">
        <v>99</v>
      </c>
      <c r="B164" s="59" t="s">
        <v>65</v>
      </c>
      <c r="C164" s="60" t="s">
        <v>66</v>
      </c>
      <c r="D164" s="60" t="s">
        <v>67</v>
      </c>
      <c r="E164" s="61" t="s">
        <v>68</v>
      </c>
      <c r="F164" s="62" t="s">
        <v>69</v>
      </c>
      <c r="G164" s="63" t="s">
        <v>70</v>
      </c>
      <c r="H164" s="64" t="e" cm="1">
        <f t="array" aca="1" ref="H164" ca="1">INDIRECT("'"&amp;A164&amp;"'!"&amp;B164)</f>
        <v>#REF!</v>
      </c>
      <c r="I164" s="65" t="e" cm="1">
        <f t="array" aca="1" ref="I164" ca="1">INDIRECT("'"&amp;A164&amp;"'!"&amp;C164)</f>
        <v>#REF!</v>
      </c>
      <c r="J164" s="65" t="e" cm="1">
        <f t="array" aca="1" ref="J164" ca="1">INDIRECT("'"&amp;A164&amp;"'!"&amp;D164)</f>
        <v>#REF!</v>
      </c>
      <c r="K164" s="66" t="e" cm="1">
        <f t="array" aca="1" ref="K164" ca="1">INDIRECT("'"&amp;A164&amp;"'!"&amp;E164)</f>
        <v>#REF!</v>
      </c>
      <c r="L164" s="62" t="e" cm="1">
        <f t="array" aca="1" ref="L164" ca="1">INDIRECT("'"&amp;A164&amp;"'!"&amp;F164)</f>
        <v>#REF!</v>
      </c>
      <c r="M164" s="67" t="e" cm="1">
        <f t="array" aca="1" ref="M164" ca="1">INDIRECT("'"&amp;A164&amp;"'!"&amp;G164)</f>
        <v>#REF!</v>
      </c>
      <c r="N164" s="59" t="e">
        <f t="shared" ca="1" si="30"/>
        <v>#REF!</v>
      </c>
      <c r="O164" s="68" t="e">
        <f t="shared" ca="1" si="31"/>
        <v>#REF!</v>
      </c>
      <c r="P164" s="69"/>
      <c r="Q164" s="59" t="e">
        <f t="shared" ca="1" si="32"/>
        <v>#REF!</v>
      </c>
      <c r="R164" s="68" t="e">
        <f t="shared" ca="1" si="33"/>
        <v>#REF!</v>
      </c>
      <c r="S164" s="70"/>
      <c r="T164" s="71" t="e">
        <f t="shared" ca="1" si="35"/>
        <v>#REF!</v>
      </c>
      <c r="U164" s="72"/>
      <c r="V164" s="71" t="e">
        <f t="shared" ca="1" si="36"/>
        <v>#REF!</v>
      </c>
      <c r="W164" s="72"/>
      <c r="Z164" t="e">
        <f t="shared" ca="1" si="37"/>
        <v>#REF!</v>
      </c>
      <c r="AA164" t="e">
        <f t="shared" ca="1" si="34"/>
        <v>#REF!</v>
      </c>
      <c r="AB164" t="e">
        <f t="shared" ca="1" si="38"/>
        <v>#REF!</v>
      </c>
      <c r="AC164" t="e">
        <f t="shared" ca="1" si="39"/>
        <v>#REF!</v>
      </c>
      <c r="AD164" t="e">
        <f t="shared" ca="1" si="40"/>
        <v>#REF!</v>
      </c>
      <c r="AE164" t="e">
        <f t="shared" ca="1" si="41"/>
        <v>#REF!</v>
      </c>
      <c r="AH164" t="str">
        <f t="shared" si="42"/>
        <v/>
      </c>
      <c r="AI164" t="str">
        <f t="shared" si="43"/>
        <v/>
      </c>
    </row>
    <row r="165" spans="1:35" x14ac:dyDescent="0.25">
      <c r="A165" s="58" t="s">
        <v>99</v>
      </c>
      <c r="B165" s="59" t="s">
        <v>71</v>
      </c>
      <c r="C165" s="60" t="s">
        <v>72</v>
      </c>
      <c r="D165" s="60" t="s">
        <v>73</v>
      </c>
      <c r="E165" s="61" t="s">
        <v>74</v>
      </c>
      <c r="F165" s="62" t="s">
        <v>75</v>
      </c>
      <c r="G165" s="63" t="s">
        <v>76</v>
      </c>
      <c r="H165" s="64" t="e" cm="1">
        <f t="array" aca="1" ref="H165" ca="1">INDIRECT("'"&amp;A165&amp;"'!"&amp;B165)</f>
        <v>#REF!</v>
      </c>
      <c r="I165" s="65" t="e" cm="1">
        <f t="array" aca="1" ref="I165" ca="1">INDIRECT("'"&amp;A165&amp;"'!"&amp;C165)</f>
        <v>#REF!</v>
      </c>
      <c r="J165" s="65" t="e" cm="1">
        <f t="array" aca="1" ref="J165" ca="1">INDIRECT("'"&amp;A165&amp;"'!"&amp;D165)</f>
        <v>#REF!</v>
      </c>
      <c r="K165" s="66" t="e" cm="1">
        <f t="array" aca="1" ref="K165" ca="1">INDIRECT("'"&amp;A165&amp;"'!"&amp;E165)</f>
        <v>#REF!</v>
      </c>
      <c r="L165" s="62" t="e" cm="1">
        <f t="array" aca="1" ref="L165" ca="1">INDIRECT("'"&amp;A165&amp;"'!"&amp;F165)</f>
        <v>#REF!</v>
      </c>
      <c r="M165" s="67" t="e" cm="1">
        <f t="array" aca="1" ref="M165" ca="1">INDIRECT("'"&amp;A165&amp;"'!"&amp;G165)</f>
        <v>#REF!</v>
      </c>
      <c r="N165" s="59" t="e">
        <f t="shared" ca="1" si="30"/>
        <v>#REF!</v>
      </c>
      <c r="O165" s="68" t="e">
        <f t="shared" ca="1" si="31"/>
        <v>#REF!</v>
      </c>
      <c r="P165" s="69"/>
      <c r="Q165" s="59" t="e">
        <f t="shared" ca="1" si="32"/>
        <v>#REF!</v>
      </c>
      <c r="R165" s="68" t="e">
        <f t="shared" ca="1" si="33"/>
        <v>#REF!</v>
      </c>
      <c r="S165" s="70"/>
      <c r="T165" s="71" t="e">
        <f t="shared" ca="1" si="35"/>
        <v>#REF!</v>
      </c>
      <c r="U165" s="72"/>
      <c r="V165" s="71" t="e">
        <f t="shared" ca="1" si="36"/>
        <v>#REF!</v>
      </c>
      <c r="W165" s="72"/>
      <c r="Z165" t="e">
        <f t="shared" ca="1" si="37"/>
        <v>#REF!</v>
      </c>
      <c r="AA165" t="e">
        <f t="shared" ca="1" si="34"/>
        <v>#REF!</v>
      </c>
      <c r="AB165" t="e">
        <f t="shared" ca="1" si="38"/>
        <v>#REF!</v>
      </c>
      <c r="AC165" t="e">
        <f t="shared" ca="1" si="39"/>
        <v>#REF!</v>
      </c>
      <c r="AD165" t="e">
        <f t="shared" ca="1" si="40"/>
        <v>#REF!</v>
      </c>
      <c r="AE165" t="e">
        <f t="shared" ca="1" si="41"/>
        <v>#REF!</v>
      </c>
      <c r="AH165" t="str">
        <f t="shared" si="42"/>
        <v/>
      </c>
      <c r="AI165" t="str">
        <f t="shared" si="43"/>
        <v/>
      </c>
    </row>
    <row r="166" spans="1:35" x14ac:dyDescent="0.25">
      <c r="A166" s="58" t="s">
        <v>99</v>
      </c>
      <c r="B166" s="59" t="s">
        <v>77</v>
      </c>
      <c r="C166" s="60" t="s">
        <v>78</v>
      </c>
      <c r="D166" s="60" t="s">
        <v>79</v>
      </c>
      <c r="E166" s="61" t="s">
        <v>80</v>
      </c>
      <c r="F166" s="62" t="s">
        <v>81</v>
      </c>
      <c r="G166" s="63" t="s">
        <v>82</v>
      </c>
      <c r="H166" s="64" t="e" cm="1">
        <f t="array" aca="1" ref="H166" ca="1">INDIRECT("'"&amp;A166&amp;"'!"&amp;B166)</f>
        <v>#REF!</v>
      </c>
      <c r="I166" s="65" t="e" cm="1">
        <f t="array" aca="1" ref="I166" ca="1">INDIRECT("'"&amp;A166&amp;"'!"&amp;C166)</f>
        <v>#REF!</v>
      </c>
      <c r="J166" s="65" t="e" cm="1">
        <f t="array" aca="1" ref="J166" ca="1">INDIRECT("'"&amp;A166&amp;"'!"&amp;D166)</f>
        <v>#REF!</v>
      </c>
      <c r="K166" s="66" t="e" cm="1">
        <f t="array" aca="1" ref="K166" ca="1">INDIRECT("'"&amp;A166&amp;"'!"&amp;E166)</f>
        <v>#REF!</v>
      </c>
      <c r="L166" s="62" t="e" cm="1">
        <f t="array" aca="1" ref="L166" ca="1">INDIRECT("'"&amp;A166&amp;"'!"&amp;F166)</f>
        <v>#REF!</v>
      </c>
      <c r="M166" s="67" t="e" cm="1">
        <f t="array" aca="1" ref="M166" ca="1">INDIRECT("'"&amp;A166&amp;"'!"&amp;G166)</f>
        <v>#REF!</v>
      </c>
      <c r="N166" s="59" t="e">
        <f t="shared" ca="1" si="30"/>
        <v>#REF!</v>
      </c>
      <c r="O166" s="68" t="e">
        <f t="shared" ca="1" si="31"/>
        <v>#REF!</v>
      </c>
      <c r="P166" s="69"/>
      <c r="Q166" s="59" t="e">
        <f t="shared" ca="1" si="32"/>
        <v>#REF!</v>
      </c>
      <c r="R166" s="68" t="e">
        <f t="shared" ca="1" si="33"/>
        <v>#REF!</v>
      </c>
      <c r="S166" s="70"/>
      <c r="T166" s="71" t="e">
        <f t="shared" ca="1" si="35"/>
        <v>#REF!</v>
      </c>
      <c r="U166" s="72"/>
      <c r="V166" s="71" t="e">
        <f t="shared" ca="1" si="36"/>
        <v>#REF!</v>
      </c>
      <c r="W166" s="72"/>
      <c r="Z166" t="e">
        <f t="shared" ca="1" si="37"/>
        <v>#REF!</v>
      </c>
      <c r="AA166" t="e">
        <f t="shared" ca="1" si="34"/>
        <v>#REF!</v>
      </c>
      <c r="AB166" t="e">
        <f t="shared" ca="1" si="38"/>
        <v>#REF!</v>
      </c>
      <c r="AC166" t="e">
        <f t="shared" ca="1" si="39"/>
        <v>#REF!</v>
      </c>
      <c r="AD166" t="e">
        <f t="shared" ca="1" si="40"/>
        <v>#REF!</v>
      </c>
      <c r="AE166" t="e">
        <f t="shared" ca="1" si="41"/>
        <v>#REF!</v>
      </c>
      <c r="AH166" t="str">
        <f t="shared" si="42"/>
        <v/>
      </c>
      <c r="AI166" t="str">
        <f t="shared" si="43"/>
        <v/>
      </c>
    </row>
    <row r="167" spans="1:35" x14ac:dyDescent="0.25">
      <c r="A167" s="48" t="s">
        <v>100</v>
      </c>
      <c r="B167" s="37" t="s">
        <v>29</v>
      </c>
      <c r="C167" s="38" t="s">
        <v>30</v>
      </c>
      <c r="D167" s="38" t="s">
        <v>31</v>
      </c>
      <c r="E167" s="39" t="s">
        <v>32</v>
      </c>
      <c r="F167" s="49" t="s">
        <v>33</v>
      </c>
      <c r="G167" s="50" t="s">
        <v>34</v>
      </c>
      <c r="H167" s="51" t="e" cm="1">
        <f t="array" aca="1" ref="H167" ca="1">INDIRECT("'"&amp;A167&amp;"'!"&amp;B167)</f>
        <v>#REF!</v>
      </c>
      <c r="I167" s="52" t="e" cm="1">
        <f t="array" aca="1" ref="I167" ca="1">INDIRECT("'"&amp;A167&amp;"'!"&amp;C167)</f>
        <v>#REF!</v>
      </c>
      <c r="J167" s="52" t="e" cm="1">
        <f t="array" aca="1" ref="J167" ca="1">INDIRECT("'"&amp;A167&amp;"'!"&amp;D167)</f>
        <v>#REF!</v>
      </c>
      <c r="K167" s="53" t="e" cm="1">
        <f t="array" aca="1" ref="K167" ca="1">INDIRECT("'"&amp;A167&amp;"'!"&amp;E167)</f>
        <v>#REF!</v>
      </c>
      <c r="L167" s="49" t="e" cm="1">
        <f t="array" aca="1" ref="L167" ca="1">INDIRECT("'"&amp;A167&amp;"'!"&amp;F167)</f>
        <v>#REF!</v>
      </c>
      <c r="M167" s="54" t="e" cm="1">
        <f t="array" aca="1" ref="M167" ca="1">INDIRECT("'"&amp;A167&amp;"'!"&amp;G167)</f>
        <v>#REF!</v>
      </c>
      <c r="N167" s="37" t="e">
        <f t="shared" ca="1" si="30"/>
        <v>#REF!</v>
      </c>
      <c r="O167" s="44" t="e">
        <f t="shared" ca="1" si="31"/>
        <v>#REF!</v>
      </c>
      <c r="P167" s="73"/>
      <c r="Q167" s="37" t="e">
        <f t="shared" ca="1" si="32"/>
        <v>#REF!</v>
      </c>
      <c r="R167" s="44" t="e">
        <f t="shared" ca="1" si="33"/>
        <v>#REF!</v>
      </c>
      <c r="S167" s="55"/>
      <c r="T167" s="56" t="e">
        <f t="shared" ca="1" si="35"/>
        <v>#REF!</v>
      </c>
      <c r="U167" s="57"/>
      <c r="V167" s="56" t="e">
        <f t="shared" ca="1" si="36"/>
        <v>#REF!</v>
      </c>
      <c r="W167" s="57"/>
      <c r="Z167" t="e">
        <f t="shared" ca="1" si="37"/>
        <v>#REF!</v>
      </c>
      <c r="AA167" t="e">
        <f t="shared" ca="1" si="34"/>
        <v>#REF!</v>
      </c>
      <c r="AB167" t="e">
        <f t="shared" ca="1" si="38"/>
        <v>#REF!</v>
      </c>
      <c r="AC167" t="e">
        <f t="shared" ca="1" si="39"/>
        <v>#REF!</v>
      </c>
      <c r="AD167" t="e">
        <f t="shared" ca="1" si="40"/>
        <v>#REF!</v>
      </c>
      <c r="AE167" t="e">
        <f t="shared" ca="1" si="41"/>
        <v>#REF!</v>
      </c>
      <c r="AH167" t="str">
        <f t="shared" si="42"/>
        <v/>
      </c>
      <c r="AI167" t="str">
        <f t="shared" si="43"/>
        <v/>
      </c>
    </row>
    <row r="168" spans="1:35" x14ac:dyDescent="0.25">
      <c r="A168" s="48" t="s">
        <v>100</v>
      </c>
      <c r="B168" s="37" t="s">
        <v>35</v>
      </c>
      <c r="C168" s="38" t="s">
        <v>36</v>
      </c>
      <c r="D168" s="38" t="s">
        <v>37</v>
      </c>
      <c r="E168" s="39" t="s">
        <v>38</v>
      </c>
      <c r="F168" s="49" t="s">
        <v>39</v>
      </c>
      <c r="G168" s="50" t="s">
        <v>40</v>
      </c>
      <c r="H168" s="51" t="e" cm="1">
        <f t="array" aca="1" ref="H168" ca="1">INDIRECT("'"&amp;A168&amp;"'!"&amp;B168)</f>
        <v>#REF!</v>
      </c>
      <c r="I168" s="52" t="e" cm="1">
        <f t="array" aca="1" ref="I168" ca="1">INDIRECT("'"&amp;A168&amp;"'!"&amp;C168)</f>
        <v>#REF!</v>
      </c>
      <c r="J168" s="52" t="e" cm="1">
        <f t="array" aca="1" ref="J168" ca="1">INDIRECT("'"&amp;A168&amp;"'!"&amp;D168)</f>
        <v>#REF!</v>
      </c>
      <c r="K168" s="53" t="e" cm="1">
        <f t="array" aca="1" ref="K168" ca="1">INDIRECT("'"&amp;A168&amp;"'!"&amp;E168)</f>
        <v>#REF!</v>
      </c>
      <c r="L168" s="49" t="e" cm="1">
        <f t="array" aca="1" ref="L168" ca="1">INDIRECT("'"&amp;A168&amp;"'!"&amp;F168)</f>
        <v>#REF!</v>
      </c>
      <c r="M168" s="54" t="e" cm="1">
        <f t="array" aca="1" ref="M168" ca="1">INDIRECT("'"&amp;A168&amp;"'!"&amp;G168)</f>
        <v>#REF!</v>
      </c>
      <c r="N168" s="37" t="e">
        <f t="shared" ca="1" si="30"/>
        <v>#REF!</v>
      </c>
      <c r="O168" s="44" t="e">
        <f t="shared" ca="1" si="31"/>
        <v>#REF!</v>
      </c>
      <c r="P168" s="73"/>
      <c r="Q168" s="37" t="e">
        <f t="shared" ca="1" si="32"/>
        <v>#REF!</v>
      </c>
      <c r="R168" s="44" t="e">
        <f t="shared" ca="1" si="33"/>
        <v>#REF!</v>
      </c>
      <c r="S168" s="55">
        <f>2350+3457+3455</f>
        <v>9262</v>
      </c>
      <c r="T168" s="56" t="e">
        <f t="shared" ca="1" si="35"/>
        <v>#REF!</v>
      </c>
      <c r="U168" s="57"/>
      <c r="V168" s="56" t="e">
        <f t="shared" ca="1" si="36"/>
        <v>#REF!</v>
      </c>
      <c r="W168" s="57"/>
      <c r="Z168" t="e">
        <f t="shared" ca="1" si="37"/>
        <v>#REF!</v>
      </c>
      <c r="AA168" t="e">
        <f t="shared" ca="1" si="34"/>
        <v>#REF!</v>
      </c>
      <c r="AB168" t="e">
        <f t="shared" ca="1" si="38"/>
        <v>#REF!</v>
      </c>
      <c r="AC168" t="e">
        <f t="shared" ca="1" si="39"/>
        <v>#REF!</v>
      </c>
      <c r="AD168" t="e">
        <f t="shared" ca="1" si="40"/>
        <v>#REF!</v>
      </c>
      <c r="AE168" t="e">
        <f t="shared" ca="1" si="41"/>
        <v>#REF!</v>
      </c>
      <c r="AH168" t="str">
        <f t="shared" si="42"/>
        <v/>
      </c>
      <c r="AI168" t="str">
        <f t="shared" si="43"/>
        <v/>
      </c>
    </row>
    <row r="169" spans="1:35" x14ac:dyDescent="0.25">
      <c r="A169" s="48" t="s">
        <v>100</v>
      </c>
      <c r="B169" s="37" t="s">
        <v>41</v>
      </c>
      <c r="C169" s="38" t="s">
        <v>42</v>
      </c>
      <c r="D169" s="38" t="s">
        <v>43</v>
      </c>
      <c r="E169" s="39" t="s">
        <v>44</v>
      </c>
      <c r="F169" s="49" t="s">
        <v>45</v>
      </c>
      <c r="G169" s="50" t="s">
        <v>46</v>
      </c>
      <c r="H169" s="51" t="e" cm="1">
        <f t="array" aca="1" ref="H169" ca="1">INDIRECT("'"&amp;A169&amp;"'!"&amp;B169)</f>
        <v>#REF!</v>
      </c>
      <c r="I169" s="52" t="e" cm="1">
        <f t="array" aca="1" ref="I169" ca="1">INDIRECT("'"&amp;A169&amp;"'!"&amp;C169)</f>
        <v>#REF!</v>
      </c>
      <c r="J169" s="52" t="e" cm="1">
        <f t="array" aca="1" ref="J169" ca="1">INDIRECT("'"&amp;A169&amp;"'!"&amp;D169)</f>
        <v>#REF!</v>
      </c>
      <c r="K169" s="53" t="e" cm="1">
        <f t="array" aca="1" ref="K169" ca="1">INDIRECT("'"&amp;A169&amp;"'!"&amp;E169)</f>
        <v>#REF!</v>
      </c>
      <c r="L169" s="49" t="e" cm="1">
        <f t="array" aca="1" ref="L169" ca="1">INDIRECT("'"&amp;A169&amp;"'!"&amp;F169)</f>
        <v>#REF!</v>
      </c>
      <c r="M169" s="54" t="e" cm="1">
        <f t="array" aca="1" ref="M169" ca="1">INDIRECT("'"&amp;A169&amp;"'!"&amp;G169)</f>
        <v>#REF!</v>
      </c>
      <c r="N169" s="37" t="e">
        <f t="shared" ca="1" si="30"/>
        <v>#REF!</v>
      </c>
      <c r="O169" s="44" t="e">
        <f t="shared" ca="1" si="31"/>
        <v>#REF!</v>
      </c>
      <c r="P169" s="73"/>
      <c r="Q169" s="37" t="e">
        <f t="shared" ca="1" si="32"/>
        <v>#REF!</v>
      </c>
      <c r="R169" s="44" t="e">
        <f t="shared" ca="1" si="33"/>
        <v>#REF!</v>
      </c>
      <c r="S169" s="55"/>
      <c r="T169" s="56" t="e">
        <f t="shared" ca="1" si="35"/>
        <v>#REF!</v>
      </c>
      <c r="U169" s="57"/>
      <c r="V169" s="56" t="e">
        <f t="shared" ca="1" si="36"/>
        <v>#REF!</v>
      </c>
      <c r="W169" s="57"/>
      <c r="Z169" t="e">
        <f t="shared" ca="1" si="37"/>
        <v>#REF!</v>
      </c>
      <c r="AA169" t="e">
        <f t="shared" ca="1" si="34"/>
        <v>#REF!</v>
      </c>
      <c r="AB169" t="e">
        <f t="shared" ca="1" si="38"/>
        <v>#REF!</v>
      </c>
      <c r="AC169" t="e">
        <f t="shared" ca="1" si="39"/>
        <v>#REF!</v>
      </c>
      <c r="AD169" t="e">
        <f t="shared" ca="1" si="40"/>
        <v>#REF!</v>
      </c>
      <c r="AE169" t="e">
        <f t="shared" ca="1" si="41"/>
        <v>#REF!</v>
      </c>
      <c r="AH169" t="str">
        <f t="shared" si="42"/>
        <v/>
      </c>
      <c r="AI169" t="str">
        <f t="shared" si="43"/>
        <v/>
      </c>
    </row>
    <row r="170" spans="1:35" x14ac:dyDescent="0.25">
      <c r="A170" s="48" t="s">
        <v>100</v>
      </c>
      <c r="B170" s="37" t="s">
        <v>47</v>
      </c>
      <c r="C170" s="38" t="s">
        <v>48</v>
      </c>
      <c r="D170" s="38" t="s">
        <v>49</v>
      </c>
      <c r="E170" s="39" t="s">
        <v>50</v>
      </c>
      <c r="F170" s="49" t="s">
        <v>51</v>
      </c>
      <c r="G170" s="50" t="s">
        <v>52</v>
      </c>
      <c r="H170" s="51" t="e" cm="1">
        <f t="array" aca="1" ref="H170" ca="1">INDIRECT("'"&amp;A170&amp;"'!"&amp;B170)</f>
        <v>#REF!</v>
      </c>
      <c r="I170" s="52" t="e" cm="1">
        <f t="array" aca="1" ref="I170" ca="1">INDIRECT("'"&amp;A170&amp;"'!"&amp;C170)</f>
        <v>#REF!</v>
      </c>
      <c r="J170" s="52" t="e" cm="1">
        <f t="array" aca="1" ref="J170" ca="1">INDIRECT("'"&amp;A170&amp;"'!"&amp;D170)</f>
        <v>#REF!</v>
      </c>
      <c r="K170" s="53" t="e" cm="1">
        <f t="array" aca="1" ref="K170" ca="1">INDIRECT("'"&amp;A170&amp;"'!"&amp;E170)</f>
        <v>#REF!</v>
      </c>
      <c r="L170" s="49" t="e" cm="1">
        <f t="array" aca="1" ref="L170" ca="1">INDIRECT("'"&amp;A170&amp;"'!"&amp;F170)</f>
        <v>#REF!</v>
      </c>
      <c r="M170" s="54" t="e" cm="1">
        <f t="array" aca="1" ref="M170" ca="1">INDIRECT("'"&amp;A170&amp;"'!"&amp;G170)</f>
        <v>#REF!</v>
      </c>
      <c r="N170" s="37" t="e">
        <f t="shared" ca="1" si="30"/>
        <v>#REF!</v>
      </c>
      <c r="O170" s="44" t="e">
        <f t="shared" ca="1" si="31"/>
        <v>#REF!</v>
      </c>
      <c r="P170" s="73"/>
      <c r="Q170" s="37" t="e">
        <f t="shared" ca="1" si="32"/>
        <v>#REF!</v>
      </c>
      <c r="R170" s="44" t="e">
        <f t="shared" ca="1" si="33"/>
        <v>#REF!</v>
      </c>
      <c r="S170" s="55">
        <f>2508+172</f>
        <v>2680</v>
      </c>
      <c r="T170" s="56" t="e">
        <f t="shared" ca="1" si="35"/>
        <v>#REF!</v>
      </c>
      <c r="U170" s="57"/>
      <c r="V170" s="56" t="e">
        <f t="shared" ca="1" si="36"/>
        <v>#REF!</v>
      </c>
      <c r="W170" s="57"/>
      <c r="Z170" t="e">
        <f t="shared" ca="1" si="37"/>
        <v>#REF!</v>
      </c>
      <c r="AA170" t="e">
        <f t="shared" ca="1" si="34"/>
        <v>#REF!</v>
      </c>
      <c r="AB170" t="e">
        <f t="shared" ca="1" si="38"/>
        <v>#REF!</v>
      </c>
      <c r="AC170" t="e">
        <f t="shared" ca="1" si="39"/>
        <v>#REF!</v>
      </c>
      <c r="AD170" t="e">
        <f t="shared" ca="1" si="40"/>
        <v>#REF!</v>
      </c>
      <c r="AE170" t="e">
        <f t="shared" ca="1" si="41"/>
        <v>#REF!</v>
      </c>
      <c r="AH170" t="str">
        <f t="shared" si="42"/>
        <v/>
      </c>
      <c r="AI170" t="str">
        <f t="shared" si="43"/>
        <v/>
      </c>
    </row>
    <row r="171" spans="1:35" x14ac:dyDescent="0.25">
      <c r="A171" s="48" t="s">
        <v>100</v>
      </c>
      <c r="B171" s="37" t="s">
        <v>53</v>
      </c>
      <c r="C171" s="38" t="s">
        <v>54</v>
      </c>
      <c r="D171" s="38" t="s">
        <v>55</v>
      </c>
      <c r="E171" s="39" t="s">
        <v>56</v>
      </c>
      <c r="F171" s="49" t="s">
        <v>57</v>
      </c>
      <c r="G171" s="50" t="s">
        <v>58</v>
      </c>
      <c r="H171" s="51" t="e" cm="1">
        <f t="array" aca="1" ref="H171" ca="1">INDIRECT("'"&amp;A171&amp;"'!"&amp;B171)</f>
        <v>#REF!</v>
      </c>
      <c r="I171" s="52" t="e" cm="1">
        <f t="array" aca="1" ref="I171" ca="1">INDIRECT("'"&amp;A171&amp;"'!"&amp;C171)</f>
        <v>#REF!</v>
      </c>
      <c r="J171" s="52" t="e" cm="1">
        <f t="array" aca="1" ref="J171" ca="1">INDIRECT("'"&amp;A171&amp;"'!"&amp;D171)</f>
        <v>#REF!</v>
      </c>
      <c r="K171" s="53" t="e" cm="1">
        <f t="array" aca="1" ref="K171" ca="1">INDIRECT("'"&amp;A171&amp;"'!"&amp;E171)</f>
        <v>#REF!</v>
      </c>
      <c r="L171" s="49" t="e" cm="1">
        <f t="array" aca="1" ref="L171" ca="1">INDIRECT("'"&amp;A171&amp;"'!"&amp;F171)</f>
        <v>#REF!</v>
      </c>
      <c r="M171" s="54" t="e" cm="1">
        <f t="array" aca="1" ref="M171" ca="1">INDIRECT("'"&amp;A171&amp;"'!"&amp;G171)</f>
        <v>#REF!</v>
      </c>
      <c r="N171" s="37" t="e">
        <f t="shared" ca="1" si="30"/>
        <v>#REF!</v>
      </c>
      <c r="O171" s="44" t="e">
        <f t="shared" ca="1" si="31"/>
        <v>#REF!</v>
      </c>
      <c r="P171" s="73"/>
      <c r="Q171" s="37" t="e">
        <f t="shared" ca="1" si="32"/>
        <v>#REF!</v>
      </c>
      <c r="R171" s="44" t="e">
        <f t="shared" ca="1" si="33"/>
        <v>#REF!</v>
      </c>
      <c r="S171" s="55"/>
      <c r="T171" s="56" t="e">
        <f t="shared" ca="1" si="35"/>
        <v>#REF!</v>
      </c>
      <c r="U171" s="57"/>
      <c r="V171" s="56" t="e">
        <f t="shared" ca="1" si="36"/>
        <v>#REF!</v>
      </c>
      <c r="W171" s="57"/>
      <c r="Z171" t="e">
        <f t="shared" ca="1" si="37"/>
        <v>#REF!</v>
      </c>
      <c r="AA171" t="e">
        <f t="shared" ca="1" si="34"/>
        <v>#REF!</v>
      </c>
      <c r="AB171" t="e">
        <f t="shared" ca="1" si="38"/>
        <v>#REF!</v>
      </c>
      <c r="AC171" t="e">
        <f t="shared" ca="1" si="39"/>
        <v>#REF!</v>
      </c>
      <c r="AD171" t="e">
        <f t="shared" ca="1" si="40"/>
        <v>#REF!</v>
      </c>
      <c r="AE171" t="e">
        <f t="shared" ca="1" si="41"/>
        <v>#REF!</v>
      </c>
      <c r="AH171" t="str">
        <f t="shared" si="42"/>
        <v/>
      </c>
      <c r="AI171" t="str">
        <f t="shared" si="43"/>
        <v/>
      </c>
    </row>
    <row r="172" spans="1:35" x14ac:dyDescent="0.25">
      <c r="A172" s="48" t="s">
        <v>100</v>
      </c>
      <c r="B172" s="37" t="s">
        <v>59</v>
      </c>
      <c r="C172" s="38" t="s">
        <v>60</v>
      </c>
      <c r="D172" s="38" t="s">
        <v>61</v>
      </c>
      <c r="E172" s="39" t="s">
        <v>62</v>
      </c>
      <c r="F172" s="49" t="s">
        <v>63</v>
      </c>
      <c r="G172" s="50" t="s">
        <v>64</v>
      </c>
      <c r="H172" s="51" t="e" cm="1">
        <f t="array" aca="1" ref="H172" ca="1">INDIRECT("'"&amp;A172&amp;"'!"&amp;B172)</f>
        <v>#REF!</v>
      </c>
      <c r="I172" s="52" t="e" cm="1">
        <f t="array" aca="1" ref="I172" ca="1">INDIRECT("'"&amp;A172&amp;"'!"&amp;C172)</f>
        <v>#REF!</v>
      </c>
      <c r="J172" s="52" t="e" cm="1">
        <f t="array" aca="1" ref="J172" ca="1">INDIRECT("'"&amp;A172&amp;"'!"&amp;D172)</f>
        <v>#REF!</v>
      </c>
      <c r="K172" s="53" t="e" cm="1">
        <f t="array" aca="1" ref="K172" ca="1">INDIRECT("'"&amp;A172&amp;"'!"&amp;E172)</f>
        <v>#REF!</v>
      </c>
      <c r="L172" s="49" t="e" cm="1">
        <f t="array" aca="1" ref="L172" ca="1">INDIRECT("'"&amp;A172&amp;"'!"&amp;F172)</f>
        <v>#REF!</v>
      </c>
      <c r="M172" s="54" t="e" cm="1">
        <f t="array" aca="1" ref="M172" ca="1">INDIRECT("'"&amp;A172&amp;"'!"&amp;G172)</f>
        <v>#REF!</v>
      </c>
      <c r="N172" s="37" t="e">
        <f t="shared" ca="1" si="30"/>
        <v>#REF!</v>
      </c>
      <c r="O172" s="44" t="e">
        <f t="shared" ca="1" si="31"/>
        <v>#REF!</v>
      </c>
      <c r="P172" s="73"/>
      <c r="Q172" s="37" t="e">
        <f t="shared" ca="1" si="32"/>
        <v>#REF!</v>
      </c>
      <c r="R172" s="44" t="e">
        <f t="shared" ca="1" si="33"/>
        <v>#REF!</v>
      </c>
      <c r="S172" s="55">
        <f>82+2168+1416+909+109+1392+775</f>
        <v>6851</v>
      </c>
      <c r="T172" s="56" t="e">
        <f t="shared" ca="1" si="35"/>
        <v>#REF!</v>
      </c>
      <c r="U172" s="57"/>
      <c r="V172" s="56" t="e">
        <f t="shared" ca="1" si="36"/>
        <v>#REF!</v>
      </c>
      <c r="W172" s="57">
        <v>8604</v>
      </c>
      <c r="X172" s="76"/>
      <c r="Z172" t="e">
        <f t="shared" ca="1" si="37"/>
        <v>#REF!</v>
      </c>
      <c r="AA172" t="e">
        <f t="shared" ca="1" si="34"/>
        <v>#REF!</v>
      </c>
      <c r="AB172" t="e">
        <f t="shared" ca="1" si="38"/>
        <v>#REF!</v>
      </c>
      <c r="AC172" t="e">
        <f t="shared" ca="1" si="39"/>
        <v>#REF!</v>
      </c>
      <c r="AD172" t="e">
        <f t="shared" ca="1" si="40"/>
        <v>#REF!</v>
      </c>
      <c r="AE172" t="e">
        <f t="shared" ca="1" si="41"/>
        <v>#REF!</v>
      </c>
      <c r="AH172" t="str">
        <f t="shared" si="42"/>
        <v/>
      </c>
      <c r="AI172">
        <f t="shared" si="43"/>
        <v>8604</v>
      </c>
    </row>
    <row r="173" spans="1:35" x14ac:dyDescent="0.25">
      <c r="A173" s="48" t="s">
        <v>100</v>
      </c>
      <c r="B173" s="37" t="s">
        <v>65</v>
      </c>
      <c r="C173" s="38" t="s">
        <v>66</v>
      </c>
      <c r="D173" s="38" t="s">
        <v>67</v>
      </c>
      <c r="E173" s="39" t="s">
        <v>68</v>
      </c>
      <c r="F173" s="49" t="s">
        <v>69</v>
      </c>
      <c r="G173" s="50" t="s">
        <v>70</v>
      </c>
      <c r="H173" s="51" t="e" cm="1">
        <f t="array" aca="1" ref="H173" ca="1">INDIRECT("'"&amp;A173&amp;"'!"&amp;B173)</f>
        <v>#REF!</v>
      </c>
      <c r="I173" s="52" t="e" cm="1">
        <f t="array" aca="1" ref="I173" ca="1">INDIRECT("'"&amp;A173&amp;"'!"&amp;C173)</f>
        <v>#REF!</v>
      </c>
      <c r="J173" s="52" t="e" cm="1">
        <f t="array" aca="1" ref="J173" ca="1">INDIRECT("'"&amp;A173&amp;"'!"&amp;D173)</f>
        <v>#REF!</v>
      </c>
      <c r="K173" s="53" t="e" cm="1">
        <f t="array" aca="1" ref="K173" ca="1">INDIRECT("'"&amp;A173&amp;"'!"&amp;E173)</f>
        <v>#REF!</v>
      </c>
      <c r="L173" s="49" t="e" cm="1">
        <f t="array" aca="1" ref="L173" ca="1">INDIRECT("'"&amp;A173&amp;"'!"&amp;F173)</f>
        <v>#REF!</v>
      </c>
      <c r="M173" s="54" t="e" cm="1">
        <f t="array" aca="1" ref="M173" ca="1">INDIRECT("'"&amp;A173&amp;"'!"&amp;G173)</f>
        <v>#REF!</v>
      </c>
      <c r="N173" s="37" t="e">
        <f t="shared" ca="1" si="30"/>
        <v>#REF!</v>
      </c>
      <c r="O173" s="44" t="e">
        <f t="shared" ca="1" si="31"/>
        <v>#REF!</v>
      </c>
      <c r="P173" s="73"/>
      <c r="Q173" s="37" t="e">
        <f t="shared" ca="1" si="32"/>
        <v>#REF!</v>
      </c>
      <c r="R173" s="44" t="e">
        <f t="shared" ca="1" si="33"/>
        <v>#REF!</v>
      </c>
      <c r="S173" s="55"/>
      <c r="T173" s="56" t="e">
        <f t="shared" ca="1" si="35"/>
        <v>#REF!</v>
      </c>
      <c r="U173" s="57"/>
      <c r="V173" s="56" t="e">
        <f t="shared" ca="1" si="36"/>
        <v>#REF!</v>
      </c>
      <c r="W173" s="57"/>
      <c r="Z173" t="e">
        <f t="shared" ca="1" si="37"/>
        <v>#REF!</v>
      </c>
      <c r="AA173" t="e">
        <f t="shared" ca="1" si="34"/>
        <v>#REF!</v>
      </c>
      <c r="AB173" t="e">
        <f t="shared" ca="1" si="38"/>
        <v>#REF!</v>
      </c>
      <c r="AC173" t="e">
        <f t="shared" ca="1" si="39"/>
        <v>#REF!</v>
      </c>
      <c r="AD173" t="e">
        <f t="shared" ca="1" si="40"/>
        <v>#REF!</v>
      </c>
      <c r="AE173" t="e">
        <f t="shared" ca="1" si="41"/>
        <v>#REF!</v>
      </c>
      <c r="AH173" t="str">
        <f t="shared" si="42"/>
        <v/>
      </c>
      <c r="AI173" t="str">
        <f t="shared" si="43"/>
        <v/>
      </c>
    </row>
    <row r="174" spans="1:35" x14ac:dyDescent="0.25">
      <c r="A174" s="48" t="s">
        <v>100</v>
      </c>
      <c r="B174" s="37" t="s">
        <v>71</v>
      </c>
      <c r="C174" s="38" t="s">
        <v>72</v>
      </c>
      <c r="D174" s="38" t="s">
        <v>73</v>
      </c>
      <c r="E174" s="39" t="s">
        <v>74</v>
      </c>
      <c r="F174" s="49" t="s">
        <v>75</v>
      </c>
      <c r="G174" s="50" t="s">
        <v>76</v>
      </c>
      <c r="H174" s="51" t="e" cm="1">
        <f t="array" aca="1" ref="H174" ca="1">INDIRECT("'"&amp;A174&amp;"'!"&amp;B174)</f>
        <v>#REF!</v>
      </c>
      <c r="I174" s="52" t="e" cm="1">
        <f t="array" aca="1" ref="I174" ca="1">INDIRECT("'"&amp;A174&amp;"'!"&amp;C174)</f>
        <v>#REF!</v>
      </c>
      <c r="J174" s="52" t="e" cm="1">
        <f t="array" aca="1" ref="J174" ca="1">INDIRECT("'"&amp;A174&amp;"'!"&amp;D174)</f>
        <v>#REF!</v>
      </c>
      <c r="K174" s="53" t="e" cm="1">
        <f t="array" aca="1" ref="K174" ca="1">INDIRECT("'"&amp;A174&amp;"'!"&amp;E174)</f>
        <v>#REF!</v>
      </c>
      <c r="L174" s="49" t="e" cm="1">
        <f t="array" aca="1" ref="L174" ca="1">INDIRECT("'"&amp;A174&amp;"'!"&amp;F174)</f>
        <v>#REF!</v>
      </c>
      <c r="M174" s="54" t="e" cm="1">
        <f t="array" aca="1" ref="M174" ca="1">INDIRECT("'"&amp;A174&amp;"'!"&amp;G174)</f>
        <v>#REF!</v>
      </c>
      <c r="N174" s="37" t="e">
        <f t="shared" ca="1" si="30"/>
        <v>#REF!</v>
      </c>
      <c r="O174" s="44" t="e">
        <f t="shared" ca="1" si="31"/>
        <v>#REF!</v>
      </c>
      <c r="P174" s="73"/>
      <c r="Q174" s="37" t="e">
        <f t="shared" ca="1" si="32"/>
        <v>#REF!</v>
      </c>
      <c r="R174" s="44" t="e">
        <f t="shared" ca="1" si="33"/>
        <v>#REF!</v>
      </c>
      <c r="S174" s="55">
        <f>775+1392+1330+2217+181+1367+444+1880+2514+2508+568+129+232</f>
        <v>15537</v>
      </c>
      <c r="T174" s="56" t="e">
        <f t="shared" ca="1" si="35"/>
        <v>#REF!</v>
      </c>
      <c r="U174" s="57"/>
      <c r="V174" s="56" t="e">
        <f t="shared" ca="1" si="36"/>
        <v>#REF!</v>
      </c>
      <c r="W174" s="57"/>
      <c r="Z174" t="e">
        <f t="shared" ca="1" si="37"/>
        <v>#REF!</v>
      </c>
      <c r="AA174" t="e">
        <f t="shared" ca="1" si="34"/>
        <v>#REF!</v>
      </c>
      <c r="AB174" t="e">
        <f t="shared" ca="1" si="38"/>
        <v>#REF!</v>
      </c>
      <c r="AC174" t="e">
        <f t="shared" ca="1" si="39"/>
        <v>#REF!</v>
      </c>
      <c r="AD174" t="e">
        <f t="shared" ca="1" si="40"/>
        <v>#REF!</v>
      </c>
      <c r="AE174" t="e">
        <f t="shared" ca="1" si="41"/>
        <v>#REF!</v>
      </c>
      <c r="AH174" t="str">
        <f t="shared" si="42"/>
        <v/>
      </c>
      <c r="AI174" t="str">
        <f t="shared" si="43"/>
        <v/>
      </c>
    </row>
    <row r="175" spans="1:35" x14ac:dyDescent="0.25">
      <c r="A175" s="48" t="s">
        <v>100</v>
      </c>
      <c r="B175" s="37" t="s">
        <v>77</v>
      </c>
      <c r="C175" s="38" t="s">
        <v>78</v>
      </c>
      <c r="D175" s="38" t="s">
        <v>79</v>
      </c>
      <c r="E175" s="39" t="s">
        <v>80</v>
      </c>
      <c r="F175" s="49" t="s">
        <v>81</v>
      </c>
      <c r="G175" s="50" t="s">
        <v>82</v>
      </c>
      <c r="H175" s="51" t="e" cm="1">
        <f t="array" aca="1" ref="H175" ca="1">INDIRECT("'"&amp;A175&amp;"'!"&amp;B175)</f>
        <v>#REF!</v>
      </c>
      <c r="I175" s="52" t="e" cm="1">
        <f t="array" aca="1" ref="I175" ca="1">INDIRECT("'"&amp;A175&amp;"'!"&amp;C175)</f>
        <v>#REF!</v>
      </c>
      <c r="J175" s="52" t="e" cm="1">
        <f t="array" aca="1" ref="J175" ca="1">INDIRECT("'"&amp;A175&amp;"'!"&amp;D175)</f>
        <v>#REF!</v>
      </c>
      <c r="K175" s="53" t="e" cm="1">
        <f t="array" aca="1" ref="K175" ca="1">INDIRECT("'"&amp;A175&amp;"'!"&amp;E175)</f>
        <v>#REF!</v>
      </c>
      <c r="L175" s="49" t="e" cm="1">
        <f t="array" aca="1" ref="L175" ca="1">INDIRECT("'"&amp;A175&amp;"'!"&amp;F175)</f>
        <v>#REF!</v>
      </c>
      <c r="M175" s="54" t="e" cm="1">
        <f t="array" aca="1" ref="M175" ca="1">INDIRECT("'"&amp;A175&amp;"'!"&amp;G175)</f>
        <v>#REF!</v>
      </c>
      <c r="N175" s="37" t="e">
        <f t="shared" ca="1" si="30"/>
        <v>#REF!</v>
      </c>
      <c r="O175" s="44" t="e">
        <f t="shared" ca="1" si="31"/>
        <v>#REF!</v>
      </c>
      <c r="P175" s="73"/>
      <c r="Q175" s="37" t="e">
        <f t="shared" ca="1" si="32"/>
        <v>#REF!</v>
      </c>
      <c r="R175" s="44" t="e">
        <f t="shared" ca="1" si="33"/>
        <v>#REF!</v>
      </c>
      <c r="S175" s="55">
        <f>2508+568+129+232</f>
        <v>3437</v>
      </c>
      <c r="T175" s="56" t="e">
        <f t="shared" ca="1" si="35"/>
        <v>#REF!</v>
      </c>
      <c r="U175" s="57"/>
      <c r="V175" s="56" t="e">
        <f t="shared" ca="1" si="36"/>
        <v>#REF!</v>
      </c>
      <c r="W175" s="57"/>
      <c r="Z175" t="e">
        <f t="shared" ca="1" si="37"/>
        <v>#REF!</v>
      </c>
      <c r="AA175" t="e">
        <f t="shared" ca="1" si="34"/>
        <v>#REF!</v>
      </c>
      <c r="AB175" t="e">
        <f t="shared" ca="1" si="38"/>
        <v>#REF!</v>
      </c>
      <c r="AC175" t="e">
        <f t="shared" ca="1" si="39"/>
        <v>#REF!</v>
      </c>
      <c r="AD175" t="e">
        <f t="shared" ca="1" si="40"/>
        <v>#REF!</v>
      </c>
      <c r="AE175" t="e">
        <f t="shared" ca="1" si="41"/>
        <v>#REF!</v>
      </c>
      <c r="AH175" t="str">
        <f t="shared" si="42"/>
        <v/>
      </c>
      <c r="AI175" t="str">
        <f t="shared" si="43"/>
        <v/>
      </c>
    </row>
    <row r="176" spans="1:35" x14ac:dyDescent="0.25">
      <c r="A176" s="58" t="s">
        <v>101</v>
      </c>
      <c r="B176" s="59" t="s">
        <v>29</v>
      </c>
      <c r="C176" s="60" t="s">
        <v>30</v>
      </c>
      <c r="D176" s="60" t="s">
        <v>31</v>
      </c>
      <c r="E176" s="61" t="s">
        <v>32</v>
      </c>
      <c r="F176" s="62" t="s">
        <v>33</v>
      </c>
      <c r="G176" s="63" t="s">
        <v>34</v>
      </c>
      <c r="H176" s="64" t="e" cm="1">
        <f t="array" aca="1" ref="H176" ca="1">INDIRECT("'"&amp;A176&amp;"'!"&amp;B176)</f>
        <v>#REF!</v>
      </c>
      <c r="I176" s="65" t="e" cm="1">
        <f t="array" aca="1" ref="I176" ca="1">INDIRECT("'"&amp;A176&amp;"'!"&amp;C176)</f>
        <v>#REF!</v>
      </c>
      <c r="J176" s="65" t="e" cm="1">
        <f t="array" aca="1" ref="J176" ca="1">INDIRECT("'"&amp;A176&amp;"'!"&amp;D176)</f>
        <v>#REF!</v>
      </c>
      <c r="K176" s="66" t="e" cm="1">
        <f t="array" aca="1" ref="K176" ca="1">INDIRECT("'"&amp;A176&amp;"'!"&amp;E176)</f>
        <v>#REF!</v>
      </c>
      <c r="L176" s="62" t="e" cm="1">
        <f t="array" aca="1" ref="L176" ca="1">INDIRECT("'"&amp;A176&amp;"'!"&amp;F176)</f>
        <v>#REF!</v>
      </c>
      <c r="M176" s="67" t="e" cm="1">
        <f t="array" aca="1" ref="M176" ca="1">INDIRECT("'"&amp;A176&amp;"'!"&amp;G176)</f>
        <v>#REF!</v>
      </c>
      <c r="N176" s="59" t="e">
        <f t="shared" ca="1" si="30"/>
        <v>#REF!</v>
      </c>
      <c r="O176" s="68" t="e">
        <f t="shared" ca="1" si="31"/>
        <v>#REF!</v>
      </c>
      <c r="P176" s="69"/>
      <c r="Q176" s="59" t="e">
        <f t="shared" ca="1" si="32"/>
        <v>#REF!</v>
      </c>
      <c r="R176" s="68" t="e">
        <f t="shared" ca="1" si="33"/>
        <v>#REF!</v>
      </c>
      <c r="S176" s="70">
        <f>1392+290+3572+429</f>
        <v>5683</v>
      </c>
      <c r="T176" s="71" t="e">
        <f t="shared" ca="1" si="35"/>
        <v>#REF!</v>
      </c>
      <c r="U176" s="72"/>
      <c r="V176" s="71" t="e">
        <f t="shared" ca="1" si="36"/>
        <v>#REF!</v>
      </c>
      <c r="W176" s="72"/>
      <c r="Z176" t="e">
        <f t="shared" ca="1" si="37"/>
        <v>#REF!</v>
      </c>
      <c r="AA176" t="e">
        <f t="shared" ca="1" si="34"/>
        <v>#REF!</v>
      </c>
      <c r="AB176" t="e">
        <f t="shared" ca="1" si="38"/>
        <v>#REF!</v>
      </c>
      <c r="AC176" t="e">
        <f t="shared" ca="1" si="39"/>
        <v>#REF!</v>
      </c>
      <c r="AD176" t="e">
        <f t="shared" ca="1" si="40"/>
        <v>#REF!</v>
      </c>
      <c r="AE176" t="e">
        <f t="shared" ca="1" si="41"/>
        <v>#REF!</v>
      </c>
      <c r="AH176" t="str">
        <f t="shared" si="42"/>
        <v/>
      </c>
      <c r="AI176" t="str">
        <f t="shared" si="43"/>
        <v/>
      </c>
    </row>
    <row r="177" spans="1:35" x14ac:dyDescent="0.25">
      <c r="A177" s="58" t="s">
        <v>101</v>
      </c>
      <c r="B177" s="59" t="s">
        <v>35</v>
      </c>
      <c r="C177" s="60" t="s">
        <v>36</v>
      </c>
      <c r="D177" s="60" t="s">
        <v>37</v>
      </c>
      <c r="E177" s="61" t="s">
        <v>38</v>
      </c>
      <c r="F177" s="62" t="s">
        <v>39</v>
      </c>
      <c r="G177" s="63" t="s">
        <v>40</v>
      </c>
      <c r="H177" s="64" t="e" cm="1">
        <f t="array" aca="1" ref="H177" ca="1">INDIRECT("'"&amp;A177&amp;"'!"&amp;B177)</f>
        <v>#REF!</v>
      </c>
      <c r="I177" s="65" t="e" cm="1">
        <f t="array" aca="1" ref="I177" ca="1">INDIRECT("'"&amp;A177&amp;"'!"&amp;C177)</f>
        <v>#REF!</v>
      </c>
      <c r="J177" s="65" t="e" cm="1">
        <f t="array" aca="1" ref="J177" ca="1">INDIRECT("'"&amp;A177&amp;"'!"&amp;D177)</f>
        <v>#REF!</v>
      </c>
      <c r="K177" s="66" t="e" cm="1">
        <f t="array" aca="1" ref="K177" ca="1">INDIRECT("'"&amp;A177&amp;"'!"&amp;E177)</f>
        <v>#REF!</v>
      </c>
      <c r="L177" s="62" t="e" cm="1">
        <f t="array" aca="1" ref="L177" ca="1">INDIRECT("'"&amp;A177&amp;"'!"&amp;F177)</f>
        <v>#REF!</v>
      </c>
      <c r="M177" s="67" t="e" cm="1">
        <f t="array" aca="1" ref="M177" ca="1">INDIRECT("'"&amp;A177&amp;"'!"&amp;G177)</f>
        <v>#REF!</v>
      </c>
      <c r="N177" s="59" t="e">
        <f t="shared" ca="1" si="30"/>
        <v>#REF!</v>
      </c>
      <c r="O177" s="68" t="e">
        <f t="shared" ca="1" si="31"/>
        <v>#REF!</v>
      </c>
      <c r="P177" s="69"/>
      <c r="Q177" s="59" t="e">
        <f t="shared" ca="1" si="32"/>
        <v>#REF!</v>
      </c>
      <c r="R177" s="68" t="e">
        <f t="shared" ca="1" si="33"/>
        <v>#REF!</v>
      </c>
      <c r="S177" s="70">
        <v>3255</v>
      </c>
      <c r="T177" s="71" t="e">
        <f t="shared" ca="1" si="35"/>
        <v>#REF!</v>
      </c>
      <c r="U177" s="72"/>
      <c r="V177" s="71" t="e">
        <f t="shared" ca="1" si="36"/>
        <v>#REF!</v>
      </c>
      <c r="W177" s="72"/>
      <c r="Z177" t="e">
        <f t="shared" ca="1" si="37"/>
        <v>#REF!</v>
      </c>
      <c r="AA177" t="e">
        <f t="shared" ca="1" si="34"/>
        <v>#REF!</v>
      </c>
      <c r="AB177" t="e">
        <f t="shared" ca="1" si="38"/>
        <v>#REF!</v>
      </c>
      <c r="AC177" t="e">
        <f t="shared" ca="1" si="39"/>
        <v>#REF!</v>
      </c>
      <c r="AD177" t="e">
        <f t="shared" ca="1" si="40"/>
        <v>#REF!</v>
      </c>
      <c r="AE177" t="e">
        <f t="shared" ca="1" si="41"/>
        <v>#REF!</v>
      </c>
      <c r="AH177" t="str">
        <f t="shared" si="42"/>
        <v/>
      </c>
      <c r="AI177" t="str">
        <f t="shared" si="43"/>
        <v/>
      </c>
    </row>
    <row r="178" spans="1:35" x14ac:dyDescent="0.25">
      <c r="A178" s="58" t="s">
        <v>101</v>
      </c>
      <c r="B178" s="59" t="s">
        <v>41</v>
      </c>
      <c r="C178" s="60" t="s">
        <v>42</v>
      </c>
      <c r="D178" s="60" t="s">
        <v>43</v>
      </c>
      <c r="E178" s="61" t="s">
        <v>44</v>
      </c>
      <c r="F178" s="62" t="s">
        <v>45</v>
      </c>
      <c r="G178" s="63" t="s">
        <v>46</v>
      </c>
      <c r="H178" s="64" t="e" cm="1">
        <f t="array" aca="1" ref="H178" ca="1">INDIRECT("'"&amp;A178&amp;"'!"&amp;B178)</f>
        <v>#REF!</v>
      </c>
      <c r="I178" s="65" t="e" cm="1">
        <f t="array" aca="1" ref="I178" ca="1">INDIRECT("'"&amp;A178&amp;"'!"&amp;C178)</f>
        <v>#REF!</v>
      </c>
      <c r="J178" s="65" t="e" cm="1">
        <f t="array" aca="1" ref="J178" ca="1">INDIRECT("'"&amp;A178&amp;"'!"&amp;D178)</f>
        <v>#REF!</v>
      </c>
      <c r="K178" s="66" t="e" cm="1">
        <f t="array" aca="1" ref="K178" ca="1">INDIRECT("'"&amp;A178&amp;"'!"&amp;E178)</f>
        <v>#REF!</v>
      </c>
      <c r="L178" s="62" t="e" cm="1">
        <f t="array" aca="1" ref="L178" ca="1">INDIRECT("'"&amp;A178&amp;"'!"&amp;F178)</f>
        <v>#REF!</v>
      </c>
      <c r="M178" s="67" t="e" cm="1">
        <f t="array" aca="1" ref="M178" ca="1">INDIRECT("'"&amp;A178&amp;"'!"&amp;G178)</f>
        <v>#REF!</v>
      </c>
      <c r="N178" s="59" t="e">
        <f t="shared" ca="1" si="30"/>
        <v>#REF!</v>
      </c>
      <c r="O178" s="68" t="e">
        <f t="shared" ca="1" si="31"/>
        <v>#REF!</v>
      </c>
      <c r="P178" s="69"/>
      <c r="Q178" s="59" t="e">
        <f t="shared" ca="1" si="32"/>
        <v>#REF!</v>
      </c>
      <c r="R178" s="68" t="e">
        <f t="shared" ca="1" si="33"/>
        <v>#REF!</v>
      </c>
      <c r="S178" s="70">
        <v>3103</v>
      </c>
      <c r="T178" s="71" t="e">
        <f t="shared" ca="1" si="35"/>
        <v>#REF!</v>
      </c>
      <c r="U178" s="72"/>
      <c r="V178" s="71" t="e">
        <f t="shared" ca="1" si="36"/>
        <v>#REF!</v>
      </c>
      <c r="W178" s="72"/>
      <c r="Z178" t="e">
        <f t="shared" ca="1" si="37"/>
        <v>#REF!</v>
      </c>
      <c r="AA178" t="e">
        <f t="shared" ca="1" si="34"/>
        <v>#REF!</v>
      </c>
      <c r="AB178" t="e">
        <f t="shared" ca="1" si="38"/>
        <v>#REF!</v>
      </c>
      <c r="AC178" t="e">
        <f t="shared" ca="1" si="39"/>
        <v>#REF!</v>
      </c>
      <c r="AD178" t="e">
        <f t="shared" ca="1" si="40"/>
        <v>#REF!</v>
      </c>
      <c r="AE178" t="e">
        <f t="shared" ca="1" si="41"/>
        <v>#REF!</v>
      </c>
      <c r="AH178" t="str">
        <f t="shared" si="42"/>
        <v/>
      </c>
      <c r="AI178" t="str">
        <f t="shared" si="43"/>
        <v/>
      </c>
    </row>
    <row r="179" spans="1:35" x14ac:dyDescent="0.25">
      <c r="A179" s="58" t="s">
        <v>101</v>
      </c>
      <c r="B179" s="59" t="s">
        <v>47</v>
      </c>
      <c r="C179" s="60" t="s">
        <v>48</v>
      </c>
      <c r="D179" s="60" t="s">
        <v>49</v>
      </c>
      <c r="E179" s="61" t="s">
        <v>50</v>
      </c>
      <c r="F179" s="62" t="s">
        <v>51</v>
      </c>
      <c r="G179" s="63" t="s">
        <v>52</v>
      </c>
      <c r="H179" s="64" t="e" cm="1">
        <f t="array" aca="1" ref="H179" ca="1">INDIRECT("'"&amp;A179&amp;"'!"&amp;B179)</f>
        <v>#REF!</v>
      </c>
      <c r="I179" s="65" t="e" cm="1">
        <f t="array" aca="1" ref="I179" ca="1">INDIRECT("'"&amp;A179&amp;"'!"&amp;C179)</f>
        <v>#REF!</v>
      </c>
      <c r="J179" s="65" t="e" cm="1">
        <f t="array" aca="1" ref="J179" ca="1">INDIRECT("'"&amp;A179&amp;"'!"&amp;D179)</f>
        <v>#REF!</v>
      </c>
      <c r="K179" s="66" t="e" cm="1">
        <f t="array" aca="1" ref="K179" ca="1">INDIRECT("'"&amp;A179&amp;"'!"&amp;E179)</f>
        <v>#REF!</v>
      </c>
      <c r="L179" s="62" t="e" cm="1">
        <f t="array" aca="1" ref="L179" ca="1">INDIRECT("'"&amp;A179&amp;"'!"&amp;F179)</f>
        <v>#REF!</v>
      </c>
      <c r="M179" s="67" t="e" cm="1">
        <f t="array" aca="1" ref="M179" ca="1">INDIRECT("'"&amp;A179&amp;"'!"&amp;G179)</f>
        <v>#REF!</v>
      </c>
      <c r="N179" s="59" t="e">
        <f t="shared" ca="1" si="30"/>
        <v>#REF!</v>
      </c>
      <c r="O179" s="68" t="e">
        <f t="shared" ca="1" si="31"/>
        <v>#REF!</v>
      </c>
      <c r="P179" s="69"/>
      <c r="Q179" s="59" t="e">
        <f t="shared" ca="1" si="32"/>
        <v>#REF!</v>
      </c>
      <c r="R179" s="68" t="e">
        <f t="shared" ca="1" si="33"/>
        <v>#REF!</v>
      </c>
      <c r="S179" s="70">
        <f>3719+654+840+475+4093+1480+1508</f>
        <v>12769</v>
      </c>
      <c r="T179" s="71" t="e">
        <f t="shared" ca="1" si="35"/>
        <v>#REF!</v>
      </c>
      <c r="U179" s="72"/>
      <c r="V179" s="71" t="e">
        <f t="shared" ca="1" si="36"/>
        <v>#REF!</v>
      </c>
      <c r="W179" s="72"/>
      <c r="Z179" t="e">
        <f t="shared" ca="1" si="37"/>
        <v>#REF!</v>
      </c>
      <c r="AA179" t="e">
        <f t="shared" ca="1" si="34"/>
        <v>#REF!</v>
      </c>
      <c r="AB179" t="e">
        <f t="shared" ca="1" si="38"/>
        <v>#REF!</v>
      </c>
      <c r="AC179" t="e">
        <f t="shared" ca="1" si="39"/>
        <v>#REF!</v>
      </c>
      <c r="AD179" t="e">
        <f t="shared" ca="1" si="40"/>
        <v>#REF!</v>
      </c>
      <c r="AE179" t="e">
        <f t="shared" ca="1" si="41"/>
        <v>#REF!</v>
      </c>
      <c r="AH179" t="str">
        <f t="shared" si="42"/>
        <v/>
      </c>
      <c r="AI179" t="str">
        <f t="shared" si="43"/>
        <v/>
      </c>
    </row>
    <row r="180" spans="1:35" x14ac:dyDescent="0.25">
      <c r="A180" s="58" t="s">
        <v>101</v>
      </c>
      <c r="B180" s="59" t="s">
        <v>53</v>
      </c>
      <c r="C180" s="60" t="s">
        <v>54</v>
      </c>
      <c r="D180" s="60" t="s">
        <v>55</v>
      </c>
      <c r="E180" s="61" t="s">
        <v>56</v>
      </c>
      <c r="F180" s="62" t="s">
        <v>57</v>
      </c>
      <c r="G180" s="63" t="s">
        <v>58</v>
      </c>
      <c r="H180" s="64" t="e" cm="1">
        <f t="array" aca="1" ref="H180" ca="1">INDIRECT("'"&amp;A180&amp;"'!"&amp;B180)</f>
        <v>#REF!</v>
      </c>
      <c r="I180" s="65" t="e" cm="1">
        <f t="array" aca="1" ref="I180" ca="1">INDIRECT("'"&amp;A180&amp;"'!"&amp;C180)</f>
        <v>#REF!</v>
      </c>
      <c r="J180" s="65" t="e" cm="1">
        <f t="array" aca="1" ref="J180" ca="1">INDIRECT("'"&amp;A180&amp;"'!"&amp;D180)</f>
        <v>#REF!</v>
      </c>
      <c r="K180" s="66" t="e" cm="1">
        <f t="array" aca="1" ref="K180" ca="1">INDIRECT("'"&amp;A180&amp;"'!"&amp;E180)</f>
        <v>#REF!</v>
      </c>
      <c r="L180" s="62" t="e" cm="1">
        <f t="array" aca="1" ref="L180" ca="1">INDIRECT("'"&amp;A180&amp;"'!"&amp;F180)</f>
        <v>#REF!</v>
      </c>
      <c r="M180" s="67" t="e" cm="1">
        <f t="array" aca="1" ref="M180" ca="1">INDIRECT("'"&amp;A180&amp;"'!"&amp;G180)</f>
        <v>#REF!</v>
      </c>
      <c r="N180" s="59" t="e">
        <f t="shared" ca="1" si="30"/>
        <v>#REF!</v>
      </c>
      <c r="O180" s="68" t="e">
        <f t="shared" ca="1" si="31"/>
        <v>#REF!</v>
      </c>
      <c r="P180" s="69"/>
      <c r="Q180" s="59" t="e">
        <f t="shared" ca="1" si="32"/>
        <v>#REF!</v>
      </c>
      <c r="R180" s="68" t="e">
        <f t="shared" ca="1" si="33"/>
        <v>#REF!</v>
      </c>
      <c r="S180" s="70">
        <f>1867+208+1508</f>
        <v>3583</v>
      </c>
      <c r="T180" s="71" t="e">
        <f t="shared" ca="1" si="35"/>
        <v>#REF!</v>
      </c>
      <c r="U180" s="72"/>
      <c r="V180" s="71" t="e">
        <f t="shared" ca="1" si="36"/>
        <v>#REF!</v>
      </c>
      <c r="W180" s="72"/>
      <c r="Z180" t="e">
        <f t="shared" ca="1" si="37"/>
        <v>#REF!</v>
      </c>
      <c r="AA180" t="e">
        <f t="shared" ca="1" si="34"/>
        <v>#REF!</v>
      </c>
      <c r="AB180" t="e">
        <f t="shared" ca="1" si="38"/>
        <v>#REF!</v>
      </c>
      <c r="AC180" t="e">
        <f t="shared" ca="1" si="39"/>
        <v>#REF!</v>
      </c>
      <c r="AD180" t="e">
        <f t="shared" ca="1" si="40"/>
        <v>#REF!</v>
      </c>
      <c r="AE180" t="e">
        <f t="shared" ca="1" si="41"/>
        <v>#REF!</v>
      </c>
      <c r="AH180" t="str">
        <f t="shared" si="42"/>
        <v/>
      </c>
      <c r="AI180" t="str">
        <f t="shared" si="43"/>
        <v/>
      </c>
    </row>
    <row r="181" spans="1:35" x14ac:dyDescent="0.25">
      <c r="A181" s="58" t="s">
        <v>101</v>
      </c>
      <c r="B181" s="59" t="s">
        <v>59</v>
      </c>
      <c r="C181" s="60" t="s">
        <v>60</v>
      </c>
      <c r="D181" s="60" t="s">
        <v>61</v>
      </c>
      <c r="E181" s="61" t="s">
        <v>62</v>
      </c>
      <c r="F181" s="62" t="s">
        <v>63</v>
      </c>
      <c r="G181" s="63" t="s">
        <v>64</v>
      </c>
      <c r="H181" s="64" t="e" cm="1">
        <f t="array" aca="1" ref="H181" ca="1">INDIRECT("'"&amp;A181&amp;"'!"&amp;B181)</f>
        <v>#REF!</v>
      </c>
      <c r="I181" s="65" t="e" cm="1">
        <f t="array" aca="1" ref="I181" ca="1">INDIRECT("'"&amp;A181&amp;"'!"&amp;C181)</f>
        <v>#REF!</v>
      </c>
      <c r="J181" s="65" t="e" cm="1">
        <f t="array" aca="1" ref="J181" ca="1">INDIRECT("'"&amp;A181&amp;"'!"&amp;D181)</f>
        <v>#REF!</v>
      </c>
      <c r="K181" s="66" t="e" cm="1">
        <f t="array" aca="1" ref="K181" ca="1">INDIRECT("'"&amp;A181&amp;"'!"&amp;E181)</f>
        <v>#REF!</v>
      </c>
      <c r="L181" s="62" t="e" cm="1">
        <f t="array" aca="1" ref="L181" ca="1">INDIRECT("'"&amp;A181&amp;"'!"&amp;F181)</f>
        <v>#REF!</v>
      </c>
      <c r="M181" s="67" t="e" cm="1">
        <f t="array" aca="1" ref="M181" ca="1">INDIRECT("'"&amp;A181&amp;"'!"&amp;G181)</f>
        <v>#REF!</v>
      </c>
      <c r="N181" s="59" t="e">
        <f t="shared" ca="1" si="30"/>
        <v>#REF!</v>
      </c>
      <c r="O181" s="68" t="e">
        <f t="shared" ca="1" si="31"/>
        <v>#REF!</v>
      </c>
      <c r="P181" s="69"/>
      <c r="Q181" s="59" t="e">
        <f t="shared" ca="1" si="32"/>
        <v>#REF!</v>
      </c>
      <c r="R181" s="68" t="e">
        <f t="shared" ca="1" si="33"/>
        <v>#REF!</v>
      </c>
      <c r="S181" s="70"/>
      <c r="T181" s="71" t="e">
        <f t="shared" ca="1" si="35"/>
        <v>#REF!</v>
      </c>
      <c r="U181" s="72"/>
      <c r="V181" s="71" t="e">
        <f t="shared" ca="1" si="36"/>
        <v>#REF!</v>
      </c>
      <c r="W181" s="72"/>
      <c r="Z181" t="e">
        <f t="shared" ca="1" si="37"/>
        <v>#REF!</v>
      </c>
      <c r="AA181" t="e">
        <f t="shared" ca="1" si="34"/>
        <v>#REF!</v>
      </c>
      <c r="AB181" t="e">
        <f t="shared" ca="1" si="38"/>
        <v>#REF!</v>
      </c>
      <c r="AC181" t="e">
        <f t="shared" ca="1" si="39"/>
        <v>#REF!</v>
      </c>
      <c r="AD181" t="e">
        <f t="shared" ca="1" si="40"/>
        <v>#REF!</v>
      </c>
      <c r="AE181" t="e">
        <f t="shared" ca="1" si="41"/>
        <v>#REF!</v>
      </c>
      <c r="AH181" t="str">
        <f t="shared" si="42"/>
        <v/>
      </c>
      <c r="AI181" t="str">
        <f t="shared" si="43"/>
        <v/>
      </c>
    </row>
    <row r="182" spans="1:35" x14ac:dyDescent="0.25">
      <c r="A182" s="58" t="s">
        <v>101</v>
      </c>
      <c r="B182" s="59" t="s">
        <v>65</v>
      </c>
      <c r="C182" s="60" t="s">
        <v>66</v>
      </c>
      <c r="D182" s="60" t="s">
        <v>67</v>
      </c>
      <c r="E182" s="61" t="s">
        <v>68</v>
      </c>
      <c r="F182" s="62" t="s">
        <v>69</v>
      </c>
      <c r="G182" s="63" t="s">
        <v>70</v>
      </c>
      <c r="H182" s="64" t="e" cm="1">
        <f t="array" aca="1" ref="H182" ca="1">INDIRECT("'"&amp;A182&amp;"'!"&amp;B182)</f>
        <v>#REF!</v>
      </c>
      <c r="I182" s="65" t="e" cm="1">
        <f t="array" aca="1" ref="I182" ca="1">INDIRECT("'"&amp;A182&amp;"'!"&amp;C182)</f>
        <v>#REF!</v>
      </c>
      <c r="J182" s="65" t="e" cm="1">
        <f t="array" aca="1" ref="J182" ca="1">INDIRECT("'"&amp;A182&amp;"'!"&amp;D182)</f>
        <v>#REF!</v>
      </c>
      <c r="K182" s="66" t="e" cm="1">
        <f t="array" aca="1" ref="K182" ca="1">INDIRECT("'"&amp;A182&amp;"'!"&amp;E182)</f>
        <v>#REF!</v>
      </c>
      <c r="L182" s="62" t="e" cm="1">
        <f t="array" aca="1" ref="L182" ca="1">INDIRECT("'"&amp;A182&amp;"'!"&amp;F182)</f>
        <v>#REF!</v>
      </c>
      <c r="M182" s="67" t="e" cm="1">
        <f t="array" aca="1" ref="M182" ca="1">INDIRECT("'"&amp;A182&amp;"'!"&amp;G182)</f>
        <v>#REF!</v>
      </c>
      <c r="N182" s="59" t="e">
        <f t="shared" ca="1" si="30"/>
        <v>#REF!</v>
      </c>
      <c r="O182" s="68" t="e">
        <f t="shared" ca="1" si="31"/>
        <v>#REF!</v>
      </c>
      <c r="P182" s="69"/>
      <c r="Q182" s="59" t="e">
        <f t="shared" ca="1" si="32"/>
        <v>#REF!</v>
      </c>
      <c r="R182" s="68" t="e">
        <f t="shared" ca="1" si="33"/>
        <v>#REF!</v>
      </c>
      <c r="S182" s="70">
        <f>1491+1125+2854+2090+983+2764</f>
        <v>11307</v>
      </c>
      <c r="T182" s="71" t="e">
        <f t="shared" ca="1" si="35"/>
        <v>#REF!</v>
      </c>
      <c r="U182" s="72"/>
      <c r="V182" s="71" t="e">
        <f t="shared" ca="1" si="36"/>
        <v>#REF!</v>
      </c>
      <c r="W182" s="72"/>
      <c r="Z182" t="e">
        <f t="shared" ca="1" si="37"/>
        <v>#REF!</v>
      </c>
      <c r="AA182" t="e">
        <f t="shared" ca="1" si="34"/>
        <v>#REF!</v>
      </c>
      <c r="AB182" t="e">
        <f t="shared" ca="1" si="38"/>
        <v>#REF!</v>
      </c>
      <c r="AC182" t="e">
        <f t="shared" ca="1" si="39"/>
        <v>#REF!</v>
      </c>
      <c r="AD182" t="e">
        <f t="shared" ca="1" si="40"/>
        <v>#REF!</v>
      </c>
      <c r="AE182" t="e">
        <f t="shared" ca="1" si="41"/>
        <v>#REF!</v>
      </c>
      <c r="AH182" t="str">
        <f t="shared" si="42"/>
        <v/>
      </c>
      <c r="AI182" t="str">
        <f t="shared" si="43"/>
        <v/>
      </c>
    </row>
    <row r="183" spans="1:35" x14ac:dyDescent="0.25">
      <c r="A183" s="58" t="s">
        <v>101</v>
      </c>
      <c r="B183" s="59" t="s">
        <v>71</v>
      </c>
      <c r="C183" s="60" t="s">
        <v>72</v>
      </c>
      <c r="D183" s="60" t="s">
        <v>73</v>
      </c>
      <c r="E183" s="61" t="s">
        <v>74</v>
      </c>
      <c r="F183" s="62" t="s">
        <v>75</v>
      </c>
      <c r="G183" s="63" t="s">
        <v>76</v>
      </c>
      <c r="H183" s="64" t="e" cm="1">
        <f t="array" aca="1" ref="H183" ca="1">INDIRECT("'"&amp;A183&amp;"'!"&amp;B183)</f>
        <v>#REF!</v>
      </c>
      <c r="I183" s="65" t="e" cm="1">
        <f t="array" aca="1" ref="I183" ca="1">INDIRECT("'"&amp;A183&amp;"'!"&amp;C183)</f>
        <v>#REF!</v>
      </c>
      <c r="J183" s="65" t="e" cm="1">
        <f t="array" aca="1" ref="J183" ca="1">INDIRECT("'"&amp;A183&amp;"'!"&amp;D183)</f>
        <v>#REF!</v>
      </c>
      <c r="K183" s="66" t="e" cm="1">
        <f t="array" aca="1" ref="K183" ca="1">INDIRECT("'"&amp;A183&amp;"'!"&amp;E183)</f>
        <v>#REF!</v>
      </c>
      <c r="L183" s="62" t="e" cm="1">
        <f t="array" aca="1" ref="L183" ca="1">INDIRECT("'"&amp;A183&amp;"'!"&amp;F183)</f>
        <v>#REF!</v>
      </c>
      <c r="M183" s="67" t="e" cm="1">
        <f t="array" aca="1" ref="M183" ca="1">INDIRECT("'"&amp;A183&amp;"'!"&amp;G183)</f>
        <v>#REF!</v>
      </c>
      <c r="N183" s="59" t="e">
        <f t="shared" ca="1" si="30"/>
        <v>#REF!</v>
      </c>
      <c r="O183" s="68" t="e">
        <f t="shared" ca="1" si="31"/>
        <v>#REF!</v>
      </c>
      <c r="P183" s="69"/>
      <c r="Q183" s="59" t="e">
        <f t="shared" ca="1" si="32"/>
        <v>#REF!</v>
      </c>
      <c r="R183" s="68" t="e">
        <f t="shared" ca="1" si="33"/>
        <v>#REF!</v>
      </c>
      <c r="S183" s="70"/>
      <c r="T183" s="71" t="e">
        <f t="shared" ca="1" si="35"/>
        <v>#REF!</v>
      </c>
      <c r="U183" s="72"/>
      <c r="V183" s="71" t="e">
        <f t="shared" ca="1" si="36"/>
        <v>#REF!</v>
      </c>
      <c r="W183" s="72"/>
      <c r="Z183" t="e">
        <f t="shared" ca="1" si="37"/>
        <v>#REF!</v>
      </c>
      <c r="AA183" t="e">
        <f t="shared" ca="1" si="34"/>
        <v>#REF!</v>
      </c>
      <c r="AB183" t="e">
        <f t="shared" ca="1" si="38"/>
        <v>#REF!</v>
      </c>
      <c r="AC183" t="e">
        <f t="shared" ca="1" si="39"/>
        <v>#REF!</v>
      </c>
      <c r="AD183" t="e">
        <f t="shared" ca="1" si="40"/>
        <v>#REF!</v>
      </c>
      <c r="AE183" t="e">
        <f t="shared" ca="1" si="41"/>
        <v>#REF!</v>
      </c>
      <c r="AH183" t="str">
        <f t="shared" si="42"/>
        <v/>
      </c>
      <c r="AI183" t="str">
        <f t="shared" si="43"/>
        <v/>
      </c>
    </row>
    <row r="184" spans="1:35" x14ac:dyDescent="0.25">
      <c r="A184" s="58" t="s">
        <v>101</v>
      </c>
      <c r="B184" s="59" t="s">
        <v>77</v>
      </c>
      <c r="C184" s="60" t="s">
        <v>78</v>
      </c>
      <c r="D184" s="60" t="s">
        <v>79</v>
      </c>
      <c r="E184" s="61" t="s">
        <v>80</v>
      </c>
      <c r="F184" s="62" t="s">
        <v>81</v>
      </c>
      <c r="G184" s="63" t="s">
        <v>82</v>
      </c>
      <c r="H184" s="64" t="e" cm="1">
        <f t="array" aca="1" ref="H184" ca="1">INDIRECT("'"&amp;A184&amp;"'!"&amp;B184)</f>
        <v>#REF!</v>
      </c>
      <c r="I184" s="65" t="e" cm="1">
        <f t="array" aca="1" ref="I184" ca="1">INDIRECT("'"&amp;A184&amp;"'!"&amp;C184)</f>
        <v>#REF!</v>
      </c>
      <c r="J184" s="65" t="e" cm="1">
        <f t="array" aca="1" ref="J184" ca="1">INDIRECT("'"&amp;A184&amp;"'!"&amp;D184)</f>
        <v>#REF!</v>
      </c>
      <c r="K184" s="66" t="e" cm="1">
        <f t="array" aca="1" ref="K184" ca="1">INDIRECT("'"&amp;A184&amp;"'!"&amp;E184)</f>
        <v>#REF!</v>
      </c>
      <c r="L184" s="62" t="e" cm="1">
        <f t="array" aca="1" ref="L184" ca="1">INDIRECT("'"&amp;A184&amp;"'!"&amp;F184)</f>
        <v>#REF!</v>
      </c>
      <c r="M184" s="67" t="e" cm="1">
        <f t="array" aca="1" ref="M184" ca="1">INDIRECT("'"&amp;A184&amp;"'!"&amp;G184)</f>
        <v>#REF!</v>
      </c>
      <c r="N184" s="59" t="e">
        <f t="shared" ca="1" si="30"/>
        <v>#REF!</v>
      </c>
      <c r="O184" s="68" t="e">
        <f t="shared" ca="1" si="31"/>
        <v>#REF!</v>
      </c>
      <c r="P184" s="69"/>
      <c r="Q184" s="59" t="e">
        <f t="shared" ca="1" si="32"/>
        <v>#REF!</v>
      </c>
      <c r="R184" s="68" t="e">
        <f t="shared" ca="1" si="33"/>
        <v>#REF!</v>
      </c>
      <c r="S184" s="70">
        <f>2081+319+1132+2223+876</f>
        <v>6631</v>
      </c>
      <c r="T184" s="71" t="e">
        <f t="shared" ca="1" si="35"/>
        <v>#REF!</v>
      </c>
      <c r="U184" s="72"/>
      <c r="V184" s="71" t="e">
        <f t="shared" ca="1" si="36"/>
        <v>#REF!</v>
      </c>
      <c r="W184" s="72"/>
      <c r="Z184" t="e">
        <f t="shared" ca="1" si="37"/>
        <v>#REF!</v>
      </c>
      <c r="AA184" t="e">
        <f t="shared" ca="1" si="34"/>
        <v>#REF!</v>
      </c>
      <c r="AB184" t="e">
        <f t="shared" ca="1" si="38"/>
        <v>#REF!</v>
      </c>
      <c r="AC184" t="e">
        <f t="shared" ca="1" si="39"/>
        <v>#REF!</v>
      </c>
      <c r="AD184" t="e">
        <f t="shared" ca="1" si="40"/>
        <v>#REF!</v>
      </c>
      <c r="AE184" t="e">
        <f t="shared" ca="1" si="41"/>
        <v>#REF!</v>
      </c>
      <c r="AH184" t="str">
        <f t="shared" si="42"/>
        <v/>
      </c>
      <c r="AI184" t="str">
        <f t="shared" si="43"/>
        <v/>
      </c>
    </row>
    <row r="185" spans="1:35" x14ac:dyDescent="0.25">
      <c r="A185" s="48" t="s">
        <v>102</v>
      </c>
      <c r="B185" s="37" t="s">
        <v>29</v>
      </c>
      <c r="C185" s="38" t="s">
        <v>30</v>
      </c>
      <c r="D185" s="38" t="s">
        <v>31</v>
      </c>
      <c r="E185" s="39" t="s">
        <v>32</v>
      </c>
      <c r="F185" s="49" t="s">
        <v>33</v>
      </c>
      <c r="G185" s="50" t="s">
        <v>34</v>
      </c>
      <c r="H185" s="51" t="e" cm="1">
        <f t="array" aca="1" ref="H185" ca="1">INDIRECT("'"&amp;A185&amp;"'!"&amp;B185)</f>
        <v>#REF!</v>
      </c>
      <c r="I185" s="52" t="e" cm="1">
        <f t="array" aca="1" ref="I185" ca="1">INDIRECT("'"&amp;A185&amp;"'!"&amp;C185)</f>
        <v>#REF!</v>
      </c>
      <c r="J185" s="52" t="e" cm="1">
        <f t="array" aca="1" ref="J185" ca="1">INDIRECT("'"&amp;A185&amp;"'!"&amp;D185)</f>
        <v>#REF!</v>
      </c>
      <c r="K185" s="53" t="e" cm="1">
        <f t="array" aca="1" ref="K185" ca="1">INDIRECT("'"&amp;A185&amp;"'!"&amp;E185)</f>
        <v>#REF!</v>
      </c>
      <c r="L185" s="49" t="e" cm="1">
        <f t="array" aca="1" ref="L185" ca="1">INDIRECT("'"&amp;A185&amp;"'!"&amp;F185)</f>
        <v>#REF!</v>
      </c>
      <c r="M185" s="54" t="e" cm="1">
        <f t="array" aca="1" ref="M185" ca="1">INDIRECT("'"&amp;A185&amp;"'!"&amp;G185)</f>
        <v>#REF!</v>
      </c>
      <c r="N185" s="37" t="e">
        <f t="shared" ca="1" si="30"/>
        <v>#REF!</v>
      </c>
      <c r="O185" s="44" t="e">
        <f t="shared" ca="1" si="31"/>
        <v>#REF!</v>
      </c>
      <c r="P185" s="73"/>
      <c r="Q185" s="37" t="e">
        <f t="shared" ca="1" si="32"/>
        <v>#REF!</v>
      </c>
      <c r="R185" s="44" t="e">
        <f t="shared" ca="1" si="33"/>
        <v>#REF!</v>
      </c>
      <c r="S185" s="55">
        <f>1799+1637+424+7070+11058</f>
        <v>21988</v>
      </c>
      <c r="T185" s="56" t="e">
        <f t="shared" ca="1" si="35"/>
        <v>#REF!</v>
      </c>
      <c r="U185" s="57"/>
      <c r="V185" s="56" t="e">
        <f t="shared" ca="1" si="36"/>
        <v>#REF!</v>
      </c>
      <c r="W185" s="57"/>
      <c r="Z185" t="e">
        <f t="shared" ca="1" si="37"/>
        <v>#REF!</v>
      </c>
      <c r="AA185" t="e">
        <f t="shared" ca="1" si="34"/>
        <v>#REF!</v>
      </c>
      <c r="AB185" t="e">
        <f t="shared" ca="1" si="38"/>
        <v>#REF!</v>
      </c>
      <c r="AC185" t="e">
        <f t="shared" ca="1" si="39"/>
        <v>#REF!</v>
      </c>
      <c r="AD185" t="e">
        <f t="shared" ca="1" si="40"/>
        <v>#REF!</v>
      </c>
      <c r="AE185" t="e">
        <f t="shared" ca="1" si="41"/>
        <v>#REF!</v>
      </c>
      <c r="AH185" t="str">
        <f t="shared" si="42"/>
        <v/>
      </c>
      <c r="AI185" t="str">
        <f t="shared" si="43"/>
        <v/>
      </c>
    </row>
    <row r="186" spans="1:35" x14ac:dyDescent="0.25">
      <c r="A186" s="48" t="s">
        <v>102</v>
      </c>
      <c r="B186" s="37" t="s">
        <v>35</v>
      </c>
      <c r="C186" s="38" t="s">
        <v>36</v>
      </c>
      <c r="D186" s="38" t="s">
        <v>37</v>
      </c>
      <c r="E186" s="39" t="s">
        <v>38</v>
      </c>
      <c r="F186" s="49" t="s">
        <v>39</v>
      </c>
      <c r="G186" s="50" t="s">
        <v>40</v>
      </c>
      <c r="H186" s="51" t="e" cm="1">
        <f t="array" aca="1" ref="H186" ca="1">INDIRECT("'"&amp;A186&amp;"'!"&amp;B186)</f>
        <v>#REF!</v>
      </c>
      <c r="I186" s="52" t="e" cm="1">
        <f t="array" aca="1" ref="I186" ca="1">INDIRECT("'"&amp;A186&amp;"'!"&amp;C186)</f>
        <v>#REF!</v>
      </c>
      <c r="J186" s="52" t="e" cm="1">
        <f t="array" aca="1" ref="J186" ca="1">INDIRECT("'"&amp;A186&amp;"'!"&amp;D186)</f>
        <v>#REF!</v>
      </c>
      <c r="K186" s="53" t="e" cm="1">
        <f t="array" aca="1" ref="K186" ca="1">INDIRECT("'"&amp;A186&amp;"'!"&amp;E186)</f>
        <v>#REF!</v>
      </c>
      <c r="L186" s="49" t="e" cm="1">
        <f t="array" aca="1" ref="L186" ca="1">INDIRECT("'"&amp;A186&amp;"'!"&amp;F186)</f>
        <v>#REF!</v>
      </c>
      <c r="M186" s="54" t="e" cm="1">
        <f t="array" aca="1" ref="M186" ca="1">INDIRECT("'"&amp;A186&amp;"'!"&amp;G186)</f>
        <v>#REF!</v>
      </c>
      <c r="N186" s="37" t="e">
        <f t="shared" ca="1" si="30"/>
        <v>#REF!</v>
      </c>
      <c r="O186" s="44" t="e">
        <f t="shared" ca="1" si="31"/>
        <v>#REF!</v>
      </c>
      <c r="P186" s="73"/>
      <c r="Q186" s="37" t="e">
        <f t="shared" ca="1" si="32"/>
        <v>#REF!</v>
      </c>
      <c r="R186" s="44" t="e">
        <f t="shared" ca="1" si="33"/>
        <v>#REF!</v>
      </c>
      <c r="S186" s="55">
        <f>3315+1003+2138</f>
        <v>6456</v>
      </c>
      <c r="T186" s="56" t="e">
        <f t="shared" ca="1" si="35"/>
        <v>#REF!</v>
      </c>
      <c r="U186" s="57"/>
      <c r="V186" s="56" t="e">
        <f t="shared" ca="1" si="36"/>
        <v>#REF!</v>
      </c>
      <c r="W186" s="57"/>
      <c r="Z186" t="e">
        <f t="shared" ca="1" si="37"/>
        <v>#REF!</v>
      </c>
      <c r="AA186" t="e">
        <f t="shared" ca="1" si="34"/>
        <v>#REF!</v>
      </c>
      <c r="AB186" t="e">
        <f t="shared" ca="1" si="38"/>
        <v>#REF!</v>
      </c>
      <c r="AC186" t="e">
        <f t="shared" ca="1" si="39"/>
        <v>#REF!</v>
      </c>
      <c r="AD186" t="e">
        <f t="shared" ca="1" si="40"/>
        <v>#REF!</v>
      </c>
      <c r="AE186" t="e">
        <f t="shared" ca="1" si="41"/>
        <v>#REF!</v>
      </c>
      <c r="AH186" t="str">
        <f t="shared" si="42"/>
        <v/>
      </c>
      <c r="AI186" t="str">
        <f t="shared" si="43"/>
        <v/>
      </c>
    </row>
    <row r="187" spans="1:35" x14ac:dyDescent="0.25">
      <c r="A187" s="48" t="s">
        <v>102</v>
      </c>
      <c r="B187" s="37" t="s">
        <v>41</v>
      </c>
      <c r="C187" s="38" t="s">
        <v>42</v>
      </c>
      <c r="D187" s="38" t="s">
        <v>43</v>
      </c>
      <c r="E187" s="39" t="s">
        <v>44</v>
      </c>
      <c r="F187" s="49" t="s">
        <v>45</v>
      </c>
      <c r="G187" s="50" t="s">
        <v>46</v>
      </c>
      <c r="H187" s="51" t="e" cm="1">
        <f t="array" aca="1" ref="H187" ca="1">INDIRECT("'"&amp;A187&amp;"'!"&amp;B187)</f>
        <v>#REF!</v>
      </c>
      <c r="I187" s="52" t="e" cm="1">
        <f t="array" aca="1" ref="I187" ca="1">INDIRECT("'"&amp;A187&amp;"'!"&amp;C187)</f>
        <v>#REF!</v>
      </c>
      <c r="J187" s="52" t="e" cm="1">
        <f t="array" aca="1" ref="J187" ca="1">INDIRECT("'"&amp;A187&amp;"'!"&amp;D187)</f>
        <v>#REF!</v>
      </c>
      <c r="K187" s="53" t="e" cm="1">
        <f t="array" aca="1" ref="K187" ca="1">INDIRECT("'"&amp;A187&amp;"'!"&amp;E187)</f>
        <v>#REF!</v>
      </c>
      <c r="L187" s="49" t="e" cm="1">
        <f t="array" aca="1" ref="L187" ca="1">INDIRECT("'"&amp;A187&amp;"'!"&amp;F187)</f>
        <v>#REF!</v>
      </c>
      <c r="M187" s="54" t="e" cm="1">
        <f t="array" aca="1" ref="M187" ca="1">INDIRECT("'"&amp;A187&amp;"'!"&amp;G187)</f>
        <v>#REF!</v>
      </c>
      <c r="N187" s="37" t="e">
        <f t="shared" ca="1" si="30"/>
        <v>#REF!</v>
      </c>
      <c r="O187" s="44" t="e">
        <f t="shared" ca="1" si="31"/>
        <v>#REF!</v>
      </c>
      <c r="P187" s="73"/>
      <c r="Q187" s="37" t="e">
        <f t="shared" ca="1" si="32"/>
        <v>#REF!</v>
      </c>
      <c r="R187" s="44" t="e">
        <f t="shared" ca="1" si="33"/>
        <v>#REF!</v>
      </c>
      <c r="S187" s="55">
        <f>1089+3368+864+3244</f>
        <v>8565</v>
      </c>
      <c r="T187" s="56" t="e">
        <f t="shared" ca="1" si="35"/>
        <v>#REF!</v>
      </c>
      <c r="U187" s="57"/>
      <c r="V187" s="56" t="e">
        <f t="shared" ca="1" si="36"/>
        <v>#REF!</v>
      </c>
      <c r="W187" s="57"/>
      <c r="Z187" t="e">
        <f t="shared" ca="1" si="37"/>
        <v>#REF!</v>
      </c>
      <c r="AA187" t="e">
        <f t="shared" ca="1" si="34"/>
        <v>#REF!</v>
      </c>
      <c r="AB187" t="e">
        <f t="shared" ca="1" si="38"/>
        <v>#REF!</v>
      </c>
      <c r="AC187" t="e">
        <f t="shared" ca="1" si="39"/>
        <v>#REF!</v>
      </c>
      <c r="AD187" t="e">
        <f t="shared" ca="1" si="40"/>
        <v>#REF!</v>
      </c>
      <c r="AE187" t="e">
        <f t="shared" ca="1" si="41"/>
        <v>#REF!</v>
      </c>
      <c r="AH187" t="str">
        <f t="shared" si="42"/>
        <v/>
      </c>
      <c r="AI187" t="str">
        <f t="shared" si="43"/>
        <v/>
      </c>
    </row>
    <row r="188" spans="1:35" x14ac:dyDescent="0.25">
      <c r="A188" s="48" t="s">
        <v>102</v>
      </c>
      <c r="B188" s="37" t="s">
        <v>47</v>
      </c>
      <c r="C188" s="38" t="s">
        <v>48</v>
      </c>
      <c r="D188" s="38" t="s">
        <v>49</v>
      </c>
      <c r="E188" s="39" t="s">
        <v>50</v>
      </c>
      <c r="F188" s="49" t="s">
        <v>51</v>
      </c>
      <c r="G188" s="50" t="s">
        <v>52</v>
      </c>
      <c r="H188" s="51" t="e" cm="1">
        <f t="array" aca="1" ref="H188" ca="1">INDIRECT("'"&amp;A188&amp;"'!"&amp;B188)</f>
        <v>#REF!</v>
      </c>
      <c r="I188" s="52" t="e" cm="1">
        <f t="array" aca="1" ref="I188" ca="1">INDIRECT("'"&amp;A188&amp;"'!"&amp;C188)</f>
        <v>#REF!</v>
      </c>
      <c r="J188" s="52" t="e" cm="1">
        <f t="array" aca="1" ref="J188" ca="1">INDIRECT("'"&amp;A188&amp;"'!"&amp;D188)</f>
        <v>#REF!</v>
      </c>
      <c r="K188" s="53" t="e" cm="1">
        <f t="array" aca="1" ref="K188" ca="1">INDIRECT("'"&amp;A188&amp;"'!"&amp;E188)</f>
        <v>#REF!</v>
      </c>
      <c r="L188" s="49" t="e" cm="1">
        <f t="array" aca="1" ref="L188" ca="1">INDIRECT("'"&amp;A188&amp;"'!"&amp;F188)</f>
        <v>#REF!</v>
      </c>
      <c r="M188" s="54" t="e" cm="1">
        <f t="array" aca="1" ref="M188" ca="1">INDIRECT("'"&amp;A188&amp;"'!"&amp;G188)</f>
        <v>#REF!</v>
      </c>
      <c r="N188" s="37" t="e">
        <f t="shared" ca="1" si="30"/>
        <v>#REF!</v>
      </c>
      <c r="O188" s="44" t="e">
        <f t="shared" ca="1" si="31"/>
        <v>#REF!</v>
      </c>
      <c r="P188" s="73"/>
      <c r="Q188" s="37" t="e">
        <f t="shared" ca="1" si="32"/>
        <v>#REF!</v>
      </c>
      <c r="R188" s="44" t="e">
        <f t="shared" ca="1" si="33"/>
        <v>#REF!</v>
      </c>
      <c r="S188" s="55">
        <f>5587+847+968+1358+1737+4937</f>
        <v>15434</v>
      </c>
      <c r="T188" s="56" t="e">
        <f t="shared" ca="1" si="35"/>
        <v>#REF!</v>
      </c>
      <c r="U188" s="57"/>
      <c r="V188" s="56" t="e">
        <f t="shared" ca="1" si="36"/>
        <v>#REF!</v>
      </c>
      <c r="W188" s="57"/>
      <c r="Z188" t="e">
        <f t="shared" ca="1" si="37"/>
        <v>#REF!</v>
      </c>
      <c r="AA188" t="e">
        <f t="shared" ca="1" si="34"/>
        <v>#REF!</v>
      </c>
      <c r="AB188" t="e">
        <f t="shared" ca="1" si="38"/>
        <v>#REF!</v>
      </c>
      <c r="AC188" t="e">
        <f t="shared" ca="1" si="39"/>
        <v>#REF!</v>
      </c>
      <c r="AD188" t="e">
        <f t="shared" ca="1" si="40"/>
        <v>#REF!</v>
      </c>
      <c r="AE188" t="e">
        <f t="shared" ca="1" si="41"/>
        <v>#REF!</v>
      </c>
      <c r="AH188" t="str">
        <f t="shared" si="42"/>
        <v/>
      </c>
      <c r="AI188" t="str">
        <f t="shared" si="43"/>
        <v/>
      </c>
    </row>
    <row r="189" spans="1:35" x14ac:dyDescent="0.25">
      <c r="A189" s="48" t="s">
        <v>102</v>
      </c>
      <c r="B189" s="37" t="s">
        <v>53</v>
      </c>
      <c r="C189" s="38" t="s">
        <v>54</v>
      </c>
      <c r="D189" s="38" t="s">
        <v>55</v>
      </c>
      <c r="E189" s="39" t="s">
        <v>56</v>
      </c>
      <c r="F189" s="49" t="s">
        <v>57</v>
      </c>
      <c r="G189" s="50" t="s">
        <v>58</v>
      </c>
      <c r="H189" s="51" t="e" cm="1">
        <f t="array" aca="1" ref="H189" ca="1">INDIRECT("'"&amp;A189&amp;"'!"&amp;B189)</f>
        <v>#REF!</v>
      </c>
      <c r="I189" s="52" t="e" cm="1">
        <f t="array" aca="1" ref="I189" ca="1">INDIRECT("'"&amp;A189&amp;"'!"&amp;C189)</f>
        <v>#REF!</v>
      </c>
      <c r="J189" s="52" t="e" cm="1">
        <f t="array" aca="1" ref="J189" ca="1">INDIRECT("'"&amp;A189&amp;"'!"&amp;D189)</f>
        <v>#REF!</v>
      </c>
      <c r="K189" s="53" t="e" cm="1">
        <f t="array" aca="1" ref="K189" ca="1">INDIRECT("'"&amp;A189&amp;"'!"&amp;E189)</f>
        <v>#REF!</v>
      </c>
      <c r="L189" s="49" t="e" cm="1">
        <f t="array" aca="1" ref="L189" ca="1">INDIRECT("'"&amp;A189&amp;"'!"&amp;F189)</f>
        <v>#REF!</v>
      </c>
      <c r="M189" s="54" t="e" cm="1">
        <f t="array" aca="1" ref="M189" ca="1">INDIRECT("'"&amp;A189&amp;"'!"&amp;G189)</f>
        <v>#REF!</v>
      </c>
      <c r="N189" s="37" t="e">
        <f t="shared" ca="1" si="30"/>
        <v>#REF!</v>
      </c>
      <c r="O189" s="44" t="e">
        <f t="shared" ca="1" si="31"/>
        <v>#REF!</v>
      </c>
      <c r="P189" s="73"/>
      <c r="Q189" s="37" t="e">
        <f t="shared" ca="1" si="32"/>
        <v>#REF!</v>
      </c>
      <c r="R189" s="44" t="e">
        <f t="shared" ca="1" si="33"/>
        <v>#REF!</v>
      </c>
      <c r="S189" s="55">
        <f>6212+3677+4998+4496</f>
        <v>19383</v>
      </c>
      <c r="T189" s="56" t="e">
        <f t="shared" ca="1" si="35"/>
        <v>#REF!</v>
      </c>
      <c r="U189" s="57"/>
      <c r="V189" s="56" t="e">
        <f t="shared" ca="1" si="36"/>
        <v>#REF!</v>
      </c>
      <c r="W189" s="57"/>
      <c r="Z189" t="e">
        <f t="shared" ca="1" si="37"/>
        <v>#REF!</v>
      </c>
      <c r="AA189" t="e">
        <f t="shared" ca="1" si="34"/>
        <v>#REF!</v>
      </c>
      <c r="AB189" t="e">
        <f t="shared" ca="1" si="38"/>
        <v>#REF!</v>
      </c>
      <c r="AC189" t="e">
        <f t="shared" ca="1" si="39"/>
        <v>#REF!</v>
      </c>
      <c r="AD189" t="e">
        <f t="shared" ca="1" si="40"/>
        <v>#REF!</v>
      </c>
      <c r="AE189" t="e">
        <f t="shared" ca="1" si="41"/>
        <v>#REF!</v>
      </c>
      <c r="AH189" t="str">
        <f t="shared" si="42"/>
        <v/>
      </c>
      <c r="AI189" t="str">
        <f t="shared" si="43"/>
        <v/>
      </c>
    </row>
    <row r="190" spans="1:35" x14ac:dyDescent="0.25">
      <c r="A190" s="48" t="s">
        <v>102</v>
      </c>
      <c r="B190" s="37" t="s">
        <v>59</v>
      </c>
      <c r="C190" s="38" t="s">
        <v>60</v>
      </c>
      <c r="D190" s="38" t="s">
        <v>61</v>
      </c>
      <c r="E190" s="39" t="s">
        <v>62</v>
      </c>
      <c r="F190" s="49" t="s">
        <v>63</v>
      </c>
      <c r="G190" s="50" t="s">
        <v>64</v>
      </c>
      <c r="H190" s="51" t="e" cm="1">
        <f t="array" aca="1" ref="H190" ca="1">INDIRECT("'"&amp;A190&amp;"'!"&amp;B190)</f>
        <v>#REF!</v>
      </c>
      <c r="I190" s="52" t="e" cm="1">
        <f t="array" aca="1" ref="I190" ca="1">INDIRECT("'"&amp;A190&amp;"'!"&amp;C190)</f>
        <v>#REF!</v>
      </c>
      <c r="J190" s="52" t="e" cm="1">
        <f t="array" aca="1" ref="J190" ca="1">INDIRECT("'"&amp;A190&amp;"'!"&amp;D190)</f>
        <v>#REF!</v>
      </c>
      <c r="K190" s="53" t="e" cm="1">
        <f t="array" aca="1" ref="K190" ca="1">INDIRECT("'"&amp;A190&amp;"'!"&amp;E190)</f>
        <v>#REF!</v>
      </c>
      <c r="L190" s="49" t="e" cm="1">
        <f t="array" aca="1" ref="L190" ca="1">INDIRECT("'"&amp;A190&amp;"'!"&amp;F190)</f>
        <v>#REF!</v>
      </c>
      <c r="M190" s="54" t="e" cm="1">
        <f t="array" aca="1" ref="M190" ca="1">INDIRECT("'"&amp;A190&amp;"'!"&amp;G190)</f>
        <v>#REF!</v>
      </c>
      <c r="N190" s="37" t="e">
        <f t="shared" ca="1" si="30"/>
        <v>#REF!</v>
      </c>
      <c r="O190" s="44" t="e">
        <f t="shared" ca="1" si="31"/>
        <v>#REF!</v>
      </c>
      <c r="P190" s="73"/>
      <c r="Q190" s="37" t="e">
        <f t="shared" ca="1" si="32"/>
        <v>#REF!</v>
      </c>
      <c r="R190" s="44" t="e">
        <f t="shared" ca="1" si="33"/>
        <v>#REF!</v>
      </c>
      <c r="S190" s="55"/>
      <c r="T190" s="56" t="e">
        <f t="shared" ca="1" si="35"/>
        <v>#REF!</v>
      </c>
      <c r="U190" s="57"/>
      <c r="V190" s="56" t="e">
        <f t="shared" ca="1" si="36"/>
        <v>#REF!</v>
      </c>
      <c r="W190" s="57"/>
      <c r="Z190" t="e">
        <f t="shared" ca="1" si="37"/>
        <v>#REF!</v>
      </c>
      <c r="AA190" t="e">
        <f t="shared" ca="1" si="34"/>
        <v>#REF!</v>
      </c>
      <c r="AB190" t="e">
        <f t="shared" ca="1" si="38"/>
        <v>#REF!</v>
      </c>
      <c r="AC190" t="e">
        <f t="shared" ca="1" si="39"/>
        <v>#REF!</v>
      </c>
      <c r="AD190" t="e">
        <f t="shared" ca="1" si="40"/>
        <v>#REF!</v>
      </c>
      <c r="AE190" t="e">
        <f t="shared" ca="1" si="41"/>
        <v>#REF!</v>
      </c>
      <c r="AH190" t="str">
        <f t="shared" si="42"/>
        <v/>
      </c>
      <c r="AI190" t="str">
        <f t="shared" si="43"/>
        <v/>
      </c>
    </row>
    <row r="191" spans="1:35" x14ac:dyDescent="0.25">
      <c r="A191" s="48" t="s">
        <v>102</v>
      </c>
      <c r="B191" s="37" t="s">
        <v>65</v>
      </c>
      <c r="C191" s="38" t="s">
        <v>66</v>
      </c>
      <c r="D191" s="38" t="s">
        <v>67</v>
      </c>
      <c r="E191" s="39" t="s">
        <v>68</v>
      </c>
      <c r="F191" s="49" t="s">
        <v>69</v>
      </c>
      <c r="G191" s="50" t="s">
        <v>70</v>
      </c>
      <c r="H191" s="51" t="e" cm="1">
        <f t="array" aca="1" ref="H191" ca="1">INDIRECT("'"&amp;A191&amp;"'!"&amp;B191)</f>
        <v>#REF!</v>
      </c>
      <c r="I191" s="52" t="e" cm="1">
        <f t="array" aca="1" ref="I191" ca="1">INDIRECT("'"&amp;A191&amp;"'!"&amp;C191)</f>
        <v>#REF!</v>
      </c>
      <c r="J191" s="52" t="e" cm="1">
        <f t="array" aca="1" ref="J191" ca="1">INDIRECT("'"&amp;A191&amp;"'!"&amp;D191)</f>
        <v>#REF!</v>
      </c>
      <c r="K191" s="53" t="e" cm="1">
        <f t="array" aca="1" ref="K191" ca="1">INDIRECT("'"&amp;A191&amp;"'!"&amp;E191)</f>
        <v>#REF!</v>
      </c>
      <c r="L191" s="49" t="e" cm="1">
        <f t="array" aca="1" ref="L191" ca="1">INDIRECT("'"&amp;A191&amp;"'!"&amp;F191)</f>
        <v>#REF!</v>
      </c>
      <c r="M191" s="54" t="e" cm="1">
        <f t="array" aca="1" ref="M191" ca="1">INDIRECT("'"&amp;A191&amp;"'!"&amp;G191)</f>
        <v>#REF!</v>
      </c>
      <c r="N191" s="37" t="e">
        <f t="shared" ca="1" si="30"/>
        <v>#REF!</v>
      </c>
      <c r="O191" s="44" t="e">
        <f t="shared" ca="1" si="31"/>
        <v>#REF!</v>
      </c>
      <c r="P191" s="73"/>
      <c r="Q191" s="37" t="e">
        <f t="shared" ca="1" si="32"/>
        <v>#REF!</v>
      </c>
      <c r="R191" s="44" t="e">
        <f t="shared" ca="1" si="33"/>
        <v>#REF!</v>
      </c>
      <c r="S191" s="55"/>
      <c r="T191" s="56" t="e">
        <f t="shared" ca="1" si="35"/>
        <v>#REF!</v>
      </c>
      <c r="U191" s="57"/>
      <c r="V191" s="56" t="e">
        <f t="shared" ca="1" si="36"/>
        <v>#REF!</v>
      </c>
      <c r="W191" s="57"/>
      <c r="Z191" t="e">
        <f t="shared" ca="1" si="37"/>
        <v>#REF!</v>
      </c>
      <c r="AA191" t="e">
        <f t="shared" ca="1" si="34"/>
        <v>#REF!</v>
      </c>
      <c r="AB191" t="e">
        <f t="shared" ca="1" si="38"/>
        <v>#REF!</v>
      </c>
      <c r="AC191" t="e">
        <f t="shared" ca="1" si="39"/>
        <v>#REF!</v>
      </c>
      <c r="AD191" t="e">
        <f t="shared" ca="1" si="40"/>
        <v>#REF!</v>
      </c>
      <c r="AE191" t="e">
        <f t="shared" ca="1" si="41"/>
        <v>#REF!</v>
      </c>
      <c r="AH191" t="str">
        <f t="shared" si="42"/>
        <v/>
      </c>
      <c r="AI191" t="str">
        <f t="shared" si="43"/>
        <v/>
      </c>
    </row>
    <row r="192" spans="1:35" x14ac:dyDescent="0.25">
      <c r="A192" s="48" t="s">
        <v>102</v>
      </c>
      <c r="B192" s="37" t="s">
        <v>71</v>
      </c>
      <c r="C192" s="38" t="s">
        <v>72</v>
      </c>
      <c r="D192" s="38" t="s">
        <v>73</v>
      </c>
      <c r="E192" s="39" t="s">
        <v>74</v>
      </c>
      <c r="F192" s="49" t="s">
        <v>75</v>
      </c>
      <c r="G192" s="50" t="s">
        <v>76</v>
      </c>
      <c r="H192" s="51" t="e" cm="1">
        <f t="array" aca="1" ref="H192" ca="1">INDIRECT("'"&amp;A192&amp;"'!"&amp;B192)</f>
        <v>#REF!</v>
      </c>
      <c r="I192" s="52" t="e" cm="1">
        <f t="array" aca="1" ref="I192" ca="1">INDIRECT("'"&amp;A192&amp;"'!"&amp;C192)</f>
        <v>#REF!</v>
      </c>
      <c r="J192" s="52" t="e" cm="1">
        <f t="array" aca="1" ref="J192" ca="1">INDIRECT("'"&amp;A192&amp;"'!"&amp;D192)</f>
        <v>#REF!</v>
      </c>
      <c r="K192" s="53" t="e" cm="1">
        <f t="array" aca="1" ref="K192" ca="1">INDIRECT("'"&amp;A192&amp;"'!"&amp;E192)</f>
        <v>#REF!</v>
      </c>
      <c r="L192" s="49" t="e" cm="1">
        <f t="array" aca="1" ref="L192" ca="1">INDIRECT("'"&amp;A192&amp;"'!"&amp;F192)</f>
        <v>#REF!</v>
      </c>
      <c r="M192" s="54" t="e" cm="1">
        <f t="array" aca="1" ref="M192" ca="1">INDIRECT("'"&amp;A192&amp;"'!"&amp;G192)</f>
        <v>#REF!</v>
      </c>
      <c r="N192" s="37" t="e">
        <f t="shared" ca="1" si="30"/>
        <v>#REF!</v>
      </c>
      <c r="O192" s="44" t="e">
        <f t="shared" ca="1" si="31"/>
        <v>#REF!</v>
      </c>
      <c r="P192" s="73"/>
      <c r="Q192" s="37" t="e">
        <f t="shared" ca="1" si="32"/>
        <v>#REF!</v>
      </c>
      <c r="R192" s="44" t="e">
        <f t="shared" ca="1" si="33"/>
        <v>#REF!</v>
      </c>
      <c r="S192" s="55"/>
      <c r="T192" s="56" t="e">
        <f t="shared" ca="1" si="35"/>
        <v>#REF!</v>
      </c>
      <c r="U192" s="57"/>
      <c r="V192" s="56" t="e">
        <f t="shared" ca="1" si="36"/>
        <v>#REF!</v>
      </c>
      <c r="W192" s="57"/>
      <c r="Z192" t="e">
        <f t="shared" ca="1" si="37"/>
        <v>#REF!</v>
      </c>
      <c r="AA192" t="e">
        <f t="shared" ca="1" si="34"/>
        <v>#REF!</v>
      </c>
      <c r="AB192" t="e">
        <f t="shared" ca="1" si="38"/>
        <v>#REF!</v>
      </c>
      <c r="AC192" t="e">
        <f t="shared" ca="1" si="39"/>
        <v>#REF!</v>
      </c>
      <c r="AD192" t="e">
        <f t="shared" ca="1" si="40"/>
        <v>#REF!</v>
      </c>
      <c r="AE192" t="e">
        <f t="shared" ca="1" si="41"/>
        <v>#REF!</v>
      </c>
      <c r="AH192" t="str">
        <f t="shared" si="42"/>
        <v/>
      </c>
      <c r="AI192" t="str">
        <f t="shared" si="43"/>
        <v/>
      </c>
    </row>
    <row r="193" spans="1:35" x14ac:dyDescent="0.25">
      <c r="A193" s="48" t="s">
        <v>102</v>
      </c>
      <c r="B193" s="37" t="s">
        <v>77</v>
      </c>
      <c r="C193" s="38" t="s">
        <v>78</v>
      </c>
      <c r="D193" s="38" t="s">
        <v>79</v>
      </c>
      <c r="E193" s="39" t="s">
        <v>80</v>
      </c>
      <c r="F193" s="49" t="s">
        <v>81</v>
      </c>
      <c r="G193" s="50" t="s">
        <v>82</v>
      </c>
      <c r="H193" s="51" t="e" cm="1">
        <f t="array" aca="1" ref="H193" ca="1">INDIRECT("'"&amp;A193&amp;"'!"&amp;B193)</f>
        <v>#REF!</v>
      </c>
      <c r="I193" s="52" t="e" cm="1">
        <f t="array" aca="1" ref="I193" ca="1">INDIRECT("'"&amp;A193&amp;"'!"&amp;C193)</f>
        <v>#REF!</v>
      </c>
      <c r="J193" s="52" t="e" cm="1">
        <f t="array" aca="1" ref="J193" ca="1">INDIRECT("'"&amp;A193&amp;"'!"&amp;D193)</f>
        <v>#REF!</v>
      </c>
      <c r="K193" s="53" t="e" cm="1">
        <f t="array" aca="1" ref="K193" ca="1">INDIRECT("'"&amp;A193&amp;"'!"&amp;E193)</f>
        <v>#REF!</v>
      </c>
      <c r="L193" s="49" t="e" cm="1">
        <f t="array" aca="1" ref="L193" ca="1">INDIRECT("'"&amp;A193&amp;"'!"&amp;F193)</f>
        <v>#REF!</v>
      </c>
      <c r="M193" s="54" t="e" cm="1">
        <f t="array" aca="1" ref="M193" ca="1">INDIRECT("'"&amp;A193&amp;"'!"&amp;G193)</f>
        <v>#REF!</v>
      </c>
      <c r="N193" s="37" t="e">
        <f t="shared" ca="1" si="30"/>
        <v>#REF!</v>
      </c>
      <c r="O193" s="44" t="e">
        <f t="shared" ca="1" si="31"/>
        <v>#REF!</v>
      </c>
      <c r="P193" s="73"/>
      <c r="Q193" s="37" t="e">
        <f t="shared" ca="1" si="32"/>
        <v>#REF!</v>
      </c>
      <c r="R193" s="44" t="e">
        <f t="shared" ca="1" si="33"/>
        <v>#REF!</v>
      </c>
      <c r="S193" s="55"/>
      <c r="T193" s="56" t="e">
        <f t="shared" ca="1" si="35"/>
        <v>#REF!</v>
      </c>
      <c r="U193" s="57"/>
      <c r="V193" s="56" t="e">
        <f t="shared" ca="1" si="36"/>
        <v>#REF!</v>
      </c>
      <c r="W193" s="57"/>
      <c r="Z193" t="e">
        <f t="shared" ca="1" si="37"/>
        <v>#REF!</v>
      </c>
      <c r="AA193" t="e">
        <f t="shared" ca="1" si="34"/>
        <v>#REF!</v>
      </c>
      <c r="AB193" t="e">
        <f t="shared" ca="1" si="38"/>
        <v>#REF!</v>
      </c>
      <c r="AC193" t="e">
        <f t="shared" ca="1" si="39"/>
        <v>#REF!</v>
      </c>
      <c r="AD193" t="e">
        <f t="shared" ca="1" si="40"/>
        <v>#REF!</v>
      </c>
      <c r="AE193" t="e">
        <f t="shared" ca="1" si="41"/>
        <v>#REF!</v>
      </c>
      <c r="AH193" t="str">
        <f t="shared" si="42"/>
        <v/>
      </c>
      <c r="AI193" t="str">
        <f t="shared" si="43"/>
        <v/>
      </c>
    </row>
    <row r="194" spans="1:35" x14ac:dyDescent="0.25">
      <c r="A194" s="58" t="s">
        <v>103</v>
      </c>
      <c r="B194" s="59" t="s">
        <v>29</v>
      </c>
      <c r="C194" s="60" t="s">
        <v>30</v>
      </c>
      <c r="D194" s="60" t="s">
        <v>31</v>
      </c>
      <c r="E194" s="61" t="s">
        <v>32</v>
      </c>
      <c r="F194" s="62" t="s">
        <v>33</v>
      </c>
      <c r="G194" s="63" t="s">
        <v>34</v>
      </c>
      <c r="H194" s="64" t="e" cm="1">
        <f t="array" aca="1" ref="H194" ca="1">INDIRECT("'"&amp;A194&amp;"'!"&amp;B194)</f>
        <v>#REF!</v>
      </c>
      <c r="I194" s="65" t="e" cm="1">
        <f t="array" aca="1" ref="I194" ca="1">INDIRECT("'"&amp;A194&amp;"'!"&amp;C194)</f>
        <v>#REF!</v>
      </c>
      <c r="J194" s="65" t="e" cm="1">
        <f t="array" aca="1" ref="J194" ca="1">INDIRECT("'"&amp;A194&amp;"'!"&amp;D194)</f>
        <v>#REF!</v>
      </c>
      <c r="K194" s="66" t="e" cm="1">
        <f t="array" aca="1" ref="K194" ca="1">INDIRECT("'"&amp;A194&amp;"'!"&amp;E194)</f>
        <v>#REF!</v>
      </c>
      <c r="L194" s="62" t="e" cm="1">
        <f t="array" aca="1" ref="L194" ca="1">INDIRECT("'"&amp;A194&amp;"'!"&amp;F194)</f>
        <v>#REF!</v>
      </c>
      <c r="M194" s="67" t="e" cm="1">
        <f t="array" aca="1" ref="M194" ca="1">INDIRECT("'"&amp;A194&amp;"'!"&amp;G194)</f>
        <v>#REF!</v>
      </c>
      <c r="N194" s="59" t="e">
        <f t="shared" ca="1" si="30"/>
        <v>#REF!</v>
      </c>
      <c r="O194" s="68" t="e">
        <f t="shared" ca="1" si="31"/>
        <v>#REF!</v>
      </c>
      <c r="P194" s="69"/>
      <c r="Q194" s="59" t="e">
        <f t="shared" ca="1" si="32"/>
        <v>#REF!</v>
      </c>
      <c r="R194" s="68" t="e">
        <f t="shared" ca="1" si="33"/>
        <v>#REF!</v>
      </c>
      <c r="S194" s="70">
        <f>5337+888</f>
        <v>6225</v>
      </c>
      <c r="T194" s="71" t="e">
        <f t="shared" ca="1" si="35"/>
        <v>#REF!</v>
      </c>
      <c r="U194" s="72"/>
      <c r="V194" s="71" t="e">
        <f t="shared" ca="1" si="36"/>
        <v>#REF!</v>
      </c>
      <c r="W194" s="72"/>
      <c r="Z194" t="e">
        <f t="shared" ca="1" si="37"/>
        <v>#REF!</v>
      </c>
      <c r="AA194" t="e">
        <f t="shared" ca="1" si="34"/>
        <v>#REF!</v>
      </c>
      <c r="AB194" t="e">
        <f t="shared" ca="1" si="38"/>
        <v>#REF!</v>
      </c>
      <c r="AC194" t="e">
        <f t="shared" ca="1" si="39"/>
        <v>#REF!</v>
      </c>
      <c r="AD194" t="e">
        <f t="shared" ca="1" si="40"/>
        <v>#REF!</v>
      </c>
      <c r="AE194" t="e">
        <f t="shared" ca="1" si="41"/>
        <v>#REF!</v>
      </c>
      <c r="AH194" t="str">
        <f t="shared" si="42"/>
        <v/>
      </c>
      <c r="AI194" t="str">
        <f t="shared" si="43"/>
        <v/>
      </c>
    </row>
    <row r="195" spans="1:35" x14ac:dyDescent="0.25">
      <c r="A195" s="58" t="s">
        <v>103</v>
      </c>
      <c r="B195" s="59" t="s">
        <v>35</v>
      </c>
      <c r="C195" s="60" t="s">
        <v>36</v>
      </c>
      <c r="D195" s="60" t="s">
        <v>37</v>
      </c>
      <c r="E195" s="61" t="s">
        <v>38</v>
      </c>
      <c r="F195" s="62" t="s">
        <v>39</v>
      </c>
      <c r="G195" s="63" t="s">
        <v>40</v>
      </c>
      <c r="H195" s="64" t="e" cm="1">
        <f t="array" aca="1" ref="H195" ca="1">INDIRECT("'"&amp;A195&amp;"'!"&amp;B195)</f>
        <v>#REF!</v>
      </c>
      <c r="I195" s="65" t="e" cm="1">
        <f t="array" aca="1" ref="I195" ca="1">INDIRECT("'"&amp;A195&amp;"'!"&amp;C195)</f>
        <v>#REF!</v>
      </c>
      <c r="J195" s="65" t="e" cm="1">
        <f t="array" aca="1" ref="J195" ca="1">INDIRECT("'"&amp;A195&amp;"'!"&amp;D195)</f>
        <v>#REF!</v>
      </c>
      <c r="K195" s="66" t="e" cm="1">
        <f t="array" aca="1" ref="K195" ca="1">INDIRECT("'"&amp;A195&amp;"'!"&amp;E195)</f>
        <v>#REF!</v>
      </c>
      <c r="L195" s="62" t="e" cm="1">
        <f t="array" aca="1" ref="L195" ca="1">INDIRECT("'"&amp;A195&amp;"'!"&amp;F195)</f>
        <v>#REF!</v>
      </c>
      <c r="M195" s="67" t="e" cm="1">
        <f t="array" aca="1" ref="M195" ca="1">INDIRECT("'"&amp;A195&amp;"'!"&amp;G195)</f>
        <v>#REF!</v>
      </c>
      <c r="N195" s="59" t="e">
        <f t="shared" ca="1" si="30"/>
        <v>#REF!</v>
      </c>
      <c r="O195" s="68" t="e">
        <f t="shared" ca="1" si="31"/>
        <v>#REF!</v>
      </c>
      <c r="P195" s="69"/>
      <c r="Q195" s="59" t="e">
        <f t="shared" ca="1" si="32"/>
        <v>#REF!</v>
      </c>
      <c r="R195" s="68" t="e">
        <f t="shared" ca="1" si="33"/>
        <v>#REF!</v>
      </c>
      <c r="S195" s="70">
        <v>6927</v>
      </c>
      <c r="T195" s="71" t="e">
        <f t="shared" ca="1" si="35"/>
        <v>#REF!</v>
      </c>
      <c r="U195" s="72"/>
      <c r="V195" s="71" t="e">
        <f t="shared" ca="1" si="36"/>
        <v>#REF!</v>
      </c>
      <c r="W195" s="72"/>
      <c r="Z195" t="e">
        <f t="shared" ca="1" si="37"/>
        <v>#REF!</v>
      </c>
      <c r="AA195" t="e">
        <f t="shared" ca="1" si="34"/>
        <v>#REF!</v>
      </c>
      <c r="AB195" t="e">
        <f t="shared" ca="1" si="38"/>
        <v>#REF!</v>
      </c>
      <c r="AC195" t="e">
        <f t="shared" ca="1" si="39"/>
        <v>#REF!</v>
      </c>
      <c r="AD195" t="e">
        <f t="shared" ca="1" si="40"/>
        <v>#REF!</v>
      </c>
      <c r="AE195" t="e">
        <f t="shared" ca="1" si="41"/>
        <v>#REF!</v>
      </c>
      <c r="AH195" t="str">
        <f t="shared" si="42"/>
        <v/>
      </c>
      <c r="AI195" t="str">
        <f t="shared" si="43"/>
        <v/>
      </c>
    </row>
    <row r="196" spans="1:35" x14ac:dyDescent="0.25">
      <c r="A196" s="58" t="s">
        <v>103</v>
      </c>
      <c r="B196" s="59" t="s">
        <v>41</v>
      </c>
      <c r="C196" s="60" t="s">
        <v>42</v>
      </c>
      <c r="D196" s="60" t="s">
        <v>43</v>
      </c>
      <c r="E196" s="61" t="s">
        <v>44</v>
      </c>
      <c r="F196" s="62" t="s">
        <v>45</v>
      </c>
      <c r="G196" s="63" t="s">
        <v>46</v>
      </c>
      <c r="H196" s="64" t="e" cm="1">
        <f t="array" aca="1" ref="H196" ca="1">INDIRECT("'"&amp;A196&amp;"'!"&amp;B196)</f>
        <v>#REF!</v>
      </c>
      <c r="I196" s="65" t="e" cm="1">
        <f t="array" aca="1" ref="I196" ca="1">INDIRECT("'"&amp;A196&amp;"'!"&amp;C196)</f>
        <v>#REF!</v>
      </c>
      <c r="J196" s="65" t="e" cm="1">
        <f t="array" aca="1" ref="J196" ca="1">INDIRECT("'"&amp;A196&amp;"'!"&amp;D196)</f>
        <v>#REF!</v>
      </c>
      <c r="K196" s="66" t="e" cm="1">
        <f t="array" aca="1" ref="K196" ca="1">INDIRECT("'"&amp;A196&amp;"'!"&amp;E196)</f>
        <v>#REF!</v>
      </c>
      <c r="L196" s="62" t="e" cm="1">
        <f t="array" aca="1" ref="L196" ca="1">INDIRECT("'"&amp;A196&amp;"'!"&amp;F196)</f>
        <v>#REF!</v>
      </c>
      <c r="M196" s="67" t="e" cm="1">
        <f t="array" aca="1" ref="M196" ca="1">INDIRECT("'"&amp;A196&amp;"'!"&amp;G196)</f>
        <v>#REF!</v>
      </c>
      <c r="N196" s="59" t="e">
        <f t="shared" ca="1" si="30"/>
        <v>#REF!</v>
      </c>
      <c r="O196" s="68" t="e">
        <f t="shared" ca="1" si="31"/>
        <v>#REF!</v>
      </c>
      <c r="P196" s="69"/>
      <c r="Q196" s="59" t="e">
        <f t="shared" ca="1" si="32"/>
        <v>#REF!</v>
      </c>
      <c r="R196" s="68" t="e">
        <f t="shared" ca="1" si="33"/>
        <v>#REF!</v>
      </c>
      <c r="S196" s="70">
        <v>3979</v>
      </c>
      <c r="T196" s="71" t="e">
        <f t="shared" ca="1" si="35"/>
        <v>#REF!</v>
      </c>
      <c r="U196" s="72"/>
      <c r="V196" s="71" t="e">
        <f t="shared" ca="1" si="36"/>
        <v>#REF!</v>
      </c>
      <c r="W196" s="72"/>
      <c r="Z196" t="e">
        <f t="shared" ca="1" si="37"/>
        <v>#REF!</v>
      </c>
      <c r="AA196" t="e">
        <f t="shared" ca="1" si="34"/>
        <v>#REF!</v>
      </c>
      <c r="AB196" t="e">
        <f t="shared" ca="1" si="38"/>
        <v>#REF!</v>
      </c>
      <c r="AC196" t="e">
        <f t="shared" ca="1" si="39"/>
        <v>#REF!</v>
      </c>
      <c r="AD196" t="e">
        <f t="shared" ca="1" si="40"/>
        <v>#REF!</v>
      </c>
      <c r="AE196" t="e">
        <f t="shared" ca="1" si="41"/>
        <v>#REF!</v>
      </c>
      <c r="AH196" t="str">
        <f t="shared" si="42"/>
        <v/>
      </c>
      <c r="AI196" t="str">
        <f t="shared" si="43"/>
        <v/>
      </c>
    </row>
    <row r="197" spans="1:35" x14ac:dyDescent="0.25">
      <c r="A197" s="58" t="s">
        <v>103</v>
      </c>
      <c r="B197" s="59" t="s">
        <v>47</v>
      </c>
      <c r="C197" s="60" t="s">
        <v>48</v>
      </c>
      <c r="D197" s="60" t="s">
        <v>49</v>
      </c>
      <c r="E197" s="61" t="s">
        <v>50</v>
      </c>
      <c r="F197" s="62" t="s">
        <v>51</v>
      </c>
      <c r="G197" s="63" t="s">
        <v>52</v>
      </c>
      <c r="H197" s="64" t="e" cm="1">
        <f t="array" aca="1" ref="H197" ca="1">INDIRECT("'"&amp;A197&amp;"'!"&amp;B197)</f>
        <v>#REF!</v>
      </c>
      <c r="I197" s="65" t="e" cm="1">
        <f t="array" aca="1" ref="I197" ca="1">INDIRECT("'"&amp;A197&amp;"'!"&amp;C197)</f>
        <v>#REF!</v>
      </c>
      <c r="J197" s="65" t="e" cm="1">
        <f t="array" aca="1" ref="J197" ca="1">INDIRECT("'"&amp;A197&amp;"'!"&amp;D197)</f>
        <v>#REF!</v>
      </c>
      <c r="K197" s="66" t="e" cm="1">
        <f t="array" aca="1" ref="K197" ca="1">INDIRECT("'"&amp;A197&amp;"'!"&amp;E197)</f>
        <v>#REF!</v>
      </c>
      <c r="L197" s="62" t="e" cm="1">
        <f t="array" aca="1" ref="L197" ca="1">INDIRECT("'"&amp;A197&amp;"'!"&amp;F197)</f>
        <v>#REF!</v>
      </c>
      <c r="M197" s="67" t="e" cm="1">
        <f t="array" aca="1" ref="M197" ca="1">INDIRECT("'"&amp;A197&amp;"'!"&amp;G197)</f>
        <v>#REF!</v>
      </c>
      <c r="N197" s="59" t="e">
        <f t="shared" ref="N197:N269" ca="1" si="44">IF(H197="","",IF(H197="/","",IF(H197=0,"",H197)))</f>
        <v>#REF!</v>
      </c>
      <c r="O197" s="68" t="e">
        <f t="shared" ref="O197:O269" ca="1" si="45">IF(I197="Nihil","",IF(N197="","",I197))</f>
        <v>#REF!</v>
      </c>
      <c r="P197" s="69"/>
      <c r="Q197" s="59" t="e">
        <f t="shared" ref="Q197:Q249" ca="1" si="46">IF(J197="","",IF(J197="/","",IF(J197=0,"",J197)))</f>
        <v>#REF!</v>
      </c>
      <c r="R197" s="68" t="e">
        <f t="shared" ref="R197:R269" ca="1" si="47">IF(K197="Nihil","",IF(Q197="","",K197))</f>
        <v>#REF!</v>
      </c>
      <c r="S197" s="77">
        <v>0</v>
      </c>
      <c r="T197" s="71" t="e">
        <f t="shared" ca="1" si="35"/>
        <v>#REF!</v>
      </c>
      <c r="U197" s="72"/>
      <c r="V197" s="71" t="e">
        <f t="shared" ca="1" si="36"/>
        <v>#REF!</v>
      </c>
      <c r="W197" s="72"/>
      <c r="Z197" t="e">
        <f t="shared" ca="1" si="37"/>
        <v>#REF!</v>
      </c>
      <c r="AA197" t="e">
        <f t="shared" ref="AA197:AA269" ca="1" si="48">IF(R197=10,S197,"")</f>
        <v>#REF!</v>
      </c>
      <c r="AB197" t="e">
        <f t="shared" ca="1" si="38"/>
        <v>#REF!</v>
      </c>
      <c r="AC197" t="e">
        <f t="shared" ca="1" si="39"/>
        <v>#REF!</v>
      </c>
      <c r="AD197" t="e">
        <f t="shared" ca="1" si="40"/>
        <v>#REF!</v>
      </c>
      <c r="AE197" t="e">
        <f t="shared" ca="1" si="41"/>
        <v>#REF!</v>
      </c>
      <c r="AH197" t="str">
        <f t="shared" si="42"/>
        <v/>
      </c>
      <c r="AI197" t="str">
        <f t="shared" si="43"/>
        <v/>
      </c>
    </row>
    <row r="198" spans="1:35" x14ac:dyDescent="0.25">
      <c r="A198" s="58" t="s">
        <v>103</v>
      </c>
      <c r="B198" s="59" t="s">
        <v>53</v>
      </c>
      <c r="C198" s="60" t="s">
        <v>54</v>
      </c>
      <c r="D198" s="60" t="s">
        <v>55</v>
      </c>
      <c r="E198" s="61" t="s">
        <v>56</v>
      </c>
      <c r="F198" s="62" t="s">
        <v>57</v>
      </c>
      <c r="G198" s="63" t="s">
        <v>58</v>
      </c>
      <c r="H198" s="64" t="e" cm="1">
        <f t="array" aca="1" ref="H198" ca="1">INDIRECT("'"&amp;A198&amp;"'!"&amp;B198)</f>
        <v>#REF!</v>
      </c>
      <c r="I198" s="65" t="e" cm="1">
        <f t="array" aca="1" ref="I198" ca="1">INDIRECT("'"&amp;A198&amp;"'!"&amp;C198)</f>
        <v>#REF!</v>
      </c>
      <c r="J198" s="65" t="e" cm="1">
        <f t="array" aca="1" ref="J198" ca="1">INDIRECT("'"&amp;A198&amp;"'!"&amp;D198)</f>
        <v>#REF!</v>
      </c>
      <c r="K198" s="66" t="e" cm="1">
        <f t="array" aca="1" ref="K198" ca="1">INDIRECT("'"&amp;A198&amp;"'!"&amp;E198)</f>
        <v>#REF!</v>
      </c>
      <c r="L198" s="62" t="e" cm="1">
        <f t="array" aca="1" ref="L198" ca="1">INDIRECT("'"&amp;A198&amp;"'!"&amp;F198)</f>
        <v>#REF!</v>
      </c>
      <c r="M198" s="67" t="e" cm="1">
        <f t="array" aca="1" ref="M198" ca="1">INDIRECT("'"&amp;A198&amp;"'!"&amp;G198)</f>
        <v>#REF!</v>
      </c>
      <c r="N198" s="59" t="e">
        <f t="shared" ca="1" si="44"/>
        <v>#REF!</v>
      </c>
      <c r="O198" s="68" t="e">
        <f t="shared" ca="1" si="45"/>
        <v>#REF!</v>
      </c>
      <c r="P198" s="69"/>
      <c r="Q198" s="59" t="e">
        <f t="shared" ca="1" si="46"/>
        <v>#REF!</v>
      </c>
      <c r="R198" s="68" t="e">
        <f t="shared" ca="1" si="47"/>
        <v>#REF!</v>
      </c>
      <c r="S198" s="70">
        <v>6150</v>
      </c>
      <c r="T198" s="71" t="e">
        <f t="shared" ref="T198:T270" ca="1" si="49">IF(L198=0,"",L198)</f>
        <v>#REF!</v>
      </c>
      <c r="U198" s="72"/>
      <c r="V198" s="71" t="e">
        <f t="shared" ref="V198:V270" ca="1" si="50">IF(M198=0,"",M198)</f>
        <v>#REF!</v>
      </c>
      <c r="W198" s="72"/>
      <c r="Z198" t="e">
        <f t="shared" ref="Z198:Z270" ca="1" si="51">IF(R198=1,S198,"")</f>
        <v>#REF!</v>
      </c>
      <c r="AA198" t="e">
        <f t="shared" ca="1" si="48"/>
        <v>#REF!</v>
      </c>
      <c r="AB198" t="e">
        <f t="shared" ref="AB198:AB270" ca="1" si="52">IF(O198=2,P198,"")</f>
        <v>#REF!</v>
      </c>
      <c r="AC198" t="e">
        <f t="shared" ref="AC198:AC270" ca="1" si="53">IF(R198=0,S198,"")</f>
        <v>#REF!</v>
      </c>
      <c r="AD198" t="e">
        <f t="shared" ref="AD198:AD270" ca="1" si="54">IF(R198=20,S198,"")</f>
        <v>#REF!</v>
      </c>
      <c r="AE198" t="e">
        <f t="shared" ref="AE198:AE270" ca="1" si="55">IF(R198=100,S198,"")</f>
        <v>#REF!</v>
      </c>
      <c r="AH198" t="str">
        <f t="shared" ref="AH198:AH270" si="56">IF(U198="","",U198)</f>
        <v/>
      </c>
      <c r="AI198" t="str">
        <f t="shared" ref="AI198:AI270" si="57">IF(W198="","",W198)</f>
        <v/>
      </c>
    </row>
    <row r="199" spans="1:35" x14ac:dyDescent="0.25">
      <c r="A199" s="58" t="s">
        <v>103</v>
      </c>
      <c r="B199" s="59" t="s">
        <v>59</v>
      </c>
      <c r="C199" s="60" t="s">
        <v>60</v>
      </c>
      <c r="D199" s="60" t="s">
        <v>61</v>
      </c>
      <c r="E199" s="61" t="s">
        <v>62</v>
      </c>
      <c r="F199" s="62" t="s">
        <v>63</v>
      </c>
      <c r="G199" s="63" t="s">
        <v>64</v>
      </c>
      <c r="H199" s="64" t="e" cm="1">
        <f t="array" aca="1" ref="H199" ca="1">INDIRECT("'"&amp;A199&amp;"'!"&amp;B199)</f>
        <v>#REF!</v>
      </c>
      <c r="I199" s="65" t="e" cm="1">
        <f t="array" aca="1" ref="I199" ca="1">INDIRECT("'"&amp;A199&amp;"'!"&amp;C199)</f>
        <v>#REF!</v>
      </c>
      <c r="J199" s="65" t="e" cm="1">
        <f t="array" aca="1" ref="J199" ca="1">INDIRECT("'"&amp;A199&amp;"'!"&amp;D199)</f>
        <v>#REF!</v>
      </c>
      <c r="K199" s="66" t="e" cm="1">
        <f t="array" aca="1" ref="K199" ca="1">INDIRECT("'"&amp;A199&amp;"'!"&amp;E199)</f>
        <v>#REF!</v>
      </c>
      <c r="L199" s="62" t="e" cm="1">
        <f t="array" aca="1" ref="L199" ca="1">INDIRECT("'"&amp;A199&amp;"'!"&amp;F199)</f>
        <v>#REF!</v>
      </c>
      <c r="M199" s="67" t="e" cm="1">
        <f t="array" aca="1" ref="M199" ca="1">INDIRECT("'"&amp;A199&amp;"'!"&amp;G199)</f>
        <v>#REF!</v>
      </c>
      <c r="N199" s="59" t="e">
        <f t="shared" ca="1" si="44"/>
        <v>#REF!</v>
      </c>
      <c r="O199" s="68" t="e">
        <f t="shared" ca="1" si="45"/>
        <v>#REF!</v>
      </c>
      <c r="P199" s="69"/>
      <c r="Q199" s="59" t="e">
        <f t="shared" ca="1" si="46"/>
        <v>#REF!</v>
      </c>
      <c r="R199" s="68" t="e">
        <f t="shared" ca="1" si="47"/>
        <v>#REF!</v>
      </c>
      <c r="S199" s="70">
        <v>4218</v>
      </c>
      <c r="T199" s="71" t="e">
        <f t="shared" ca="1" si="49"/>
        <v>#REF!</v>
      </c>
      <c r="U199" s="72"/>
      <c r="V199" s="71" t="e">
        <f t="shared" ca="1" si="50"/>
        <v>#REF!</v>
      </c>
      <c r="W199" s="72"/>
      <c r="Z199" t="e">
        <f t="shared" ca="1" si="51"/>
        <v>#REF!</v>
      </c>
      <c r="AA199" t="e">
        <f t="shared" ca="1" si="48"/>
        <v>#REF!</v>
      </c>
      <c r="AB199" t="e">
        <f t="shared" ca="1" si="52"/>
        <v>#REF!</v>
      </c>
      <c r="AC199" t="e">
        <f t="shared" ca="1" si="53"/>
        <v>#REF!</v>
      </c>
      <c r="AD199" t="e">
        <f t="shared" ca="1" si="54"/>
        <v>#REF!</v>
      </c>
      <c r="AE199" t="e">
        <f t="shared" ca="1" si="55"/>
        <v>#REF!</v>
      </c>
      <c r="AH199" t="str">
        <f t="shared" si="56"/>
        <v/>
      </c>
      <c r="AI199" t="str">
        <f t="shared" si="57"/>
        <v/>
      </c>
    </row>
    <row r="200" spans="1:35" x14ac:dyDescent="0.25">
      <c r="A200" s="58" t="s">
        <v>103</v>
      </c>
      <c r="B200" s="59" t="s">
        <v>65</v>
      </c>
      <c r="C200" s="60" t="s">
        <v>66</v>
      </c>
      <c r="D200" s="60" t="s">
        <v>67</v>
      </c>
      <c r="E200" s="61" t="s">
        <v>68</v>
      </c>
      <c r="F200" s="62" t="s">
        <v>69</v>
      </c>
      <c r="G200" s="63" t="s">
        <v>70</v>
      </c>
      <c r="H200" s="64" t="e" cm="1">
        <f t="array" aca="1" ref="H200" ca="1">INDIRECT("'"&amp;A200&amp;"'!"&amp;B200)</f>
        <v>#REF!</v>
      </c>
      <c r="I200" s="65" t="e" cm="1">
        <f t="array" aca="1" ref="I200" ca="1">INDIRECT("'"&amp;A200&amp;"'!"&amp;C200)</f>
        <v>#REF!</v>
      </c>
      <c r="J200" s="65" t="e" cm="1">
        <f t="array" aca="1" ref="J200" ca="1">INDIRECT("'"&amp;A200&amp;"'!"&amp;D200)</f>
        <v>#REF!</v>
      </c>
      <c r="K200" s="66" t="e" cm="1">
        <f t="array" aca="1" ref="K200" ca="1">INDIRECT("'"&amp;A200&amp;"'!"&amp;E200)</f>
        <v>#REF!</v>
      </c>
      <c r="L200" s="62" t="e" cm="1">
        <f t="array" aca="1" ref="L200" ca="1">INDIRECT("'"&amp;A200&amp;"'!"&amp;F200)</f>
        <v>#REF!</v>
      </c>
      <c r="M200" s="67" t="e" cm="1">
        <f t="array" aca="1" ref="M200" ca="1">INDIRECT("'"&amp;A200&amp;"'!"&amp;G200)</f>
        <v>#REF!</v>
      </c>
      <c r="N200" s="59" t="e">
        <f t="shared" ca="1" si="44"/>
        <v>#REF!</v>
      </c>
      <c r="O200" s="68" t="e">
        <f t="shared" ca="1" si="45"/>
        <v>#REF!</v>
      </c>
      <c r="P200" s="69"/>
      <c r="Q200" s="59" t="e">
        <f t="shared" ca="1" si="46"/>
        <v>#REF!</v>
      </c>
      <c r="R200" s="68" t="e">
        <f t="shared" ca="1" si="47"/>
        <v>#REF!</v>
      </c>
      <c r="S200" s="70">
        <v>7274</v>
      </c>
      <c r="T200" s="71" t="e">
        <f t="shared" ca="1" si="49"/>
        <v>#REF!</v>
      </c>
      <c r="U200" s="72"/>
      <c r="V200" s="71" t="e">
        <f t="shared" ca="1" si="50"/>
        <v>#REF!</v>
      </c>
      <c r="W200" s="72"/>
      <c r="Z200" t="e">
        <f t="shared" ca="1" si="51"/>
        <v>#REF!</v>
      </c>
      <c r="AA200" t="e">
        <f t="shared" ca="1" si="48"/>
        <v>#REF!</v>
      </c>
      <c r="AB200" t="e">
        <f t="shared" ca="1" si="52"/>
        <v>#REF!</v>
      </c>
      <c r="AC200" t="e">
        <f t="shared" ca="1" si="53"/>
        <v>#REF!</v>
      </c>
      <c r="AD200" t="e">
        <f t="shared" ca="1" si="54"/>
        <v>#REF!</v>
      </c>
      <c r="AE200" t="e">
        <f t="shared" ca="1" si="55"/>
        <v>#REF!</v>
      </c>
      <c r="AH200" t="str">
        <f t="shared" si="56"/>
        <v/>
      </c>
      <c r="AI200" t="str">
        <f t="shared" si="57"/>
        <v/>
      </c>
    </row>
    <row r="201" spans="1:35" x14ac:dyDescent="0.25">
      <c r="A201" s="58" t="s">
        <v>103</v>
      </c>
      <c r="B201" s="59" t="s">
        <v>71</v>
      </c>
      <c r="C201" s="60" t="s">
        <v>72</v>
      </c>
      <c r="D201" s="60" t="s">
        <v>73</v>
      </c>
      <c r="E201" s="61" t="s">
        <v>74</v>
      </c>
      <c r="F201" s="62" t="s">
        <v>75</v>
      </c>
      <c r="G201" s="63" t="s">
        <v>76</v>
      </c>
      <c r="H201" s="64" t="e" cm="1">
        <f t="array" aca="1" ref="H201" ca="1">INDIRECT("'"&amp;A201&amp;"'!"&amp;B201)</f>
        <v>#REF!</v>
      </c>
      <c r="I201" s="65" t="e" cm="1">
        <f t="array" aca="1" ref="I201" ca="1">INDIRECT("'"&amp;A201&amp;"'!"&amp;C201)</f>
        <v>#REF!</v>
      </c>
      <c r="J201" s="65" t="e" cm="1">
        <f t="array" aca="1" ref="J201" ca="1">INDIRECT("'"&amp;A201&amp;"'!"&amp;D201)</f>
        <v>#REF!</v>
      </c>
      <c r="K201" s="66" t="e" cm="1">
        <f t="array" aca="1" ref="K201" ca="1">INDIRECT("'"&amp;A201&amp;"'!"&amp;E201)</f>
        <v>#REF!</v>
      </c>
      <c r="L201" s="62" t="e" cm="1">
        <f t="array" aca="1" ref="L201" ca="1">INDIRECT("'"&amp;A201&amp;"'!"&amp;F201)</f>
        <v>#REF!</v>
      </c>
      <c r="M201" s="67" t="e" cm="1">
        <f t="array" aca="1" ref="M201" ca="1">INDIRECT("'"&amp;A201&amp;"'!"&amp;G201)</f>
        <v>#REF!</v>
      </c>
      <c r="N201" s="59" t="e">
        <f t="shared" ca="1" si="44"/>
        <v>#REF!</v>
      </c>
      <c r="O201" s="68" t="e">
        <f t="shared" ca="1" si="45"/>
        <v>#REF!</v>
      </c>
      <c r="P201" s="69"/>
      <c r="Q201" s="59" t="e">
        <f t="shared" ca="1" si="46"/>
        <v>#REF!</v>
      </c>
      <c r="R201" s="68" t="e">
        <f t="shared" ca="1" si="47"/>
        <v>#REF!</v>
      </c>
      <c r="S201" s="70">
        <f>7037+8996+15958+1791+102+3673+1986+721+57</f>
        <v>40321</v>
      </c>
      <c r="T201" s="71" t="e">
        <f t="shared" ca="1" si="49"/>
        <v>#REF!</v>
      </c>
      <c r="U201" s="72"/>
      <c r="V201" s="71" t="e">
        <f t="shared" ca="1" si="50"/>
        <v>#REF!</v>
      </c>
      <c r="W201" s="72"/>
      <c r="Z201" t="e">
        <f t="shared" ca="1" si="51"/>
        <v>#REF!</v>
      </c>
      <c r="AA201" t="e">
        <f t="shared" ca="1" si="48"/>
        <v>#REF!</v>
      </c>
      <c r="AB201" t="e">
        <f t="shared" ca="1" si="52"/>
        <v>#REF!</v>
      </c>
      <c r="AC201" t="e">
        <f t="shared" ca="1" si="53"/>
        <v>#REF!</v>
      </c>
      <c r="AD201" t="e">
        <f t="shared" ca="1" si="54"/>
        <v>#REF!</v>
      </c>
      <c r="AE201" t="e">
        <f t="shared" ca="1" si="55"/>
        <v>#REF!</v>
      </c>
      <c r="AH201" t="str">
        <f t="shared" si="56"/>
        <v/>
      </c>
      <c r="AI201" t="str">
        <f t="shared" si="57"/>
        <v/>
      </c>
    </row>
    <row r="202" spans="1:35" x14ac:dyDescent="0.25">
      <c r="A202" s="58" t="s">
        <v>103</v>
      </c>
      <c r="B202" s="59" t="s">
        <v>77</v>
      </c>
      <c r="C202" s="60" t="s">
        <v>78</v>
      </c>
      <c r="D202" s="60" t="s">
        <v>79</v>
      </c>
      <c r="E202" s="61" t="s">
        <v>80</v>
      </c>
      <c r="F202" s="62" t="s">
        <v>81</v>
      </c>
      <c r="G202" s="63" t="s">
        <v>82</v>
      </c>
      <c r="H202" s="64" t="e" cm="1">
        <f t="array" aca="1" ref="H202" ca="1">INDIRECT("'"&amp;A202&amp;"'!"&amp;B202)</f>
        <v>#REF!</v>
      </c>
      <c r="I202" s="65" t="e" cm="1">
        <f t="array" aca="1" ref="I202" ca="1">INDIRECT("'"&amp;A202&amp;"'!"&amp;C202)</f>
        <v>#REF!</v>
      </c>
      <c r="J202" s="65" t="e" cm="1">
        <f t="array" aca="1" ref="J202" ca="1">INDIRECT("'"&amp;A202&amp;"'!"&amp;D202)</f>
        <v>#REF!</v>
      </c>
      <c r="K202" s="66" t="e" cm="1">
        <f t="array" aca="1" ref="K202" ca="1">INDIRECT("'"&amp;A202&amp;"'!"&amp;E202)</f>
        <v>#REF!</v>
      </c>
      <c r="L202" s="62" t="e" cm="1">
        <f t="array" aca="1" ref="L202" ca="1">INDIRECT("'"&amp;A202&amp;"'!"&amp;F202)</f>
        <v>#REF!</v>
      </c>
      <c r="M202" s="67" t="e" cm="1">
        <f t="array" aca="1" ref="M202" ca="1">INDIRECT("'"&amp;A202&amp;"'!"&amp;G202)</f>
        <v>#REF!</v>
      </c>
      <c r="N202" s="59" t="e">
        <f t="shared" ca="1" si="44"/>
        <v>#REF!</v>
      </c>
      <c r="O202" s="68" t="e">
        <f t="shared" ca="1" si="45"/>
        <v>#REF!</v>
      </c>
      <c r="P202" s="69"/>
      <c r="Q202" s="59" t="e">
        <f t="shared" ca="1" si="46"/>
        <v>#REF!</v>
      </c>
      <c r="R202" s="68" t="e">
        <f t="shared" ca="1" si="47"/>
        <v>#REF!</v>
      </c>
      <c r="S202" s="70"/>
      <c r="T202" s="71" t="e">
        <f t="shared" ca="1" si="49"/>
        <v>#REF!</v>
      </c>
      <c r="U202" s="72"/>
      <c r="V202" s="71" t="e">
        <f t="shared" ca="1" si="50"/>
        <v>#REF!</v>
      </c>
      <c r="W202" s="72"/>
      <c r="Z202" t="e">
        <f t="shared" ca="1" si="51"/>
        <v>#REF!</v>
      </c>
      <c r="AA202" t="e">
        <f t="shared" ca="1" si="48"/>
        <v>#REF!</v>
      </c>
      <c r="AB202" t="e">
        <f t="shared" ca="1" si="52"/>
        <v>#REF!</v>
      </c>
      <c r="AC202" t="e">
        <f t="shared" ca="1" si="53"/>
        <v>#REF!</v>
      </c>
      <c r="AD202" t="e">
        <f t="shared" ca="1" si="54"/>
        <v>#REF!</v>
      </c>
      <c r="AE202" t="e">
        <f t="shared" ca="1" si="55"/>
        <v>#REF!</v>
      </c>
      <c r="AH202" t="str">
        <f t="shared" si="56"/>
        <v/>
      </c>
      <c r="AI202" t="str">
        <f t="shared" si="57"/>
        <v/>
      </c>
    </row>
    <row r="203" spans="1:35" x14ac:dyDescent="0.25">
      <c r="A203" s="48" t="s">
        <v>104</v>
      </c>
      <c r="B203" s="37" t="s">
        <v>29</v>
      </c>
      <c r="C203" s="38" t="s">
        <v>30</v>
      </c>
      <c r="D203" s="38" t="s">
        <v>31</v>
      </c>
      <c r="E203" s="39" t="s">
        <v>32</v>
      </c>
      <c r="F203" s="49" t="s">
        <v>33</v>
      </c>
      <c r="G203" s="50" t="s">
        <v>34</v>
      </c>
      <c r="H203" s="51" t="e" cm="1">
        <f t="array" aca="1" ref="H203" ca="1">INDIRECT("'"&amp;A203&amp;"'!"&amp;B203)</f>
        <v>#REF!</v>
      </c>
      <c r="I203" s="52" t="e" cm="1">
        <f t="array" aca="1" ref="I203" ca="1">INDIRECT("'"&amp;A203&amp;"'!"&amp;C203)</f>
        <v>#REF!</v>
      </c>
      <c r="J203" s="52" t="e" cm="1">
        <f t="array" aca="1" ref="J203" ca="1">INDIRECT("'"&amp;A203&amp;"'!"&amp;D203)</f>
        <v>#REF!</v>
      </c>
      <c r="K203" s="53" t="e" cm="1">
        <f t="array" aca="1" ref="K203" ca="1">INDIRECT("'"&amp;A203&amp;"'!"&amp;E203)</f>
        <v>#REF!</v>
      </c>
      <c r="L203" s="49" t="e" cm="1">
        <f t="array" aca="1" ref="L203" ca="1">INDIRECT("'"&amp;A203&amp;"'!"&amp;F203)</f>
        <v>#REF!</v>
      </c>
      <c r="M203" s="54" t="e" cm="1">
        <f t="array" aca="1" ref="M203" ca="1">INDIRECT("'"&amp;A203&amp;"'!"&amp;G203)</f>
        <v>#REF!</v>
      </c>
      <c r="N203" s="37" t="e">
        <f t="shared" ca="1" si="44"/>
        <v>#REF!</v>
      </c>
      <c r="O203" s="44" t="e">
        <f t="shared" ca="1" si="45"/>
        <v>#REF!</v>
      </c>
      <c r="P203" s="73"/>
      <c r="Q203" s="37" t="e">
        <f t="shared" ca="1" si="46"/>
        <v>#REF!</v>
      </c>
      <c r="R203" s="44" t="e">
        <f t="shared" ca="1" si="47"/>
        <v>#REF!</v>
      </c>
      <c r="S203" s="55"/>
      <c r="T203" s="56" t="e">
        <f t="shared" ca="1" si="49"/>
        <v>#REF!</v>
      </c>
      <c r="U203" s="57"/>
      <c r="V203" s="56" t="e">
        <f t="shared" ca="1" si="50"/>
        <v>#REF!</v>
      </c>
      <c r="W203" s="57"/>
      <c r="Z203" t="e">
        <f t="shared" ca="1" si="51"/>
        <v>#REF!</v>
      </c>
      <c r="AA203" t="e">
        <f t="shared" ca="1" si="48"/>
        <v>#REF!</v>
      </c>
      <c r="AB203" t="e">
        <f t="shared" ca="1" si="52"/>
        <v>#REF!</v>
      </c>
      <c r="AC203" t="e">
        <f t="shared" ca="1" si="53"/>
        <v>#REF!</v>
      </c>
      <c r="AD203" t="e">
        <f t="shared" ca="1" si="54"/>
        <v>#REF!</v>
      </c>
      <c r="AE203" t="e">
        <f t="shared" ca="1" si="55"/>
        <v>#REF!</v>
      </c>
      <c r="AH203" t="str">
        <f t="shared" si="56"/>
        <v/>
      </c>
      <c r="AI203" t="str">
        <f t="shared" si="57"/>
        <v/>
      </c>
    </row>
    <row r="204" spans="1:35" x14ac:dyDescent="0.25">
      <c r="A204" s="48" t="s">
        <v>104</v>
      </c>
      <c r="B204" s="37" t="s">
        <v>35</v>
      </c>
      <c r="C204" s="38" t="s">
        <v>36</v>
      </c>
      <c r="D204" s="38" t="s">
        <v>37</v>
      </c>
      <c r="E204" s="39" t="s">
        <v>38</v>
      </c>
      <c r="F204" s="49" t="s">
        <v>39</v>
      </c>
      <c r="G204" s="50" t="s">
        <v>40</v>
      </c>
      <c r="H204" s="51" t="e" cm="1">
        <f t="array" aca="1" ref="H204" ca="1">INDIRECT("'"&amp;A204&amp;"'!"&amp;B204)</f>
        <v>#REF!</v>
      </c>
      <c r="I204" s="52" t="e" cm="1">
        <f t="array" aca="1" ref="I204" ca="1">INDIRECT("'"&amp;A204&amp;"'!"&amp;C204)</f>
        <v>#REF!</v>
      </c>
      <c r="J204" s="52" t="e" cm="1">
        <f t="array" aca="1" ref="J204" ca="1">INDIRECT("'"&amp;A204&amp;"'!"&amp;D204)</f>
        <v>#REF!</v>
      </c>
      <c r="K204" s="53" t="e" cm="1">
        <f t="array" aca="1" ref="K204" ca="1">INDIRECT("'"&amp;A204&amp;"'!"&amp;E204)</f>
        <v>#REF!</v>
      </c>
      <c r="L204" s="49" t="e" cm="1">
        <f t="array" aca="1" ref="L204" ca="1">INDIRECT("'"&amp;A204&amp;"'!"&amp;F204)</f>
        <v>#REF!</v>
      </c>
      <c r="M204" s="54" t="e" cm="1">
        <f t="array" aca="1" ref="M204" ca="1">INDIRECT("'"&amp;A204&amp;"'!"&amp;G204)</f>
        <v>#REF!</v>
      </c>
      <c r="N204" s="37" t="e">
        <f t="shared" ca="1" si="44"/>
        <v>#REF!</v>
      </c>
      <c r="O204" s="44" t="e">
        <f t="shared" ca="1" si="45"/>
        <v>#REF!</v>
      </c>
      <c r="P204" s="73"/>
      <c r="Q204" s="37" t="e">
        <f t="shared" ca="1" si="46"/>
        <v>#REF!</v>
      </c>
      <c r="R204" s="44" t="e">
        <f t="shared" ca="1" si="47"/>
        <v>#REF!</v>
      </c>
      <c r="S204" s="55">
        <v>1865</v>
      </c>
      <c r="T204" s="56" t="e">
        <f t="shared" ca="1" si="49"/>
        <v>#REF!</v>
      </c>
      <c r="U204" s="57"/>
      <c r="V204" s="56" t="e">
        <f t="shared" ca="1" si="50"/>
        <v>#REF!</v>
      </c>
      <c r="W204" s="57"/>
      <c r="Z204" t="e">
        <f t="shared" ca="1" si="51"/>
        <v>#REF!</v>
      </c>
      <c r="AA204" t="e">
        <f t="shared" ca="1" si="48"/>
        <v>#REF!</v>
      </c>
      <c r="AB204" t="e">
        <f t="shared" ca="1" si="52"/>
        <v>#REF!</v>
      </c>
      <c r="AC204" t="e">
        <f t="shared" ca="1" si="53"/>
        <v>#REF!</v>
      </c>
      <c r="AD204" t="e">
        <f t="shared" ca="1" si="54"/>
        <v>#REF!</v>
      </c>
      <c r="AE204" t="e">
        <f t="shared" ca="1" si="55"/>
        <v>#REF!</v>
      </c>
      <c r="AH204" t="str">
        <f t="shared" si="56"/>
        <v/>
      </c>
      <c r="AI204" t="str">
        <f t="shared" si="57"/>
        <v/>
      </c>
    </row>
    <row r="205" spans="1:35" x14ac:dyDescent="0.25">
      <c r="A205" s="48" t="s">
        <v>104</v>
      </c>
      <c r="B205" s="37" t="s">
        <v>41</v>
      </c>
      <c r="C205" s="38" t="s">
        <v>42</v>
      </c>
      <c r="D205" s="38" t="s">
        <v>43</v>
      </c>
      <c r="E205" s="39" t="s">
        <v>44</v>
      </c>
      <c r="F205" s="49" t="s">
        <v>45</v>
      </c>
      <c r="G205" s="50" t="s">
        <v>46</v>
      </c>
      <c r="H205" s="51" t="e" cm="1">
        <f t="array" aca="1" ref="H205" ca="1">INDIRECT("'"&amp;A205&amp;"'!"&amp;B205)</f>
        <v>#REF!</v>
      </c>
      <c r="I205" s="52" t="e" cm="1">
        <f t="array" aca="1" ref="I205" ca="1">INDIRECT("'"&amp;A205&amp;"'!"&amp;C205)</f>
        <v>#REF!</v>
      </c>
      <c r="J205" s="52" t="e" cm="1">
        <f t="array" aca="1" ref="J205" ca="1">INDIRECT("'"&amp;A205&amp;"'!"&amp;D205)</f>
        <v>#REF!</v>
      </c>
      <c r="K205" s="53" t="e" cm="1">
        <f t="array" aca="1" ref="K205" ca="1">INDIRECT("'"&amp;A205&amp;"'!"&amp;E205)</f>
        <v>#REF!</v>
      </c>
      <c r="L205" s="49" t="e" cm="1">
        <f t="array" aca="1" ref="L205" ca="1">INDIRECT("'"&amp;A205&amp;"'!"&amp;F205)</f>
        <v>#REF!</v>
      </c>
      <c r="M205" s="54" t="e" cm="1">
        <f t="array" aca="1" ref="M205" ca="1">INDIRECT("'"&amp;A205&amp;"'!"&amp;G205)</f>
        <v>#REF!</v>
      </c>
      <c r="N205" s="37" t="e">
        <f t="shared" ca="1" si="44"/>
        <v>#REF!</v>
      </c>
      <c r="O205" s="44" t="e">
        <f t="shared" ca="1" si="45"/>
        <v>#REF!</v>
      </c>
      <c r="P205" s="73"/>
      <c r="Q205" s="37" t="e">
        <f t="shared" ca="1" si="46"/>
        <v>#REF!</v>
      </c>
      <c r="R205" s="44" t="e">
        <f t="shared" ca="1" si="47"/>
        <v>#REF!</v>
      </c>
      <c r="S205" s="55"/>
      <c r="T205" s="56" t="e">
        <f t="shared" ca="1" si="49"/>
        <v>#REF!</v>
      </c>
      <c r="U205" s="57"/>
      <c r="V205" s="56" t="e">
        <f t="shared" ca="1" si="50"/>
        <v>#REF!</v>
      </c>
      <c r="W205" s="57"/>
      <c r="Z205" t="e">
        <f t="shared" ca="1" si="51"/>
        <v>#REF!</v>
      </c>
      <c r="AA205" t="e">
        <f t="shared" ca="1" si="48"/>
        <v>#REF!</v>
      </c>
      <c r="AB205" t="e">
        <f t="shared" ca="1" si="52"/>
        <v>#REF!</v>
      </c>
      <c r="AC205" t="e">
        <f t="shared" ca="1" si="53"/>
        <v>#REF!</v>
      </c>
      <c r="AD205" t="e">
        <f t="shared" ca="1" si="54"/>
        <v>#REF!</v>
      </c>
      <c r="AE205" t="e">
        <f t="shared" ca="1" si="55"/>
        <v>#REF!</v>
      </c>
      <c r="AH205" t="str">
        <f t="shared" si="56"/>
        <v/>
      </c>
      <c r="AI205" t="str">
        <f t="shared" si="57"/>
        <v/>
      </c>
    </row>
    <row r="206" spans="1:35" x14ac:dyDescent="0.25">
      <c r="A206" s="48" t="s">
        <v>104</v>
      </c>
      <c r="B206" s="37" t="s">
        <v>47</v>
      </c>
      <c r="C206" s="38" t="s">
        <v>48</v>
      </c>
      <c r="D206" s="38" t="s">
        <v>49</v>
      </c>
      <c r="E206" s="39" t="s">
        <v>50</v>
      </c>
      <c r="F206" s="49" t="s">
        <v>51</v>
      </c>
      <c r="G206" s="50" t="s">
        <v>52</v>
      </c>
      <c r="H206" s="51" t="e" cm="1">
        <f t="array" aca="1" ref="H206" ca="1">INDIRECT("'"&amp;A206&amp;"'!"&amp;B206)</f>
        <v>#REF!</v>
      </c>
      <c r="I206" s="52" t="e" cm="1">
        <f t="array" aca="1" ref="I206" ca="1">INDIRECT("'"&amp;A206&amp;"'!"&amp;C206)</f>
        <v>#REF!</v>
      </c>
      <c r="J206" s="52" t="e" cm="1">
        <f t="array" aca="1" ref="J206" ca="1">INDIRECT("'"&amp;A206&amp;"'!"&amp;D206)</f>
        <v>#REF!</v>
      </c>
      <c r="K206" s="53" t="e" cm="1">
        <f t="array" aca="1" ref="K206" ca="1">INDIRECT("'"&amp;A206&amp;"'!"&amp;E206)</f>
        <v>#REF!</v>
      </c>
      <c r="L206" s="49" t="e" cm="1">
        <f t="array" aca="1" ref="L206" ca="1">INDIRECT("'"&amp;A206&amp;"'!"&amp;F206)</f>
        <v>#REF!</v>
      </c>
      <c r="M206" s="54" t="e" cm="1">
        <f t="array" aca="1" ref="M206" ca="1">INDIRECT("'"&amp;A206&amp;"'!"&amp;G206)</f>
        <v>#REF!</v>
      </c>
      <c r="N206" s="37" t="e">
        <f t="shared" ca="1" si="44"/>
        <v>#REF!</v>
      </c>
      <c r="O206" s="44" t="e">
        <f t="shared" ca="1" si="45"/>
        <v>#REF!</v>
      </c>
      <c r="P206" s="73"/>
      <c r="Q206" s="37" t="e">
        <f t="shared" ca="1" si="46"/>
        <v>#REF!</v>
      </c>
      <c r="R206" s="44" t="e">
        <f t="shared" ca="1" si="47"/>
        <v>#REF!</v>
      </c>
      <c r="S206" s="55">
        <v>1828</v>
      </c>
      <c r="T206" s="56" t="e">
        <f t="shared" ca="1" si="49"/>
        <v>#REF!</v>
      </c>
      <c r="U206" s="57"/>
      <c r="V206" s="56" t="e">
        <f t="shared" ca="1" si="50"/>
        <v>#REF!</v>
      </c>
      <c r="W206" s="57"/>
      <c r="Z206" t="e">
        <f t="shared" ca="1" si="51"/>
        <v>#REF!</v>
      </c>
      <c r="AA206" t="e">
        <f t="shared" ca="1" si="48"/>
        <v>#REF!</v>
      </c>
      <c r="AB206" t="e">
        <f t="shared" ca="1" si="52"/>
        <v>#REF!</v>
      </c>
      <c r="AC206" t="e">
        <f t="shared" ca="1" si="53"/>
        <v>#REF!</v>
      </c>
      <c r="AD206" t="e">
        <f t="shared" ca="1" si="54"/>
        <v>#REF!</v>
      </c>
      <c r="AE206" t="e">
        <f t="shared" ca="1" si="55"/>
        <v>#REF!</v>
      </c>
      <c r="AH206" t="str">
        <f t="shared" si="56"/>
        <v/>
      </c>
      <c r="AI206" t="str">
        <f t="shared" si="57"/>
        <v/>
      </c>
    </row>
    <row r="207" spans="1:35" x14ac:dyDescent="0.25">
      <c r="A207" s="48" t="s">
        <v>104</v>
      </c>
      <c r="B207" s="37" t="s">
        <v>53</v>
      </c>
      <c r="C207" s="38" t="s">
        <v>54</v>
      </c>
      <c r="D207" s="38" t="s">
        <v>55</v>
      </c>
      <c r="E207" s="39" t="s">
        <v>56</v>
      </c>
      <c r="F207" s="49" t="s">
        <v>57</v>
      </c>
      <c r="G207" s="50" t="s">
        <v>58</v>
      </c>
      <c r="H207" s="51" t="e" cm="1">
        <f t="array" aca="1" ref="H207" ca="1">INDIRECT("'"&amp;A207&amp;"'!"&amp;B207)</f>
        <v>#REF!</v>
      </c>
      <c r="I207" s="52" t="e" cm="1">
        <f t="array" aca="1" ref="I207" ca="1">INDIRECT("'"&amp;A207&amp;"'!"&amp;C207)</f>
        <v>#REF!</v>
      </c>
      <c r="J207" s="52" t="e" cm="1">
        <f t="array" aca="1" ref="J207" ca="1">INDIRECT("'"&amp;A207&amp;"'!"&amp;D207)</f>
        <v>#REF!</v>
      </c>
      <c r="K207" s="53" t="e" cm="1">
        <f t="array" aca="1" ref="K207" ca="1">INDIRECT("'"&amp;A207&amp;"'!"&amp;E207)</f>
        <v>#REF!</v>
      </c>
      <c r="L207" s="49" t="e" cm="1">
        <f t="array" aca="1" ref="L207" ca="1">INDIRECT("'"&amp;A207&amp;"'!"&amp;F207)</f>
        <v>#REF!</v>
      </c>
      <c r="M207" s="54" t="e" cm="1">
        <f t="array" aca="1" ref="M207" ca="1">INDIRECT("'"&amp;A207&amp;"'!"&amp;G207)</f>
        <v>#REF!</v>
      </c>
      <c r="N207" s="37" t="e">
        <f t="shared" ca="1" si="44"/>
        <v>#REF!</v>
      </c>
      <c r="O207" s="44" t="e">
        <f t="shared" ca="1" si="45"/>
        <v>#REF!</v>
      </c>
      <c r="P207" s="73"/>
      <c r="Q207" s="37" t="e">
        <f t="shared" ca="1" si="46"/>
        <v>#REF!</v>
      </c>
      <c r="R207" s="44" t="e">
        <f t="shared" ca="1" si="47"/>
        <v>#REF!</v>
      </c>
      <c r="S207" s="55">
        <v>1496</v>
      </c>
      <c r="T207" s="56" t="e">
        <f t="shared" ca="1" si="49"/>
        <v>#REF!</v>
      </c>
      <c r="U207" s="57"/>
      <c r="V207" s="56" t="e">
        <f t="shared" ca="1" si="50"/>
        <v>#REF!</v>
      </c>
      <c r="W207" s="57"/>
      <c r="Z207" t="e">
        <f t="shared" ca="1" si="51"/>
        <v>#REF!</v>
      </c>
      <c r="AA207" t="e">
        <f t="shared" ca="1" si="48"/>
        <v>#REF!</v>
      </c>
      <c r="AB207" t="e">
        <f t="shared" ca="1" si="52"/>
        <v>#REF!</v>
      </c>
      <c r="AC207" t="e">
        <f t="shared" ca="1" si="53"/>
        <v>#REF!</v>
      </c>
      <c r="AD207" t="e">
        <f t="shared" ca="1" si="54"/>
        <v>#REF!</v>
      </c>
      <c r="AE207" t="e">
        <f t="shared" ca="1" si="55"/>
        <v>#REF!</v>
      </c>
      <c r="AH207" t="str">
        <f t="shared" si="56"/>
        <v/>
      </c>
      <c r="AI207" t="str">
        <f t="shared" si="57"/>
        <v/>
      </c>
    </row>
    <row r="208" spans="1:35" x14ac:dyDescent="0.25">
      <c r="A208" s="48" t="s">
        <v>104</v>
      </c>
      <c r="B208" s="37" t="s">
        <v>59</v>
      </c>
      <c r="C208" s="38" t="s">
        <v>60</v>
      </c>
      <c r="D208" s="38" t="s">
        <v>61</v>
      </c>
      <c r="E208" s="39" t="s">
        <v>62</v>
      </c>
      <c r="F208" s="49" t="s">
        <v>63</v>
      </c>
      <c r="G208" s="50" t="s">
        <v>64</v>
      </c>
      <c r="H208" s="51" t="e" cm="1">
        <f t="array" aca="1" ref="H208" ca="1">INDIRECT("'"&amp;A208&amp;"'!"&amp;B208)</f>
        <v>#REF!</v>
      </c>
      <c r="I208" s="52" t="e" cm="1">
        <f t="array" aca="1" ref="I208" ca="1">INDIRECT("'"&amp;A208&amp;"'!"&amp;C208)</f>
        <v>#REF!</v>
      </c>
      <c r="J208" s="52" t="e" cm="1">
        <f t="array" aca="1" ref="J208" ca="1">INDIRECT("'"&amp;A208&amp;"'!"&amp;D208)</f>
        <v>#REF!</v>
      </c>
      <c r="K208" s="53" t="e" cm="1">
        <f t="array" aca="1" ref="K208" ca="1">INDIRECT("'"&amp;A208&amp;"'!"&amp;E208)</f>
        <v>#REF!</v>
      </c>
      <c r="L208" s="49" t="e" cm="1">
        <f t="array" aca="1" ref="L208" ca="1">INDIRECT("'"&amp;A208&amp;"'!"&amp;F208)</f>
        <v>#REF!</v>
      </c>
      <c r="M208" s="54" t="e" cm="1">
        <f t="array" aca="1" ref="M208" ca="1">INDIRECT("'"&amp;A208&amp;"'!"&amp;G208)</f>
        <v>#REF!</v>
      </c>
      <c r="N208" s="37" t="e">
        <f t="shared" ca="1" si="44"/>
        <v>#REF!</v>
      </c>
      <c r="O208" s="44" t="e">
        <f t="shared" ca="1" si="45"/>
        <v>#REF!</v>
      </c>
      <c r="P208" s="73"/>
      <c r="Q208" s="37" t="e">
        <f t="shared" ca="1" si="46"/>
        <v>#REF!</v>
      </c>
      <c r="R208" s="44" t="e">
        <f t="shared" ca="1" si="47"/>
        <v>#REF!</v>
      </c>
      <c r="S208" s="55">
        <v>1496</v>
      </c>
      <c r="T208" s="56" t="e">
        <f t="shared" ca="1" si="49"/>
        <v>#REF!</v>
      </c>
      <c r="U208" s="57"/>
      <c r="V208" s="56" t="e">
        <f t="shared" ca="1" si="50"/>
        <v>#REF!</v>
      </c>
      <c r="W208" s="57"/>
      <c r="Z208" t="e">
        <f t="shared" ca="1" si="51"/>
        <v>#REF!</v>
      </c>
      <c r="AA208" t="e">
        <f t="shared" ca="1" si="48"/>
        <v>#REF!</v>
      </c>
      <c r="AB208" t="e">
        <f t="shared" ca="1" si="52"/>
        <v>#REF!</v>
      </c>
      <c r="AC208" t="e">
        <f t="shared" ca="1" si="53"/>
        <v>#REF!</v>
      </c>
      <c r="AD208" t="e">
        <f t="shared" ca="1" si="54"/>
        <v>#REF!</v>
      </c>
      <c r="AE208" t="e">
        <f t="shared" ca="1" si="55"/>
        <v>#REF!</v>
      </c>
      <c r="AH208" t="str">
        <f t="shared" si="56"/>
        <v/>
      </c>
      <c r="AI208" t="str">
        <f t="shared" si="57"/>
        <v/>
      </c>
    </row>
    <row r="209" spans="1:35" x14ac:dyDescent="0.25">
      <c r="A209" s="48" t="s">
        <v>104</v>
      </c>
      <c r="B209" s="37" t="s">
        <v>65</v>
      </c>
      <c r="C209" s="38" t="s">
        <v>66</v>
      </c>
      <c r="D209" s="38" t="s">
        <v>67</v>
      </c>
      <c r="E209" s="39" t="s">
        <v>68</v>
      </c>
      <c r="F209" s="49" t="s">
        <v>69</v>
      </c>
      <c r="G209" s="50" t="s">
        <v>70</v>
      </c>
      <c r="H209" s="51" t="e" cm="1">
        <f t="array" aca="1" ref="H209" ca="1">INDIRECT("'"&amp;A209&amp;"'!"&amp;B209)</f>
        <v>#REF!</v>
      </c>
      <c r="I209" s="52" t="e" cm="1">
        <f t="array" aca="1" ref="I209" ca="1">INDIRECT("'"&amp;A209&amp;"'!"&amp;C209)</f>
        <v>#REF!</v>
      </c>
      <c r="J209" s="52" t="e" cm="1">
        <f t="array" aca="1" ref="J209" ca="1">INDIRECT("'"&amp;A209&amp;"'!"&amp;D209)</f>
        <v>#REF!</v>
      </c>
      <c r="K209" s="53" t="e" cm="1">
        <f t="array" aca="1" ref="K209" ca="1">INDIRECT("'"&amp;A209&amp;"'!"&amp;E209)</f>
        <v>#REF!</v>
      </c>
      <c r="L209" s="49" t="e" cm="1">
        <f t="array" aca="1" ref="L209" ca="1">INDIRECT("'"&amp;A209&amp;"'!"&amp;F209)</f>
        <v>#REF!</v>
      </c>
      <c r="M209" s="54" t="e" cm="1">
        <f t="array" aca="1" ref="M209" ca="1">INDIRECT("'"&amp;A209&amp;"'!"&amp;G209)</f>
        <v>#REF!</v>
      </c>
      <c r="N209" s="37" t="e">
        <f t="shared" ca="1" si="44"/>
        <v>#REF!</v>
      </c>
      <c r="O209" s="44" t="e">
        <f t="shared" ca="1" si="45"/>
        <v>#REF!</v>
      </c>
      <c r="P209" s="73"/>
      <c r="Q209" s="37" t="e">
        <f t="shared" ca="1" si="46"/>
        <v>#REF!</v>
      </c>
      <c r="R209" s="44" t="e">
        <f t="shared" ca="1" si="47"/>
        <v>#REF!</v>
      </c>
      <c r="S209" s="55"/>
      <c r="T209" s="56" t="e">
        <f t="shared" ca="1" si="49"/>
        <v>#REF!</v>
      </c>
      <c r="U209" s="57"/>
      <c r="V209" s="56" t="e">
        <f t="shared" ca="1" si="50"/>
        <v>#REF!</v>
      </c>
      <c r="W209" s="57"/>
      <c r="Z209" t="e">
        <f t="shared" ca="1" si="51"/>
        <v>#REF!</v>
      </c>
      <c r="AA209" t="e">
        <f t="shared" ca="1" si="48"/>
        <v>#REF!</v>
      </c>
      <c r="AB209" t="e">
        <f t="shared" ca="1" si="52"/>
        <v>#REF!</v>
      </c>
      <c r="AC209" t="e">
        <f t="shared" ca="1" si="53"/>
        <v>#REF!</v>
      </c>
      <c r="AD209" t="e">
        <f t="shared" ca="1" si="54"/>
        <v>#REF!</v>
      </c>
      <c r="AE209" t="e">
        <f t="shared" ca="1" si="55"/>
        <v>#REF!</v>
      </c>
      <c r="AH209" t="str">
        <f t="shared" si="56"/>
        <v/>
      </c>
      <c r="AI209" t="str">
        <f t="shared" si="57"/>
        <v/>
      </c>
    </row>
    <row r="210" spans="1:35" x14ac:dyDescent="0.25">
      <c r="A210" s="48" t="s">
        <v>104</v>
      </c>
      <c r="B210" s="37" t="s">
        <v>71</v>
      </c>
      <c r="C210" s="38" t="s">
        <v>72</v>
      </c>
      <c r="D210" s="38" t="s">
        <v>73</v>
      </c>
      <c r="E210" s="39" t="s">
        <v>74</v>
      </c>
      <c r="F210" s="49" t="s">
        <v>75</v>
      </c>
      <c r="G210" s="50" t="s">
        <v>76</v>
      </c>
      <c r="H210" s="51" t="e" cm="1">
        <f t="array" aca="1" ref="H210" ca="1">INDIRECT("'"&amp;A210&amp;"'!"&amp;B210)</f>
        <v>#REF!</v>
      </c>
      <c r="I210" s="52" t="e" cm="1">
        <f t="array" aca="1" ref="I210" ca="1">INDIRECT("'"&amp;A210&amp;"'!"&amp;C210)</f>
        <v>#REF!</v>
      </c>
      <c r="J210" s="52" t="e" cm="1">
        <f t="array" aca="1" ref="J210" ca="1">INDIRECT("'"&amp;A210&amp;"'!"&amp;D210)</f>
        <v>#REF!</v>
      </c>
      <c r="K210" s="53" t="e" cm="1">
        <f t="array" aca="1" ref="K210" ca="1">INDIRECT("'"&amp;A210&amp;"'!"&amp;E210)</f>
        <v>#REF!</v>
      </c>
      <c r="L210" s="49" t="e" cm="1">
        <f t="array" aca="1" ref="L210" ca="1">INDIRECT("'"&amp;A210&amp;"'!"&amp;F210)</f>
        <v>#REF!</v>
      </c>
      <c r="M210" s="54" t="e" cm="1">
        <f t="array" aca="1" ref="M210" ca="1">INDIRECT("'"&amp;A210&amp;"'!"&amp;G210)</f>
        <v>#REF!</v>
      </c>
      <c r="N210" s="37" t="e">
        <f t="shared" ca="1" si="44"/>
        <v>#REF!</v>
      </c>
      <c r="O210" s="44" t="e">
        <f t="shared" ca="1" si="45"/>
        <v>#REF!</v>
      </c>
      <c r="P210" s="73"/>
      <c r="Q210" s="37" t="e">
        <f t="shared" ca="1" si="46"/>
        <v>#REF!</v>
      </c>
      <c r="R210" s="44" t="e">
        <f t="shared" ca="1" si="47"/>
        <v>#REF!</v>
      </c>
      <c r="S210" s="55"/>
      <c r="T210" s="56" t="e">
        <f t="shared" ca="1" si="49"/>
        <v>#REF!</v>
      </c>
      <c r="U210" s="57"/>
      <c r="V210" s="56" t="e">
        <f t="shared" ca="1" si="50"/>
        <v>#REF!</v>
      </c>
      <c r="W210" s="57"/>
      <c r="Z210" t="e">
        <f t="shared" ca="1" si="51"/>
        <v>#REF!</v>
      </c>
      <c r="AA210" t="e">
        <f t="shared" ca="1" si="48"/>
        <v>#REF!</v>
      </c>
      <c r="AB210" t="e">
        <f t="shared" ca="1" si="52"/>
        <v>#REF!</v>
      </c>
      <c r="AC210" t="e">
        <f t="shared" ca="1" si="53"/>
        <v>#REF!</v>
      </c>
      <c r="AD210" t="e">
        <f t="shared" ca="1" si="54"/>
        <v>#REF!</v>
      </c>
      <c r="AE210" t="e">
        <f t="shared" ca="1" si="55"/>
        <v>#REF!</v>
      </c>
      <c r="AH210" t="str">
        <f t="shared" si="56"/>
        <v/>
      </c>
      <c r="AI210" t="str">
        <f t="shared" si="57"/>
        <v/>
      </c>
    </row>
    <row r="211" spans="1:35" x14ac:dyDescent="0.25">
      <c r="A211" s="48" t="s">
        <v>104</v>
      </c>
      <c r="B211" s="37" t="s">
        <v>77</v>
      </c>
      <c r="C211" s="38" t="s">
        <v>78</v>
      </c>
      <c r="D211" s="38" t="s">
        <v>79</v>
      </c>
      <c r="E211" s="39" t="s">
        <v>80</v>
      </c>
      <c r="F211" s="49" t="s">
        <v>81</v>
      </c>
      <c r="G211" s="50" t="s">
        <v>82</v>
      </c>
      <c r="H211" s="51" t="e" cm="1">
        <f t="array" aca="1" ref="H211" ca="1">INDIRECT("'"&amp;A211&amp;"'!"&amp;B211)</f>
        <v>#REF!</v>
      </c>
      <c r="I211" s="52" t="e" cm="1">
        <f t="array" aca="1" ref="I211" ca="1">INDIRECT("'"&amp;A211&amp;"'!"&amp;C211)</f>
        <v>#REF!</v>
      </c>
      <c r="J211" s="52" t="e" cm="1">
        <f t="array" aca="1" ref="J211" ca="1">INDIRECT("'"&amp;A211&amp;"'!"&amp;D211)</f>
        <v>#REF!</v>
      </c>
      <c r="K211" s="53" t="e" cm="1">
        <f t="array" aca="1" ref="K211" ca="1">INDIRECT("'"&amp;A211&amp;"'!"&amp;E211)</f>
        <v>#REF!</v>
      </c>
      <c r="L211" s="49" t="e" cm="1">
        <f t="array" aca="1" ref="L211" ca="1">INDIRECT("'"&amp;A211&amp;"'!"&amp;F211)</f>
        <v>#REF!</v>
      </c>
      <c r="M211" s="54" t="e" cm="1">
        <f t="array" aca="1" ref="M211" ca="1">INDIRECT("'"&amp;A211&amp;"'!"&amp;G211)</f>
        <v>#REF!</v>
      </c>
      <c r="N211" s="37" t="e">
        <f t="shared" ca="1" si="44"/>
        <v>#REF!</v>
      </c>
      <c r="O211" s="44" t="e">
        <f t="shared" ca="1" si="45"/>
        <v>#REF!</v>
      </c>
      <c r="P211" s="73"/>
      <c r="Q211" s="37" t="e">
        <f t="shared" ca="1" si="46"/>
        <v>#REF!</v>
      </c>
      <c r="R211" s="44" t="e">
        <f t="shared" ca="1" si="47"/>
        <v>#REF!</v>
      </c>
      <c r="S211" s="55"/>
      <c r="T211" s="56" t="e">
        <f t="shared" ca="1" si="49"/>
        <v>#REF!</v>
      </c>
      <c r="U211" s="57"/>
      <c r="V211" s="56" t="e">
        <f t="shared" ca="1" si="50"/>
        <v>#REF!</v>
      </c>
      <c r="W211" s="57"/>
      <c r="Z211" t="e">
        <f t="shared" ca="1" si="51"/>
        <v>#REF!</v>
      </c>
      <c r="AA211" t="e">
        <f t="shared" ca="1" si="48"/>
        <v>#REF!</v>
      </c>
      <c r="AB211" t="e">
        <f t="shared" ca="1" si="52"/>
        <v>#REF!</v>
      </c>
      <c r="AC211" t="e">
        <f t="shared" ca="1" si="53"/>
        <v>#REF!</v>
      </c>
      <c r="AD211" t="e">
        <f t="shared" ca="1" si="54"/>
        <v>#REF!</v>
      </c>
      <c r="AE211" t="e">
        <f t="shared" ca="1" si="55"/>
        <v>#REF!</v>
      </c>
      <c r="AH211" t="str">
        <f t="shared" si="56"/>
        <v/>
      </c>
      <c r="AI211" t="str">
        <f t="shared" si="57"/>
        <v/>
      </c>
    </row>
    <row r="212" spans="1:35" x14ac:dyDescent="0.25">
      <c r="A212" s="58" t="s">
        <v>105</v>
      </c>
      <c r="B212" s="59" t="s">
        <v>29</v>
      </c>
      <c r="C212" s="60" t="s">
        <v>30</v>
      </c>
      <c r="D212" s="60" t="s">
        <v>31</v>
      </c>
      <c r="E212" s="61" t="s">
        <v>32</v>
      </c>
      <c r="F212" s="62" t="s">
        <v>33</v>
      </c>
      <c r="G212" s="63" t="s">
        <v>34</v>
      </c>
      <c r="H212" s="64" t="e" cm="1">
        <f t="array" aca="1" ref="H212" ca="1">INDIRECT("'"&amp;A212&amp;"'!"&amp;B212)</f>
        <v>#REF!</v>
      </c>
      <c r="I212" s="65" t="e" cm="1">
        <f t="array" aca="1" ref="I212" ca="1">INDIRECT("'"&amp;A212&amp;"'!"&amp;C212)</f>
        <v>#REF!</v>
      </c>
      <c r="J212" s="65" t="e" cm="1">
        <f t="array" aca="1" ref="J212" ca="1">INDIRECT("'"&amp;A212&amp;"'!"&amp;D212)</f>
        <v>#REF!</v>
      </c>
      <c r="K212" s="66" t="e" cm="1">
        <f t="array" aca="1" ref="K212" ca="1">INDIRECT("'"&amp;A212&amp;"'!"&amp;E212)</f>
        <v>#REF!</v>
      </c>
      <c r="L212" s="62" t="e" cm="1">
        <f t="array" aca="1" ref="L212" ca="1">INDIRECT("'"&amp;A212&amp;"'!"&amp;F212)</f>
        <v>#REF!</v>
      </c>
      <c r="M212" s="67" t="e" cm="1">
        <f t="array" aca="1" ref="M212" ca="1">INDIRECT("'"&amp;A212&amp;"'!"&amp;G212)</f>
        <v>#REF!</v>
      </c>
      <c r="N212" s="59" t="e">
        <f t="shared" ca="1" si="44"/>
        <v>#REF!</v>
      </c>
      <c r="O212" s="68" t="e">
        <f t="shared" ca="1" si="45"/>
        <v>#REF!</v>
      </c>
      <c r="P212" s="69"/>
      <c r="Q212" s="59" t="e">
        <f t="shared" ca="1" si="46"/>
        <v>#REF!</v>
      </c>
      <c r="R212" s="68" t="e">
        <f t="shared" ca="1" si="47"/>
        <v>#REF!</v>
      </c>
      <c r="S212" s="70">
        <f>890+2533+1478+984+3126+428+479+84+2294+2444+2283+261+482+457+373+482+1010</f>
        <v>20088</v>
      </c>
      <c r="T212" s="71" t="e">
        <f t="shared" ca="1" si="49"/>
        <v>#REF!</v>
      </c>
      <c r="U212" s="72"/>
      <c r="V212" s="71" t="e">
        <f t="shared" ca="1" si="50"/>
        <v>#REF!</v>
      </c>
      <c r="W212" s="72"/>
      <c r="Z212" t="e">
        <f t="shared" ca="1" si="51"/>
        <v>#REF!</v>
      </c>
      <c r="AA212" t="e">
        <f t="shared" ca="1" si="48"/>
        <v>#REF!</v>
      </c>
      <c r="AB212" t="e">
        <f t="shared" ca="1" si="52"/>
        <v>#REF!</v>
      </c>
      <c r="AC212" t="e">
        <f t="shared" ca="1" si="53"/>
        <v>#REF!</v>
      </c>
      <c r="AD212" t="e">
        <f t="shared" ca="1" si="54"/>
        <v>#REF!</v>
      </c>
      <c r="AE212" t="e">
        <f t="shared" ca="1" si="55"/>
        <v>#REF!</v>
      </c>
      <c r="AH212" t="str">
        <f t="shared" si="56"/>
        <v/>
      </c>
      <c r="AI212" t="str">
        <f t="shared" si="57"/>
        <v/>
      </c>
    </row>
    <row r="213" spans="1:35" x14ac:dyDescent="0.25">
      <c r="A213" s="58" t="s">
        <v>105</v>
      </c>
      <c r="B213" s="59" t="s">
        <v>35</v>
      </c>
      <c r="C213" s="60" t="s">
        <v>36</v>
      </c>
      <c r="D213" s="60" t="s">
        <v>37</v>
      </c>
      <c r="E213" s="61" t="s">
        <v>38</v>
      </c>
      <c r="F213" s="62" t="s">
        <v>39</v>
      </c>
      <c r="G213" s="63" t="s">
        <v>40</v>
      </c>
      <c r="H213" s="64" t="e" cm="1">
        <f t="array" aca="1" ref="H213" ca="1">INDIRECT("'"&amp;A213&amp;"'!"&amp;B213)</f>
        <v>#REF!</v>
      </c>
      <c r="I213" s="65" t="e" cm="1">
        <f t="array" aca="1" ref="I213" ca="1">INDIRECT("'"&amp;A213&amp;"'!"&amp;C213)</f>
        <v>#REF!</v>
      </c>
      <c r="J213" s="65" t="e" cm="1">
        <f t="array" aca="1" ref="J213" ca="1">INDIRECT("'"&amp;A213&amp;"'!"&amp;D213)</f>
        <v>#REF!</v>
      </c>
      <c r="K213" s="66" t="e" cm="1">
        <f t="array" aca="1" ref="K213" ca="1">INDIRECT("'"&amp;A213&amp;"'!"&amp;E213)</f>
        <v>#REF!</v>
      </c>
      <c r="L213" s="62" t="e" cm="1">
        <f t="array" aca="1" ref="L213" ca="1">INDIRECT("'"&amp;A213&amp;"'!"&amp;F213)</f>
        <v>#REF!</v>
      </c>
      <c r="M213" s="67" t="e" cm="1">
        <f t="array" aca="1" ref="M213" ca="1">INDIRECT("'"&amp;A213&amp;"'!"&amp;G213)</f>
        <v>#REF!</v>
      </c>
      <c r="N213" s="59" t="e">
        <f t="shared" ca="1" si="44"/>
        <v>#REF!</v>
      </c>
      <c r="O213" s="68" t="e">
        <f t="shared" ca="1" si="45"/>
        <v>#REF!</v>
      </c>
      <c r="P213" s="69"/>
      <c r="Q213" s="59" t="e">
        <f t="shared" ca="1" si="46"/>
        <v>#REF!</v>
      </c>
      <c r="R213" s="68" t="e">
        <f t="shared" ca="1" si="47"/>
        <v>#REF!</v>
      </c>
      <c r="S213" s="70">
        <v>9774</v>
      </c>
      <c r="T213" s="71" t="e">
        <f t="shared" ca="1" si="49"/>
        <v>#REF!</v>
      </c>
      <c r="U213" s="72"/>
      <c r="V213" s="71" t="e">
        <f t="shared" ca="1" si="50"/>
        <v>#REF!</v>
      </c>
      <c r="W213" s="72"/>
      <c r="Z213" t="e">
        <f t="shared" ca="1" si="51"/>
        <v>#REF!</v>
      </c>
      <c r="AA213" t="e">
        <f t="shared" ca="1" si="48"/>
        <v>#REF!</v>
      </c>
      <c r="AB213" t="e">
        <f t="shared" ca="1" si="52"/>
        <v>#REF!</v>
      </c>
      <c r="AC213" t="e">
        <f t="shared" ca="1" si="53"/>
        <v>#REF!</v>
      </c>
      <c r="AD213" t="e">
        <f t="shared" ca="1" si="54"/>
        <v>#REF!</v>
      </c>
      <c r="AE213" t="e">
        <f t="shared" ca="1" si="55"/>
        <v>#REF!</v>
      </c>
      <c r="AH213" t="str">
        <f t="shared" si="56"/>
        <v/>
      </c>
      <c r="AI213" t="str">
        <f t="shared" si="57"/>
        <v/>
      </c>
    </row>
    <row r="214" spans="1:35" x14ac:dyDescent="0.25">
      <c r="A214" s="58" t="s">
        <v>105</v>
      </c>
      <c r="B214" s="59" t="s">
        <v>41</v>
      </c>
      <c r="C214" s="60" t="s">
        <v>42</v>
      </c>
      <c r="D214" s="60" t="s">
        <v>43</v>
      </c>
      <c r="E214" s="61" t="s">
        <v>44</v>
      </c>
      <c r="F214" s="62" t="s">
        <v>45</v>
      </c>
      <c r="G214" s="63" t="s">
        <v>46</v>
      </c>
      <c r="H214" s="64" t="e" cm="1">
        <f t="array" aca="1" ref="H214" ca="1">INDIRECT("'"&amp;A214&amp;"'!"&amp;B214)</f>
        <v>#REF!</v>
      </c>
      <c r="I214" s="65" t="e" cm="1">
        <f t="array" aca="1" ref="I214" ca="1">INDIRECT("'"&amp;A214&amp;"'!"&amp;C214)</f>
        <v>#REF!</v>
      </c>
      <c r="J214" s="65" t="e" cm="1">
        <f t="array" aca="1" ref="J214" ca="1">INDIRECT("'"&amp;A214&amp;"'!"&amp;D214)</f>
        <v>#REF!</v>
      </c>
      <c r="K214" s="66" t="e" cm="1">
        <f t="array" aca="1" ref="K214" ca="1">INDIRECT("'"&amp;A214&amp;"'!"&amp;E214)</f>
        <v>#REF!</v>
      </c>
      <c r="L214" s="62" t="e" cm="1">
        <f t="array" aca="1" ref="L214" ca="1">INDIRECT("'"&amp;A214&amp;"'!"&amp;F214)</f>
        <v>#REF!</v>
      </c>
      <c r="M214" s="67" t="e" cm="1">
        <f t="array" aca="1" ref="M214" ca="1">INDIRECT("'"&amp;A214&amp;"'!"&amp;G214)</f>
        <v>#REF!</v>
      </c>
      <c r="N214" s="59" t="e">
        <f t="shared" ca="1" si="44"/>
        <v>#REF!</v>
      </c>
      <c r="O214" s="68" t="e">
        <f t="shared" ca="1" si="45"/>
        <v>#REF!</v>
      </c>
      <c r="P214" s="69"/>
      <c r="Q214" s="59" t="e">
        <f t="shared" ca="1" si="46"/>
        <v>#REF!</v>
      </c>
      <c r="R214" s="68" t="e">
        <f t="shared" ca="1" si="47"/>
        <v>#REF!</v>
      </c>
      <c r="S214" s="70"/>
      <c r="T214" s="71" t="e">
        <f t="shared" ca="1" si="49"/>
        <v>#REF!</v>
      </c>
      <c r="U214" s="72"/>
      <c r="V214" s="71" t="e">
        <f t="shared" ca="1" si="50"/>
        <v>#REF!</v>
      </c>
      <c r="W214" s="72"/>
      <c r="Z214" t="e">
        <f t="shared" ca="1" si="51"/>
        <v>#REF!</v>
      </c>
      <c r="AA214" t="e">
        <f t="shared" ca="1" si="48"/>
        <v>#REF!</v>
      </c>
      <c r="AB214" t="e">
        <f t="shared" ca="1" si="52"/>
        <v>#REF!</v>
      </c>
      <c r="AC214" t="e">
        <f t="shared" ca="1" si="53"/>
        <v>#REF!</v>
      </c>
      <c r="AD214" t="e">
        <f t="shared" ca="1" si="54"/>
        <v>#REF!</v>
      </c>
      <c r="AE214" t="e">
        <f t="shared" ca="1" si="55"/>
        <v>#REF!</v>
      </c>
      <c r="AH214" t="str">
        <f t="shared" si="56"/>
        <v/>
      </c>
      <c r="AI214" t="str">
        <f t="shared" si="57"/>
        <v/>
      </c>
    </row>
    <row r="215" spans="1:35" x14ac:dyDescent="0.25">
      <c r="A215" s="58" t="s">
        <v>105</v>
      </c>
      <c r="B215" s="59" t="s">
        <v>47</v>
      </c>
      <c r="C215" s="60" t="s">
        <v>48</v>
      </c>
      <c r="D215" s="60" t="s">
        <v>49</v>
      </c>
      <c r="E215" s="61" t="s">
        <v>50</v>
      </c>
      <c r="F215" s="62" t="s">
        <v>51</v>
      </c>
      <c r="G215" s="63" t="s">
        <v>52</v>
      </c>
      <c r="H215" s="64" t="e" cm="1">
        <f t="array" aca="1" ref="H215" ca="1">INDIRECT("'"&amp;A215&amp;"'!"&amp;B215)</f>
        <v>#REF!</v>
      </c>
      <c r="I215" s="65" t="e" cm="1">
        <f t="array" aca="1" ref="I215" ca="1">INDIRECT("'"&amp;A215&amp;"'!"&amp;C215)</f>
        <v>#REF!</v>
      </c>
      <c r="J215" s="65" t="e" cm="1">
        <f t="array" aca="1" ref="J215" ca="1">INDIRECT("'"&amp;A215&amp;"'!"&amp;D215)</f>
        <v>#REF!</v>
      </c>
      <c r="K215" s="66" t="e" cm="1">
        <f t="array" aca="1" ref="K215" ca="1">INDIRECT("'"&amp;A215&amp;"'!"&amp;E215)</f>
        <v>#REF!</v>
      </c>
      <c r="L215" s="62" t="e" cm="1">
        <f t="array" aca="1" ref="L215" ca="1">INDIRECT("'"&amp;A215&amp;"'!"&amp;F215)</f>
        <v>#REF!</v>
      </c>
      <c r="M215" s="67" t="e" cm="1">
        <f t="array" aca="1" ref="M215" ca="1">INDIRECT("'"&amp;A215&amp;"'!"&amp;G215)</f>
        <v>#REF!</v>
      </c>
      <c r="N215" s="59" t="e">
        <f t="shared" ca="1" si="44"/>
        <v>#REF!</v>
      </c>
      <c r="O215" s="68" t="e">
        <f t="shared" ca="1" si="45"/>
        <v>#REF!</v>
      </c>
      <c r="P215" s="69"/>
      <c r="Q215" s="59" t="e">
        <f t="shared" ca="1" si="46"/>
        <v>#REF!</v>
      </c>
      <c r="R215" s="68" t="e">
        <f t="shared" ca="1" si="47"/>
        <v>#REF!</v>
      </c>
      <c r="S215" s="70"/>
      <c r="T215" s="71" t="e">
        <f t="shared" ca="1" si="49"/>
        <v>#REF!</v>
      </c>
      <c r="U215" s="72"/>
      <c r="V215" s="71" t="e">
        <f t="shared" ca="1" si="50"/>
        <v>#REF!</v>
      </c>
      <c r="W215" s="72"/>
      <c r="Z215" t="e">
        <f t="shared" ca="1" si="51"/>
        <v>#REF!</v>
      </c>
      <c r="AA215" t="e">
        <f t="shared" ca="1" si="48"/>
        <v>#REF!</v>
      </c>
      <c r="AB215" t="e">
        <f t="shared" ca="1" si="52"/>
        <v>#REF!</v>
      </c>
      <c r="AC215" t="e">
        <f t="shared" ca="1" si="53"/>
        <v>#REF!</v>
      </c>
      <c r="AD215" t="e">
        <f t="shared" ca="1" si="54"/>
        <v>#REF!</v>
      </c>
      <c r="AE215" t="e">
        <f t="shared" ca="1" si="55"/>
        <v>#REF!</v>
      </c>
      <c r="AH215" t="str">
        <f t="shared" si="56"/>
        <v/>
      </c>
      <c r="AI215" t="str">
        <f t="shared" si="57"/>
        <v/>
      </c>
    </row>
    <row r="216" spans="1:35" x14ac:dyDescent="0.25">
      <c r="A216" s="58" t="s">
        <v>105</v>
      </c>
      <c r="B216" s="59" t="s">
        <v>53</v>
      </c>
      <c r="C216" s="60" t="s">
        <v>54</v>
      </c>
      <c r="D216" s="60" t="s">
        <v>55</v>
      </c>
      <c r="E216" s="61" t="s">
        <v>56</v>
      </c>
      <c r="F216" s="62" t="s">
        <v>57</v>
      </c>
      <c r="G216" s="63" t="s">
        <v>58</v>
      </c>
      <c r="H216" s="64" t="e" cm="1">
        <f t="array" aca="1" ref="H216" ca="1">INDIRECT("'"&amp;A216&amp;"'!"&amp;B216)</f>
        <v>#REF!</v>
      </c>
      <c r="I216" s="65" t="e" cm="1">
        <f t="array" aca="1" ref="I216" ca="1">INDIRECT("'"&amp;A216&amp;"'!"&amp;C216)</f>
        <v>#REF!</v>
      </c>
      <c r="J216" s="65" t="e" cm="1">
        <f t="array" aca="1" ref="J216" ca="1">INDIRECT("'"&amp;A216&amp;"'!"&amp;D216)</f>
        <v>#REF!</v>
      </c>
      <c r="K216" s="66" t="e" cm="1">
        <f t="array" aca="1" ref="K216" ca="1">INDIRECT("'"&amp;A216&amp;"'!"&amp;E216)</f>
        <v>#REF!</v>
      </c>
      <c r="L216" s="62" t="e" cm="1">
        <f t="array" aca="1" ref="L216" ca="1">INDIRECT("'"&amp;A216&amp;"'!"&amp;F216)</f>
        <v>#REF!</v>
      </c>
      <c r="M216" s="67" t="e" cm="1">
        <f t="array" aca="1" ref="M216" ca="1">INDIRECT("'"&amp;A216&amp;"'!"&amp;G216)</f>
        <v>#REF!</v>
      </c>
      <c r="N216" s="59" t="e">
        <f t="shared" ca="1" si="44"/>
        <v>#REF!</v>
      </c>
      <c r="O216" s="68" t="e">
        <f t="shared" ca="1" si="45"/>
        <v>#REF!</v>
      </c>
      <c r="P216" s="69"/>
      <c r="Q216" s="59" t="e">
        <f t="shared" ca="1" si="46"/>
        <v>#REF!</v>
      </c>
      <c r="R216" s="68" t="e">
        <f t="shared" ca="1" si="47"/>
        <v>#REF!</v>
      </c>
      <c r="S216" s="70"/>
      <c r="T216" s="71" t="e">
        <f t="shared" ca="1" si="49"/>
        <v>#REF!</v>
      </c>
      <c r="U216" s="72"/>
      <c r="V216" s="71" t="e">
        <f t="shared" ca="1" si="50"/>
        <v>#REF!</v>
      </c>
      <c r="W216" s="72"/>
      <c r="Z216" t="e">
        <f t="shared" ca="1" si="51"/>
        <v>#REF!</v>
      </c>
      <c r="AA216" t="e">
        <f t="shared" ca="1" si="48"/>
        <v>#REF!</v>
      </c>
      <c r="AB216" t="e">
        <f t="shared" ca="1" si="52"/>
        <v>#REF!</v>
      </c>
      <c r="AC216" t="e">
        <f t="shared" ca="1" si="53"/>
        <v>#REF!</v>
      </c>
      <c r="AD216" t="e">
        <f t="shared" ca="1" si="54"/>
        <v>#REF!</v>
      </c>
      <c r="AE216" t="e">
        <f t="shared" ca="1" si="55"/>
        <v>#REF!</v>
      </c>
      <c r="AH216" t="str">
        <f t="shared" si="56"/>
        <v/>
      </c>
      <c r="AI216" t="str">
        <f t="shared" si="57"/>
        <v/>
      </c>
    </row>
    <row r="217" spans="1:35" x14ac:dyDescent="0.25">
      <c r="A217" s="58" t="s">
        <v>105</v>
      </c>
      <c r="B217" s="59" t="s">
        <v>59</v>
      </c>
      <c r="C217" s="60" t="s">
        <v>60</v>
      </c>
      <c r="D217" s="60" t="s">
        <v>61</v>
      </c>
      <c r="E217" s="61" t="s">
        <v>62</v>
      </c>
      <c r="F217" s="62" t="s">
        <v>63</v>
      </c>
      <c r="G217" s="63" t="s">
        <v>64</v>
      </c>
      <c r="H217" s="64" t="e" cm="1">
        <f t="array" aca="1" ref="H217" ca="1">INDIRECT("'"&amp;A217&amp;"'!"&amp;B217)</f>
        <v>#REF!</v>
      </c>
      <c r="I217" s="65" t="e" cm="1">
        <f t="array" aca="1" ref="I217" ca="1">INDIRECT("'"&amp;A217&amp;"'!"&amp;C217)</f>
        <v>#REF!</v>
      </c>
      <c r="J217" s="65" t="e" cm="1">
        <f t="array" aca="1" ref="J217" ca="1">INDIRECT("'"&amp;A217&amp;"'!"&amp;D217)</f>
        <v>#REF!</v>
      </c>
      <c r="K217" s="66" t="e" cm="1">
        <f t="array" aca="1" ref="K217" ca="1">INDIRECT("'"&amp;A217&amp;"'!"&amp;E217)</f>
        <v>#REF!</v>
      </c>
      <c r="L217" s="62" t="e" cm="1">
        <f t="array" aca="1" ref="L217" ca="1">INDIRECT("'"&amp;A217&amp;"'!"&amp;F217)</f>
        <v>#REF!</v>
      </c>
      <c r="M217" s="67" t="e" cm="1">
        <f t="array" aca="1" ref="M217" ca="1">INDIRECT("'"&amp;A217&amp;"'!"&amp;G217)</f>
        <v>#REF!</v>
      </c>
      <c r="N217" s="59" t="e">
        <f t="shared" ca="1" si="44"/>
        <v>#REF!</v>
      </c>
      <c r="O217" s="68" t="e">
        <f t="shared" ca="1" si="45"/>
        <v>#REF!</v>
      </c>
      <c r="P217" s="69"/>
      <c r="Q217" s="59" t="e">
        <f t="shared" ca="1" si="46"/>
        <v>#REF!</v>
      </c>
      <c r="R217" s="68" t="e">
        <f t="shared" ca="1" si="47"/>
        <v>#REF!</v>
      </c>
      <c r="S217" s="70"/>
      <c r="T217" s="71" t="e">
        <f t="shared" ca="1" si="49"/>
        <v>#REF!</v>
      </c>
      <c r="U217" s="72"/>
      <c r="V217" s="71" t="e">
        <f t="shared" ca="1" si="50"/>
        <v>#REF!</v>
      </c>
      <c r="W217" s="72"/>
      <c r="Z217" t="e">
        <f t="shared" ca="1" si="51"/>
        <v>#REF!</v>
      </c>
      <c r="AA217" t="e">
        <f t="shared" ca="1" si="48"/>
        <v>#REF!</v>
      </c>
      <c r="AB217" t="e">
        <f t="shared" ca="1" si="52"/>
        <v>#REF!</v>
      </c>
      <c r="AC217" t="e">
        <f t="shared" ca="1" si="53"/>
        <v>#REF!</v>
      </c>
      <c r="AD217" t="e">
        <f t="shared" ca="1" si="54"/>
        <v>#REF!</v>
      </c>
      <c r="AE217" t="e">
        <f t="shared" ca="1" si="55"/>
        <v>#REF!</v>
      </c>
      <c r="AH217" t="str">
        <f t="shared" si="56"/>
        <v/>
      </c>
      <c r="AI217" t="str">
        <f t="shared" si="57"/>
        <v/>
      </c>
    </row>
    <row r="218" spans="1:35" x14ac:dyDescent="0.25">
      <c r="A218" s="58" t="s">
        <v>105</v>
      </c>
      <c r="B218" s="59" t="s">
        <v>65</v>
      </c>
      <c r="C218" s="60" t="s">
        <v>66</v>
      </c>
      <c r="D218" s="60" t="s">
        <v>67</v>
      </c>
      <c r="E218" s="61" t="s">
        <v>68</v>
      </c>
      <c r="F218" s="62" t="s">
        <v>69</v>
      </c>
      <c r="G218" s="63" t="s">
        <v>70</v>
      </c>
      <c r="H218" s="64" t="e" cm="1">
        <f t="array" aca="1" ref="H218" ca="1">INDIRECT("'"&amp;A218&amp;"'!"&amp;B218)</f>
        <v>#REF!</v>
      </c>
      <c r="I218" s="65" t="e" cm="1">
        <f t="array" aca="1" ref="I218" ca="1">INDIRECT("'"&amp;A218&amp;"'!"&amp;C218)</f>
        <v>#REF!</v>
      </c>
      <c r="J218" s="65" t="e" cm="1">
        <f t="array" aca="1" ref="J218" ca="1">INDIRECT("'"&amp;A218&amp;"'!"&amp;D218)</f>
        <v>#REF!</v>
      </c>
      <c r="K218" s="66" t="e" cm="1">
        <f t="array" aca="1" ref="K218" ca="1">INDIRECT("'"&amp;A218&amp;"'!"&amp;E218)</f>
        <v>#REF!</v>
      </c>
      <c r="L218" s="62" t="e" cm="1">
        <f t="array" aca="1" ref="L218" ca="1">INDIRECT("'"&amp;A218&amp;"'!"&amp;F218)</f>
        <v>#REF!</v>
      </c>
      <c r="M218" s="67" t="e" cm="1">
        <f t="array" aca="1" ref="M218" ca="1">INDIRECT("'"&amp;A218&amp;"'!"&amp;G218)</f>
        <v>#REF!</v>
      </c>
      <c r="N218" s="59" t="e">
        <f t="shared" ca="1" si="44"/>
        <v>#REF!</v>
      </c>
      <c r="O218" s="68" t="e">
        <f t="shared" ca="1" si="45"/>
        <v>#REF!</v>
      </c>
      <c r="P218" s="69"/>
      <c r="Q218" s="59" t="e">
        <f t="shared" ca="1" si="46"/>
        <v>#REF!</v>
      </c>
      <c r="R218" s="68" t="e">
        <f t="shared" ca="1" si="47"/>
        <v>#REF!</v>
      </c>
      <c r="S218" s="70"/>
      <c r="T218" s="71" t="e">
        <f t="shared" ca="1" si="49"/>
        <v>#REF!</v>
      </c>
      <c r="U218" s="72"/>
      <c r="V218" s="71" t="e">
        <f t="shared" ca="1" si="50"/>
        <v>#REF!</v>
      </c>
      <c r="W218" s="72"/>
      <c r="Z218" t="e">
        <f t="shared" ca="1" si="51"/>
        <v>#REF!</v>
      </c>
      <c r="AA218" t="e">
        <f t="shared" ca="1" si="48"/>
        <v>#REF!</v>
      </c>
      <c r="AB218" t="e">
        <f t="shared" ca="1" si="52"/>
        <v>#REF!</v>
      </c>
      <c r="AC218" t="e">
        <f t="shared" ca="1" si="53"/>
        <v>#REF!</v>
      </c>
      <c r="AD218" t="e">
        <f t="shared" ca="1" si="54"/>
        <v>#REF!</v>
      </c>
      <c r="AE218" t="e">
        <f t="shared" ca="1" si="55"/>
        <v>#REF!</v>
      </c>
      <c r="AH218" t="str">
        <f t="shared" si="56"/>
        <v/>
      </c>
      <c r="AI218" t="str">
        <f t="shared" si="57"/>
        <v/>
      </c>
    </row>
    <row r="219" spans="1:35" x14ac:dyDescent="0.25">
      <c r="A219" s="58" t="s">
        <v>105</v>
      </c>
      <c r="B219" s="59" t="s">
        <v>71</v>
      </c>
      <c r="C219" s="60" t="s">
        <v>72</v>
      </c>
      <c r="D219" s="60" t="s">
        <v>73</v>
      </c>
      <c r="E219" s="61" t="s">
        <v>74</v>
      </c>
      <c r="F219" s="62" t="s">
        <v>75</v>
      </c>
      <c r="G219" s="63" t="s">
        <v>76</v>
      </c>
      <c r="H219" s="64" t="e" cm="1">
        <f t="array" aca="1" ref="H219" ca="1">INDIRECT("'"&amp;A219&amp;"'!"&amp;B219)</f>
        <v>#REF!</v>
      </c>
      <c r="I219" s="65" t="e" cm="1">
        <f t="array" aca="1" ref="I219" ca="1">INDIRECT("'"&amp;A219&amp;"'!"&amp;C219)</f>
        <v>#REF!</v>
      </c>
      <c r="J219" s="65" t="e" cm="1">
        <f t="array" aca="1" ref="J219" ca="1">INDIRECT("'"&amp;A219&amp;"'!"&amp;D219)</f>
        <v>#REF!</v>
      </c>
      <c r="K219" s="66" t="e" cm="1">
        <f t="array" aca="1" ref="K219" ca="1">INDIRECT("'"&amp;A219&amp;"'!"&amp;E219)</f>
        <v>#REF!</v>
      </c>
      <c r="L219" s="62" t="e" cm="1">
        <f t="array" aca="1" ref="L219" ca="1">INDIRECT("'"&amp;A219&amp;"'!"&amp;F219)</f>
        <v>#REF!</v>
      </c>
      <c r="M219" s="67" t="e" cm="1">
        <f t="array" aca="1" ref="M219" ca="1">INDIRECT("'"&amp;A219&amp;"'!"&amp;G219)</f>
        <v>#REF!</v>
      </c>
      <c r="N219" s="59" t="e">
        <f t="shared" ca="1" si="44"/>
        <v>#REF!</v>
      </c>
      <c r="O219" s="68" t="e">
        <f t="shared" ca="1" si="45"/>
        <v>#REF!</v>
      </c>
      <c r="P219" s="69"/>
      <c r="Q219" s="59" t="e">
        <f t="shared" ca="1" si="46"/>
        <v>#REF!</v>
      </c>
      <c r="R219" s="68" t="e">
        <f t="shared" ca="1" si="47"/>
        <v>#REF!</v>
      </c>
      <c r="S219" s="70"/>
      <c r="T219" s="71" t="e">
        <f t="shared" ca="1" si="49"/>
        <v>#REF!</v>
      </c>
      <c r="U219" s="72"/>
      <c r="V219" s="71" t="e">
        <f t="shared" ca="1" si="50"/>
        <v>#REF!</v>
      </c>
      <c r="W219" s="72"/>
      <c r="Z219" t="e">
        <f t="shared" ca="1" si="51"/>
        <v>#REF!</v>
      </c>
      <c r="AA219" t="e">
        <f t="shared" ca="1" si="48"/>
        <v>#REF!</v>
      </c>
      <c r="AB219" t="e">
        <f t="shared" ca="1" si="52"/>
        <v>#REF!</v>
      </c>
      <c r="AC219" t="e">
        <f t="shared" ca="1" si="53"/>
        <v>#REF!</v>
      </c>
      <c r="AD219" t="e">
        <f t="shared" ca="1" si="54"/>
        <v>#REF!</v>
      </c>
      <c r="AE219" t="e">
        <f t="shared" ca="1" si="55"/>
        <v>#REF!</v>
      </c>
      <c r="AH219" t="str">
        <f t="shared" si="56"/>
        <v/>
      </c>
      <c r="AI219" t="str">
        <f t="shared" si="57"/>
        <v/>
      </c>
    </row>
    <row r="220" spans="1:35" x14ac:dyDescent="0.25">
      <c r="A220" s="58" t="s">
        <v>105</v>
      </c>
      <c r="B220" s="59" t="s">
        <v>77</v>
      </c>
      <c r="C220" s="60" t="s">
        <v>78</v>
      </c>
      <c r="D220" s="60" t="s">
        <v>79</v>
      </c>
      <c r="E220" s="61" t="s">
        <v>80</v>
      </c>
      <c r="F220" s="62" t="s">
        <v>81</v>
      </c>
      <c r="G220" s="63" t="s">
        <v>82</v>
      </c>
      <c r="H220" s="64" t="e" cm="1">
        <f t="array" aca="1" ref="H220" ca="1">INDIRECT("'"&amp;A220&amp;"'!"&amp;B220)</f>
        <v>#REF!</v>
      </c>
      <c r="I220" s="65" t="e" cm="1">
        <f t="array" aca="1" ref="I220" ca="1">INDIRECT("'"&amp;A220&amp;"'!"&amp;C220)</f>
        <v>#REF!</v>
      </c>
      <c r="J220" s="65" t="e" cm="1">
        <f t="array" aca="1" ref="J220" ca="1">INDIRECT("'"&amp;A220&amp;"'!"&amp;D220)</f>
        <v>#REF!</v>
      </c>
      <c r="K220" s="66" t="e" cm="1">
        <f t="array" aca="1" ref="K220" ca="1">INDIRECT("'"&amp;A220&amp;"'!"&amp;E220)</f>
        <v>#REF!</v>
      </c>
      <c r="L220" s="62" t="e" cm="1">
        <f t="array" aca="1" ref="L220" ca="1">INDIRECT("'"&amp;A220&amp;"'!"&amp;F220)</f>
        <v>#REF!</v>
      </c>
      <c r="M220" s="67" t="e" cm="1">
        <f t="array" aca="1" ref="M220" ca="1">INDIRECT("'"&amp;A220&amp;"'!"&amp;G220)</f>
        <v>#REF!</v>
      </c>
      <c r="N220" s="59" t="e">
        <f t="shared" ca="1" si="44"/>
        <v>#REF!</v>
      </c>
      <c r="O220" s="68" t="e">
        <f t="shared" ca="1" si="45"/>
        <v>#REF!</v>
      </c>
      <c r="P220" s="69"/>
      <c r="Q220" s="59" t="e">
        <f t="shared" ca="1" si="46"/>
        <v>#REF!</v>
      </c>
      <c r="R220" s="68" t="e">
        <f t="shared" ca="1" si="47"/>
        <v>#REF!</v>
      </c>
      <c r="S220" s="70"/>
      <c r="T220" s="71" t="e">
        <f t="shared" ca="1" si="49"/>
        <v>#REF!</v>
      </c>
      <c r="U220" s="72"/>
      <c r="V220" s="71" t="e">
        <f t="shared" ca="1" si="50"/>
        <v>#REF!</v>
      </c>
      <c r="W220" s="72"/>
      <c r="Z220" t="e">
        <f t="shared" ca="1" si="51"/>
        <v>#REF!</v>
      </c>
      <c r="AA220" t="e">
        <f t="shared" ca="1" si="48"/>
        <v>#REF!</v>
      </c>
      <c r="AB220" t="e">
        <f t="shared" ca="1" si="52"/>
        <v>#REF!</v>
      </c>
      <c r="AC220" t="e">
        <f t="shared" ca="1" si="53"/>
        <v>#REF!</v>
      </c>
      <c r="AD220" t="e">
        <f t="shared" ca="1" si="54"/>
        <v>#REF!</v>
      </c>
      <c r="AE220" t="e">
        <f t="shared" ca="1" si="55"/>
        <v>#REF!</v>
      </c>
      <c r="AH220" t="str">
        <f t="shared" si="56"/>
        <v/>
      </c>
      <c r="AI220" t="str">
        <f t="shared" si="57"/>
        <v/>
      </c>
    </row>
    <row r="221" spans="1:35" x14ac:dyDescent="0.25">
      <c r="A221" s="78" t="s">
        <v>106</v>
      </c>
      <c r="B221" s="79" t="s">
        <v>29</v>
      </c>
      <c r="C221" s="80" t="s">
        <v>30</v>
      </c>
      <c r="D221" s="80" t="s">
        <v>31</v>
      </c>
      <c r="E221" s="81" t="s">
        <v>32</v>
      </c>
      <c r="F221" s="82" t="s">
        <v>33</v>
      </c>
      <c r="G221" s="83" t="s">
        <v>34</v>
      </c>
      <c r="H221" s="84" t="e" cm="1">
        <f t="array" aca="1" ref="H221" ca="1">INDIRECT("'"&amp;A221&amp;"'!"&amp;B221)</f>
        <v>#REF!</v>
      </c>
      <c r="I221" s="85" t="e" cm="1">
        <f t="array" aca="1" ref="I221" ca="1">INDIRECT("'"&amp;A221&amp;"'!"&amp;C221)</f>
        <v>#REF!</v>
      </c>
      <c r="J221" s="85" t="e" cm="1">
        <f t="array" aca="1" ref="J221" ca="1">INDIRECT("'"&amp;A221&amp;"'!"&amp;D221)</f>
        <v>#REF!</v>
      </c>
      <c r="K221" s="86" t="e" cm="1">
        <f t="array" aca="1" ref="K221" ca="1">INDIRECT("'"&amp;A221&amp;"'!"&amp;E221)</f>
        <v>#REF!</v>
      </c>
      <c r="L221" s="82" t="e" cm="1">
        <f t="array" aca="1" ref="L221" ca="1">INDIRECT("'"&amp;A221&amp;"'!"&amp;F221)</f>
        <v>#REF!</v>
      </c>
      <c r="M221" s="87" t="e" cm="1">
        <f t="array" aca="1" ref="M221" ca="1">INDIRECT("'"&amp;A221&amp;"'!"&amp;G221)</f>
        <v>#REF!</v>
      </c>
      <c r="N221" s="79" t="e">
        <f t="shared" ca="1" si="44"/>
        <v>#REF!</v>
      </c>
      <c r="O221" s="88" t="e">
        <f t="shared" ca="1" si="45"/>
        <v>#REF!</v>
      </c>
      <c r="P221" s="89"/>
      <c r="Q221" s="79" t="e">
        <f t="shared" ca="1" si="46"/>
        <v>#REF!</v>
      </c>
      <c r="R221" s="88" t="e">
        <f t="shared" ca="1" si="47"/>
        <v>#REF!</v>
      </c>
      <c r="S221" s="90"/>
      <c r="T221" s="91" t="e">
        <f t="shared" ca="1" si="49"/>
        <v>#REF!</v>
      </c>
      <c r="U221" s="92">
        <v>3193</v>
      </c>
      <c r="V221" s="91" t="e">
        <f t="shared" ca="1" si="50"/>
        <v>#REF!</v>
      </c>
      <c r="W221" s="92"/>
      <c r="Z221" t="e">
        <f t="shared" ca="1" si="51"/>
        <v>#REF!</v>
      </c>
      <c r="AA221" t="e">
        <f t="shared" ca="1" si="48"/>
        <v>#REF!</v>
      </c>
      <c r="AB221" t="e">
        <f t="shared" ca="1" si="52"/>
        <v>#REF!</v>
      </c>
      <c r="AC221" t="e">
        <f t="shared" ca="1" si="53"/>
        <v>#REF!</v>
      </c>
      <c r="AD221" t="e">
        <f t="shared" ca="1" si="54"/>
        <v>#REF!</v>
      </c>
      <c r="AE221" t="e">
        <f t="shared" ca="1" si="55"/>
        <v>#REF!</v>
      </c>
      <c r="AH221">
        <f t="shared" si="56"/>
        <v>3193</v>
      </c>
      <c r="AI221" t="str">
        <f t="shared" si="57"/>
        <v/>
      </c>
    </row>
    <row r="222" spans="1:35" x14ac:dyDescent="0.25">
      <c r="A222" s="78" t="s">
        <v>106</v>
      </c>
      <c r="B222" s="79" t="s">
        <v>35</v>
      </c>
      <c r="C222" s="80" t="s">
        <v>36</v>
      </c>
      <c r="D222" s="80" t="s">
        <v>37</v>
      </c>
      <c r="E222" s="81" t="s">
        <v>38</v>
      </c>
      <c r="F222" s="82" t="s">
        <v>39</v>
      </c>
      <c r="G222" s="83" t="s">
        <v>40</v>
      </c>
      <c r="H222" s="84" t="e" cm="1">
        <f t="array" aca="1" ref="H222" ca="1">INDIRECT("'"&amp;A222&amp;"'!"&amp;B222)</f>
        <v>#REF!</v>
      </c>
      <c r="I222" s="85" t="e" cm="1">
        <f t="array" aca="1" ref="I222" ca="1">INDIRECT("'"&amp;A222&amp;"'!"&amp;C222)</f>
        <v>#REF!</v>
      </c>
      <c r="J222" s="85" t="e" cm="1">
        <f t="array" aca="1" ref="J222" ca="1">INDIRECT("'"&amp;A222&amp;"'!"&amp;D222)</f>
        <v>#REF!</v>
      </c>
      <c r="K222" s="86" t="e" cm="1">
        <f t="array" aca="1" ref="K222" ca="1">INDIRECT("'"&amp;A222&amp;"'!"&amp;E222)</f>
        <v>#REF!</v>
      </c>
      <c r="L222" s="82" t="e" cm="1">
        <f t="array" aca="1" ref="L222" ca="1">INDIRECT("'"&amp;A222&amp;"'!"&amp;F222)</f>
        <v>#REF!</v>
      </c>
      <c r="M222" s="87" t="e" cm="1">
        <f t="array" aca="1" ref="M222" ca="1">INDIRECT("'"&amp;A222&amp;"'!"&amp;G222)</f>
        <v>#REF!</v>
      </c>
      <c r="N222" s="79" t="e">
        <f t="shared" ca="1" si="44"/>
        <v>#REF!</v>
      </c>
      <c r="O222" s="88" t="e">
        <f t="shared" ca="1" si="45"/>
        <v>#REF!</v>
      </c>
      <c r="P222" s="89"/>
      <c r="Q222" s="79" t="e">
        <f t="shared" ca="1" si="46"/>
        <v>#REF!</v>
      </c>
      <c r="R222" s="88" t="e">
        <f t="shared" ca="1" si="47"/>
        <v>#REF!</v>
      </c>
      <c r="S222" s="90"/>
      <c r="T222" s="91" t="e">
        <f t="shared" ca="1" si="49"/>
        <v>#REF!</v>
      </c>
      <c r="U222" s="92"/>
      <c r="V222" s="91" t="e">
        <f t="shared" ca="1" si="50"/>
        <v>#REF!</v>
      </c>
      <c r="W222" s="92"/>
      <c r="Z222" t="e">
        <f t="shared" ca="1" si="51"/>
        <v>#REF!</v>
      </c>
      <c r="AA222" t="e">
        <f t="shared" ca="1" si="48"/>
        <v>#REF!</v>
      </c>
      <c r="AB222" t="e">
        <f t="shared" ca="1" si="52"/>
        <v>#REF!</v>
      </c>
      <c r="AC222" t="e">
        <f t="shared" ca="1" si="53"/>
        <v>#REF!</v>
      </c>
      <c r="AD222" t="e">
        <f t="shared" ca="1" si="54"/>
        <v>#REF!</v>
      </c>
      <c r="AE222" t="e">
        <f t="shared" ca="1" si="55"/>
        <v>#REF!</v>
      </c>
      <c r="AH222" t="str">
        <f t="shared" si="56"/>
        <v/>
      </c>
      <c r="AI222" t="str">
        <f t="shared" si="57"/>
        <v/>
      </c>
    </row>
    <row r="223" spans="1:35" x14ac:dyDescent="0.25">
      <c r="A223" s="78" t="s">
        <v>106</v>
      </c>
      <c r="B223" s="79" t="s">
        <v>41</v>
      </c>
      <c r="C223" s="80" t="s">
        <v>42</v>
      </c>
      <c r="D223" s="80" t="s">
        <v>43</v>
      </c>
      <c r="E223" s="81" t="s">
        <v>44</v>
      </c>
      <c r="F223" s="82" t="s">
        <v>45</v>
      </c>
      <c r="G223" s="83" t="s">
        <v>46</v>
      </c>
      <c r="H223" s="84" t="e" cm="1">
        <f t="array" aca="1" ref="H223" ca="1">INDIRECT("'"&amp;A223&amp;"'!"&amp;B223)</f>
        <v>#REF!</v>
      </c>
      <c r="I223" s="85" t="e" cm="1">
        <f t="array" aca="1" ref="I223" ca="1">INDIRECT("'"&amp;A223&amp;"'!"&amp;C223)</f>
        <v>#REF!</v>
      </c>
      <c r="J223" s="85" t="e" cm="1">
        <f t="array" aca="1" ref="J223" ca="1">INDIRECT("'"&amp;A223&amp;"'!"&amp;D223)</f>
        <v>#REF!</v>
      </c>
      <c r="K223" s="86" t="e" cm="1">
        <f t="array" aca="1" ref="K223" ca="1">INDIRECT("'"&amp;A223&amp;"'!"&amp;E223)</f>
        <v>#REF!</v>
      </c>
      <c r="L223" s="82" t="e" cm="1">
        <f t="array" aca="1" ref="L223" ca="1">INDIRECT("'"&amp;A223&amp;"'!"&amp;F223)</f>
        <v>#REF!</v>
      </c>
      <c r="M223" s="87" t="e" cm="1">
        <f t="array" aca="1" ref="M223" ca="1">INDIRECT("'"&amp;A223&amp;"'!"&amp;G223)</f>
        <v>#REF!</v>
      </c>
      <c r="N223" s="79" t="e">
        <f t="shared" ca="1" si="44"/>
        <v>#REF!</v>
      </c>
      <c r="O223" s="88" t="e">
        <f t="shared" ca="1" si="45"/>
        <v>#REF!</v>
      </c>
      <c r="P223" s="89"/>
      <c r="Q223" s="79" t="e">
        <f t="shared" ca="1" si="46"/>
        <v>#REF!</v>
      </c>
      <c r="R223" s="88" t="e">
        <f t="shared" ca="1" si="47"/>
        <v>#REF!</v>
      </c>
      <c r="S223" s="90"/>
      <c r="T223" s="91" t="e">
        <f t="shared" ca="1" si="49"/>
        <v>#REF!</v>
      </c>
      <c r="U223" s="92"/>
      <c r="V223" s="91" t="e">
        <f t="shared" ca="1" si="50"/>
        <v>#REF!</v>
      </c>
      <c r="W223" s="92"/>
      <c r="Z223" t="e">
        <f t="shared" ca="1" si="51"/>
        <v>#REF!</v>
      </c>
      <c r="AA223" t="e">
        <f t="shared" ca="1" si="48"/>
        <v>#REF!</v>
      </c>
      <c r="AB223" t="e">
        <f t="shared" ca="1" si="52"/>
        <v>#REF!</v>
      </c>
      <c r="AC223" t="e">
        <f t="shared" ca="1" si="53"/>
        <v>#REF!</v>
      </c>
      <c r="AD223" t="e">
        <f t="shared" ca="1" si="54"/>
        <v>#REF!</v>
      </c>
      <c r="AE223" t="e">
        <f t="shared" ca="1" si="55"/>
        <v>#REF!</v>
      </c>
      <c r="AH223" t="str">
        <f t="shared" si="56"/>
        <v/>
      </c>
      <c r="AI223" t="str">
        <f t="shared" si="57"/>
        <v/>
      </c>
    </row>
    <row r="224" spans="1:35" x14ac:dyDescent="0.25">
      <c r="A224" s="78" t="s">
        <v>106</v>
      </c>
      <c r="B224" s="79" t="s">
        <v>47</v>
      </c>
      <c r="C224" s="80" t="s">
        <v>48</v>
      </c>
      <c r="D224" s="80" t="s">
        <v>49</v>
      </c>
      <c r="E224" s="81" t="s">
        <v>50</v>
      </c>
      <c r="F224" s="82" t="s">
        <v>51</v>
      </c>
      <c r="G224" s="83" t="s">
        <v>52</v>
      </c>
      <c r="H224" s="84" t="e" cm="1">
        <f t="array" aca="1" ref="H224" ca="1">INDIRECT("'"&amp;A224&amp;"'!"&amp;B224)</f>
        <v>#REF!</v>
      </c>
      <c r="I224" s="85" t="e" cm="1">
        <f t="array" aca="1" ref="I224" ca="1">INDIRECT("'"&amp;A224&amp;"'!"&amp;C224)</f>
        <v>#REF!</v>
      </c>
      <c r="J224" s="85" t="e" cm="1">
        <f t="array" aca="1" ref="J224" ca="1">INDIRECT("'"&amp;A224&amp;"'!"&amp;D224)</f>
        <v>#REF!</v>
      </c>
      <c r="K224" s="86" t="e" cm="1">
        <f t="array" aca="1" ref="K224" ca="1">INDIRECT("'"&amp;A224&amp;"'!"&amp;E224)</f>
        <v>#REF!</v>
      </c>
      <c r="L224" s="82" t="e" cm="1">
        <f t="array" aca="1" ref="L224" ca="1">INDIRECT("'"&amp;A224&amp;"'!"&amp;F224)</f>
        <v>#REF!</v>
      </c>
      <c r="M224" s="87" t="e" cm="1">
        <f t="array" aca="1" ref="M224" ca="1">INDIRECT("'"&amp;A224&amp;"'!"&amp;G224)</f>
        <v>#REF!</v>
      </c>
      <c r="N224" s="79" t="e">
        <f t="shared" ca="1" si="44"/>
        <v>#REF!</v>
      </c>
      <c r="O224" s="88" t="e">
        <f t="shared" ca="1" si="45"/>
        <v>#REF!</v>
      </c>
      <c r="P224" s="89"/>
      <c r="Q224" s="79" t="e">
        <f t="shared" ca="1" si="46"/>
        <v>#REF!</v>
      </c>
      <c r="R224" s="88" t="e">
        <f t="shared" ca="1" si="47"/>
        <v>#REF!</v>
      </c>
      <c r="S224" s="90"/>
      <c r="T224" s="91" t="e">
        <f t="shared" ca="1" si="49"/>
        <v>#REF!</v>
      </c>
      <c r="U224" s="92"/>
      <c r="V224" s="91" t="e">
        <f t="shared" ca="1" si="50"/>
        <v>#REF!</v>
      </c>
      <c r="W224" s="92"/>
      <c r="Z224" t="e">
        <f t="shared" ca="1" si="51"/>
        <v>#REF!</v>
      </c>
      <c r="AA224" t="e">
        <f t="shared" ca="1" si="48"/>
        <v>#REF!</v>
      </c>
      <c r="AB224" t="e">
        <f t="shared" ca="1" si="52"/>
        <v>#REF!</v>
      </c>
      <c r="AC224" t="e">
        <f t="shared" ca="1" si="53"/>
        <v>#REF!</v>
      </c>
      <c r="AD224" t="e">
        <f t="shared" ca="1" si="54"/>
        <v>#REF!</v>
      </c>
      <c r="AE224" t="e">
        <f t="shared" ca="1" si="55"/>
        <v>#REF!</v>
      </c>
      <c r="AH224" t="str">
        <f t="shared" si="56"/>
        <v/>
      </c>
      <c r="AI224" t="str">
        <f t="shared" si="57"/>
        <v/>
      </c>
    </row>
    <row r="225" spans="1:35" x14ac:dyDescent="0.25">
      <c r="A225" s="78" t="s">
        <v>106</v>
      </c>
      <c r="B225" s="79" t="s">
        <v>53</v>
      </c>
      <c r="C225" s="80" t="s">
        <v>54</v>
      </c>
      <c r="D225" s="80" t="s">
        <v>55</v>
      </c>
      <c r="E225" s="81" t="s">
        <v>56</v>
      </c>
      <c r="F225" s="82" t="s">
        <v>57</v>
      </c>
      <c r="G225" s="83" t="s">
        <v>58</v>
      </c>
      <c r="H225" s="84" t="e" cm="1">
        <f t="array" aca="1" ref="H225" ca="1">INDIRECT("'"&amp;A225&amp;"'!"&amp;B225)</f>
        <v>#REF!</v>
      </c>
      <c r="I225" s="85" t="e" cm="1">
        <f t="array" aca="1" ref="I225" ca="1">INDIRECT("'"&amp;A225&amp;"'!"&amp;C225)</f>
        <v>#REF!</v>
      </c>
      <c r="J225" s="85" t="e" cm="1">
        <f t="array" aca="1" ref="J225" ca="1">INDIRECT("'"&amp;A225&amp;"'!"&amp;D225)</f>
        <v>#REF!</v>
      </c>
      <c r="K225" s="86" t="e" cm="1">
        <f t="array" aca="1" ref="K225" ca="1">INDIRECT("'"&amp;A225&amp;"'!"&amp;E225)</f>
        <v>#REF!</v>
      </c>
      <c r="L225" s="82" t="e" cm="1">
        <f t="array" aca="1" ref="L225" ca="1">INDIRECT("'"&amp;A225&amp;"'!"&amp;F225)</f>
        <v>#REF!</v>
      </c>
      <c r="M225" s="87" t="e" cm="1">
        <f t="array" aca="1" ref="M225" ca="1">INDIRECT("'"&amp;A225&amp;"'!"&amp;G225)</f>
        <v>#REF!</v>
      </c>
      <c r="N225" s="79" t="e">
        <f t="shared" ca="1" si="44"/>
        <v>#REF!</v>
      </c>
      <c r="O225" s="88" t="e">
        <f t="shared" ca="1" si="45"/>
        <v>#REF!</v>
      </c>
      <c r="P225" s="89"/>
      <c r="Q225" s="79" t="e">
        <f t="shared" ca="1" si="46"/>
        <v>#REF!</v>
      </c>
      <c r="R225" s="88" t="e">
        <f t="shared" ca="1" si="47"/>
        <v>#REF!</v>
      </c>
      <c r="S225" s="90"/>
      <c r="T225" s="91" t="e">
        <f t="shared" ca="1" si="49"/>
        <v>#REF!</v>
      </c>
      <c r="U225" s="92"/>
      <c r="V225" s="91" t="e">
        <f t="shared" ca="1" si="50"/>
        <v>#REF!</v>
      </c>
      <c r="W225" s="92"/>
      <c r="Z225" t="e">
        <f t="shared" ca="1" si="51"/>
        <v>#REF!</v>
      </c>
      <c r="AA225" t="e">
        <f t="shared" ca="1" si="48"/>
        <v>#REF!</v>
      </c>
      <c r="AB225" t="e">
        <f t="shared" ca="1" si="52"/>
        <v>#REF!</v>
      </c>
      <c r="AC225" t="e">
        <f t="shared" ca="1" si="53"/>
        <v>#REF!</v>
      </c>
      <c r="AD225" t="e">
        <f t="shared" ca="1" si="54"/>
        <v>#REF!</v>
      </c>
      <c r="AE225" t="e">
        <f t="shared" ca="1" si="55"/>
        <v>#REF!</v>
      </c>
      <c r="AH225" t="str">
        <f t="shared" si="56"/>
        <v/>
      </c>
      <c r="AI225" t="str">
        <f t="shared" si="57"/>
        <v/>
      </c>
    </row>
    <row r="226" spans="1:35" x14ac:dyDescent="0.25">
      <c r="A226" s="78" t="s">
        <v>106</v>
      </c>
      <c r="B226" s="79" t="s">
        <v>59</v>
      </c>
      <c r="C226" s="80" t="s">
        <v>60</v>
      </c>
      <c r="D226" s="80" t="s">
        <v>61</v>
      </c>
      <c r="E226" s="81" t="s">
        <v>62</v>
      </c>
      <c r="F226" s="82" t="s">
        <v>63</v>
      </c>
      <c r="G226" s="83" t="s">
        <v>64</v>
      </c>
      <c r="H226" s="84" t="e" cm="1">
        <f t="array" aca="1" ref="H226" ca="1">INDIRECT("'"&amp;A226&amp;"'!"&amp;B226)</f>
        <v>#REF!</v>
      </c>
      <c r="I226" s="85" t="e" cm="1">
        <f t="array" aca="1" ref="I226" ca="1">INDIRECT("'"&amp;A226&amp;"'!"&amp;C226)</f>
        <v>#REF!</v>
      </c>
      <c r="J226" s="85" t="e" cm="1">
        <f t="array" aca="1" ref="J226" ca="1">INDIRECT("'"&amp;A226&amp;"'!"&amp;D226)</f>
        <v>#REF!</v>
      </c>
      <c r="K226" s="86" t="e" cm="1">
        <f t="array" aca="1" ref="K226" ca="1">INDIRECT("'"&amp;A226&amp;"'!"&amp;E226)</f>
        <v>#REF!</v>
      </c>
      <c r="L226" s="82" t="e" cm="1">
        <f t="array" aca="1" ref="L226" ca="1">INDIRECT("'"&amp;A226&amp;"'!"&amp;F226)</f>
        <v>#REF!</v>
      </c>
      <c r="M226" s="87" t="e" cm="1">
        <f t="array" aca="1" ref="M226" ca="1">INDIRECT("'"&amp;A226&amp;"'!"&amp;G226)</f>
        <v>#REF!</v>
      </c>
      <c r="N226" s="79" t="e">
        <f t="shared" ca="1" si="44"/>
        <v>#REF!</v>
      </c>
      <c r="O226" s="88" t="e">
        <f t="shared" ca="1" si="45"/>
        <v>#REF!</v>
      </c>
      <c r="P226" s="89"/>
      <c r="Q226" s="79" t="e">
        <f t="shared" ca="1" si="46"/>
        <v>#REF!</v>
      </c>
      <c r="R226" s="88" t="e">
        <f t="shared" ca="1" si="47"/>
        <v>#REF!</v>
      </c>
      <c r="S226" s="90"/>
      <c r="T226" s="91" t="e">
        <f t="shared" ca="1" si="49"/>
        <v>#REF!</v>
      </c>
      <c r="U226" s="92"/>
      <c r="V226" s="91" t="e">
        <f t="shared" ca="1" si="50"/>
        <v>#REF!</v>
      </c>
      <c r="W226" s="92"/>
      <c r="Z226" t="e">
        <f t="shared" ca="1" si="51"/>
        <v>#REF!</v>
      </c>
      <c r="AA226" t="e">
        <f t="shared" ca="1" si="48"/>
        <v>#REF!</v>
      </c>
      <c r="AB226" t="e">
        <f t="shared" ca="1" si="52"/>
        <v>#REF!</v>
      </c>
      <c r="AC226" t="e">
        <f t="shared" ca="1" si="53"/>
        <v>#REF!</v>
      </c>
      <c r="AD226" t="e">
        <f t="shared" ca="1" si="54"/>
        <v>#REF!</v>
      </c>
      <c r="AE226" t="e">
        <f t="shared" ca="1" si="55"/>
        <v>#REF!</v>
      </c>
      <c r="AH226" t="str">
        <f t="shared" si="56"/>
        <v/>
      </c>
      <c r="AI226" t="str">
        <f t="shared" si="57"/>
        <v/>
      </c>
    </row>
    <row r="227" spans="1:35" x14ac:dyDescent="0.25">
      <c r="A227" s="78" t="s">
        <v>106</v>
      </c>
      <c r="B227" s="79" t="s">
        <v>65</v>
      </c>
      <c r="C227" s="80" t="s">
        <v>66</v>
      </c>
      <c r="D227" s="80" t="s">
        <v>67</v>
      </c>
      <c r="E227" s="81" t="s">
        <v>68</v>
      </c>
      <c r="F227" s="82" t="s">
        <v>69</v>
      </c>
      <c r="G227" s="83" t="s">
        <v>70</v>
      </c>
      <c r="H227" s="84" t="e" cm="1">
        <f t="array" aca="1" ref="H227" ca="1">INDIRECT("'"&amp;A227&amp;"'!"&amp;B227)</f>
        <v>#REF!</v>
      </c>
      <c r="I227" s="85" t="e" cm="1">
        <f t="array" aca="1" ref="I227" ca="1">INDIRECT("'"&amp;A227&amp;"'!"&amp;C227)</f>
        <v>#REF!</v>
      </c>
      <c r="J227" s="85" t="e" cm="1">
        <f t="array" aca="1" ref="J227" ca="1">INDIRECT("'"&amp;A227&amp;"'!"&amp;D227)</f>
        <v>#REF!</v>
      </c>
      <c r="K227" s="86" t="e" cm="1">
        <f t="array" aca="1" ref="K227" ca="1">INDIRECT("'"&amp;A227&amp;"'!"&amp;E227)</f>
        <v>#REF!</v>
      </c>
      <c r="L227" s="82" t="e" cm="1">
        <f t="array" aca="1" ref="L227" ca="1">INDIRECT("'"&amp;A227&amp;"'!"&amp;F227)</f>
        <v>#REF!</v>
      </c>
      <c r="M227" s="87" t="e" cm="1">
        <f t="array" aca="1" ref="M227" ca="1">INDIRECT("'"&amp;A227&amp;"'!"&amp;G227)</f>
        <v>#REF!</v>
      </c>
      <c r="N227" s="79" t="e">
        <f t="shared" ca="1" si="44"/>
        <v>#REF!</v>
      </c>
      <c r="O227" s="88" t="e">
        <f t="shared" ca="1" si="45"/>
        <v>#REF!</v>
      </c>
      <c r="P227" s="89"/>
      <c r="Q227" s="79" t="e">
        <f t="shared" ca="1" si="46"/>
        <v>#REF!</v>
      </c>
      <c r="R227" s="88" t="e">
        <f t="shared" ca="1" si="47"/>
        <v>#REF!</v>
      </c>
      <c r="S227" s="90"/>
      <c r="T227" s="91" t="e">
        <f t="shared" ca="1" si="49"/>
        <v>#REF!</v>
      </c>
      <c r="U227" s="92"/>
      <c r="V227" s="91" t="e">
        <f t="shared" ca="1" si="50"/>
        <v>#REF!</v>
      </c>
      <c r="W227" s="92"/>
      <c r="Z227" t="e">
        <f t="shared" ca="1" si="51"/>
        <v>#REF!</v>
      </c>
      <c r="AA227" t="e">
        <f t="shared" ca="1" si="48"/>
        <v>#REF!</v>
      </c>
      <c r="AB227" t="e">
        <f t="shared" ca="1" si="52"/>
        <v>#REF!</v>
      </c>
      <c r="AC227" t="e">
        <f t="shared" ca="1" si="53"/>
        <v>#REF!</v>
      </c>
      <c r="AD227" t="e">
        <f t="shared" ca="1" si="54"/>
        <v>#REF!</v>
      </c>
      <c r="AE227" t="e">
        <f t="shared" ca="1" si="55"/>
        <v>#REF!</v>
      </c>
      <c r="AH227" t="str">
        <f t="shared" si="56"/>
        <v/>
      </c>
      <c r="AI227" t="str">
        <f t="shared" si="57"/>
        <v/>
      </c>
    </row>
    <row r="228" spans="1:35" x14ac:dyDescent="0.25">
      <c r="A228" s="78" t="s">
        <v>106</v>
      </c>
      <c r="B228" s="79" t="s">
        <v>71</v>
      </c>
      <c r="C228" s="80" t="s">
        <v>72</v>
      </c>
      <c r="D228" s="80" t="s">
        <v>73</v>
      </c>
      <c r="E228" s="81" t="s">
        <v>74</v>
      </c>
      <c r="F228" s="82" t="s">
        <v>75</v>
      </c>
      <c r="G228" s="83" t="s">
        <v>76</v>
      </c>
      <c r="H228" s="84" t="e" cm="1">
        <f t="array" aca="1" ref="H228" ca="1">INDIRECT("'"&amp;A228&amp;"'!"&amp;B228)</f>
        <v>#REF!</v>
      </c>
      <c r="I228" s="85" t="e" cm="1">
        <f t="array" aca="1" ref="I228" ca="1">INDIRECT("'"&amp;A228&amp;"'!"&amp;C228)</f>
        <v>#REF!</v>
      </c>
      <c r="J228" s="85" t="e" cm="1">
        <f t="array" aca="1" ref="J228" ca="1">INDIRECT("'"&amp;A228&amp;"'!"&amp;D228)</f>
        <v>#REF!</v>
      </c>
      <c r="K228" s="86" t="e" cm="1">
        <f t="array" aca="1" ref="K228" ca="1">INDIRECT("'"&amp;A228&amp;"'!"&amp;E228)</f>
        <v>#REF!</v>
      </c>
      <c r="L228" s="82" t="e" cm="1">
        <f t="array" aca="1" ref="L228" ca="1">INDIRECT("'"&amp;A228&amp;"'!"&amp;F228)</f>
        <v>#REF!</v>
      </c>
      <c r="M228" s="87" t="e" cm="1">
        <f t="array" aca="1" ref="M228" ca="1">INDIRECT("'"&amp;A228&amp;"'!"&amp;G228)</f>
        <v>#REF!</v>
      </c>
      <c r="N228" s="79" t="e">
        <f t="shared" ca="1" si="44"/>
        <v>#REF!</v>
      </c>
      <c r="O228" s="88" t="e">
        <f t="shared" ca="1" si="45"/>
        <v>#REF!</v>
      </c>
      <c r="P228" s="89"/>
      <c r="Q228" s="79" t="e">
        <f t="shared" ca="1" si="46"/>
        <v>#REF!</v>
      </c>
      <c r="R228" s="88" t="e">
        <f t="shared" ca="1" si="47"/>
        <v>#REF!</v>
      </c>
      <c r="S228" s="90"/>
      <c r="T228" s="91" t="e">
        <f t="shared" ca="1" si="49"/>
        <v>#REF!</v>
      </c>
      <c r="U228" s="92"/>
      <c r="V228" s="91" t="e">
        <f t="shared" ca="1" si="50"/>
        <v>#REF!</v>
      </c>
      <c r="W228" s="92"/>
      <c r="Z228" t="e">
        <f t="shared" ca="1" si="51"/>
        <v>#REF!</v>
      </c>
      <c r="AA228" t="e">
        <f t="shared" ca="1" si="48"/>
        <v>#REF!</v>
      </c>
      <c r="AB228" t="e">
        <f t="shared" ca="1" si="52"/>
        <v>#REF!</v>
      </c>
      <c r="AC228" t="e">
        <f t="shared" ca="1" si="53"/>
        <v>#REF!</v>
      </c>
      <c r="AD228" t="e">
        <f t="shared" ca="1" si="54"/>
        <v>#REF!</v>
      </c>
      <c r="AE228" t="e">
        <f t="shared" ca="1" si="55"/>
        <v>#REF!</v>
      </c>
      <c r="AH228" t="str">
        <f t="shared" si="56"/>
        <v/>
      </c>
      <c r="AI228" t="str">
        <f t="shared" si="57"/>
        <v/>
      </c>
    </row>
    <row r="229" spans="1:35" x14ac:dyDescent="0.25">
      <c r="A229" s="78" t="s">
        <v>106</v>
      </c>
      <c r="B229" s="79" t="s">
        <v>77</v>
      </c>
      <c r="C229" s="80" t="s">
        <v>78</v>
      </c>
      <c r="D229" s="80" t="s">
        <v>79</v>
      </c>
      <c r="E229" s="81" t="s">
        <v>80</v>
      </c>
      <c r="F229" s="82" t="s">
        <v>81</v>
      </c>
      <c r="G229" s="83" t="s">
        <v>82</v>
      </c>
      <c r="H229" s="84" t="e" cm="1">
        <f t="array" aca="1" ref="H229" ca="1">INDIRECT("'"&amp;A229&amp;"'!"&amp;B229)</f>
        <v>#REF!</v>
      </c>
      <c r="I229" s="85" t="e" cm="1">
        <f t="array" aca="1" ref="I229" ca="1">INDIRECT("'"&amp;A229&amp;"'!"&amp;C229)</f>
        <v>#REF!</v>
      </c>
      <c r="J229" s="85" t="e" cm="1">
        <f t="array" aca="1" ref="J229" ca="1">INDIRECT("'"&amp;A229&amp;"'!"&amp;D229)</f>
        <v>#REF!</v>
      </c>
      <c r="K229" s="86" t="e" cm="1">
        <f t="array" aca="1" ref="K229" ca="1">INDIRECT("'"&amp;A229&amp;"'!"&amp;E229)</f>
        <v>#REF!</v>
      </c>
      <c r="L229" s="82" t="e" cm="1">
        <f t="array" aca="1" ref="L229" ca="1">INDIRECT("'"&amp;A229&amp;"'!"&amp;F229)</f>
        <v>#REF!</v>
      </c>
      <c r="M229" s="87" t="e" cm="1">
        <f t="array" aca="1" ref="M229" ca="1">INDIRECT("'"&amp;A229&amp;"'!"&amp;G229)</f>
        <v>#REF!</v>
      </c>
      <c r="N229" s="79" t="e">
        <f t="shared" ca="1" si="44"/>
        <v>#REF!</v>
      </c>
      <c r="O229" s="88" t="e">
        <f t="shared" ca="1" si="45"/>
        <v>#REF!</v>
      </c>
      <c r="P229" s="89"/>
      <c r="Q229" s="79" t="e">
        <f t="shared" ca="1" si="46"/>
        <v>#REF!</v>
      </c>
      <c r="R229" s="88" t="e">
        <f t="shared" ca="1" si="47"/>
        <v>#REF!</v>
      </c>
      <c r="S229" s="90"/>
      <c r="T229" s="91" t="e">
        <f t="shared" ca="1" si="49"/>
        <v>#REF!</v>
      </c>
      <c r="U229" s="92"/>
      <c r="V229" s="91" t="e">
        <f t="shared" ca="1" si="50"/>
        <v>#REF!</v>
      </c>
      <c r="W229" s="92"/>
      <c r="Z229" t="e">
        <f t="shared" ca="1" si="51"/>
        <v>#REF!</v>
      </c>
      <c r="AA229" t="e">
        <f t="shared" ca="1" si="48"/>
        <v>#REF!</v>
      </c>
      <c r="AB229" t="e">
        <f t="shared" ca="1" si="52"/>
        <v>#REF!</v>
      </c>
      <c r="AC229" t="e">
        <f t="shared" ca="1" si="53"/>
        <v>#REF!</v>
      </c>
      <c r="AD229" t="e">
        <f t="shared" ca="1" si="54"/>
        <v>#REF!</v>
      </c>
      <c r="AE229" t="e">
        <f t="shared" ca="1" si="55"/>
        <v>#REF!</v>
      </c>
      <c r="AH229" t="str">
        <f t="shared" si="56"/>
        <v/>
      </c>
      <c r="AI229" t="str">
        <f t="shared" si="57"/>
        <v/>
      </c>
    </row>
    <row r="230" spans="1:35" x14ac:dyDescent="0.25">
      <c r="A230" s="58" t="s">
        <v>107</v>
      </c>
      <c r="B230" s="59" t="s">
        <v>29</v>
      </c>
      <c r="C230" s="60" t="s">
        <v>30</v>
      </c>
      <c r="D230" s="60" t="s">
        <v>31</v>
      </c>
      <c r="E230" s="61" t="s">
        <v>32</v>
      </c>
      <c r="F230" s="62" t="s">
        <v>33</v>
      </c>
      <c r="G230" s="63" t="s">
        <v>34</v>
      </c>
      <c r="H230" s="64" t="e" cm="1">
        <f t="array" aca="1" ref="H230" ca="1">INDIRECT("'"&amp;A230&amp;"'!"&amp;B230)</f>
        <v>#REF!</v>
      </c>
      <c r="I230" s="65" t="e" cm="1">
        <f t="array" aca="1" ref="I230" ca="1">INDIRECT("'"&amp;A230&amp;"'!"&amp;C230)</f>
        <v>#REF!</v>
      </c>
      <c r="J230" s="65" t="e" cm="1">
        <f t="array" aca="1" ref="J230" ca="1">INDIRECT("'"&amp;A230&amp;"'!"&amp;D230)</f>
        <v>#REF!</v>
      </c>
      <c r="K230" s="66" t="e" cm="1">
        <f t="array" aca="1" ref="K230" ca="1">INDIRECT("'"&amp;A230&amp;"'!"&amp;E230)</f>
        <v>#REF!</v>
      </c>
      <c r="L230" s="62" t="e" cm="1">
        <f t="array" aca="1" ref="L230" ca="1">INDIRECT("'"&amp;A230&amp;"'!"&amp;F230)</f>
        <v>#REF!</v>
      </c>
      <c r="M230" s="67" t="e" cm="1">
        <f t="array" aca="1" ref="M230" ca="1">INDIRECT("'"&amp;A230&amp;"'!"&amp;G230)</f>
        <v>#REF!</v>
      </c>
      <c r="N230" s="59" t="e">
        <f t="shared" ca="1" si="44"/>
        <v>#REF!</v>
      </c>
      <c r="O230" s="68" t="e">
        <f t="shared" ca="1" si="45"/>
        <v>#REF!</v>
      </c>
      <c r="P230" s="69"/>
      <c r="Q230" s="59" t="e">
        <f t="shared" ca="1" si="46"/>
        <v>#REF!</v>
      </c>
      <c r="R230" s="68" t="e">
        <f t="shared" ca="1" si="47"/>
        <v>#REF!</v>
      </c>
      <c r="S230" s="70">
        <f>1786+2395+1648+1824+1049+863+1823+55</f>
        <v>11443</v>
      </c>
      <c r="T230" s="71" t="e">
        <f t="shared" ca="1" si="49"/>
        <v>#REF!</v>
      </c>
      <c r="U230" s="72"/>
      <c r="V230" s="71" t="e">
        <f t="shared" ca="1" si="50"/>
        <v>#REF!</v>
      </c>
      <c r="W230" s="72"/>
      <c r="Z230" t="e">
        <f t="shared" ca="1" si="51"/>
        <v>#REF!</v>
      </c>
      <c r="AA230" t="e">
        <f t="shared" ca="1" si="48"/>
        <v>#REF!</v>
      </c>
      <c r="AB230" t="e">
        <f t="shared" ca="1" si="52"/>
        <v>#REF!</v>
      </c>
      <c r="AC230" t="e">
        <f t="shared" ca="1" si="53"/>
        <v>#REF!</v>
      </c>
      <c r="AD230" t="e">
        <f t="shared" ca="1" si="54"/>
        <v>#REF!</v>
      </c>
      <c r="AE230" t="e">
        <f t="shared" ca="1" si="55"/>
        <v>#REF!</v>
      </c>
      <c r="AH230" t="str">
        <f t="shared" si="56"/>
        <v/>
      </c>
      <c r="AI230" t="str">
        <f t="shared" si="57"/>
        <v/>
      </c>
    </row>
    <row r="231" spans="1:35" x14ac:dyDescent="0.25">
      <c r="A231" s="58" t="s">
        <v>107</v>
      </c>
      <c r="B231" s="59" t="s">
        <v>35</v>
      </c>
      <c r="C231" s="60" t="s">
        <v>36</v>
      </c>
      <c r="D231" s="60" t="s">
        <v>37</v>
      </c>
      <c r="E231" s="61" t="s">
        <v>38</v>
      </c>
      <c r="F231" s="62" t="s">
        <v>39</v>
      </c>
      <c r="G231" s="63" t="s">
        <v>40</v>
      </c>
      <c r="H231" s="64" t="e" cm="1">
        <f t="array" aca="1" ref="H231" ca="1">INDIRECT("'"&amp;A231&amp;"'!"&amp;B231)</f>
        <v>#REF!</v>
      </c>
      <c r="I231" s="65" t="e" cm="1">
        <f t="array" aca="1" ref="I231" ca="1">INDIRECT("'"&amp;A231&amp;"'!"&amp;C231)</f>
        <v>#REF!</v>
      </c>
      <c r="J231" s="65" t="e" cm="1">
        <f t="array" aca="1" ref="J231" ca="1">INDIRECT("'"&amp;A231&amp;"'!"&amp;D231)</f>
        <v>#REF!</v>
      </c>
      <c r="K231" s="66" t="e" cm="1">
        <f t="array" aca="1" ref="K231" ca="1">INDIRECT("'"&amp;A231&amp;"'!"&amp;E231)</f>
        <v>#REF!</v>
      </c>
      <c r="L231" s="62" t="e" cm="1">
        <f t="array" aca="1" ref="L231" ca="1">INDIRECT("'"&amp;A231&amp;"'!"&amp;F231)</f>
        <v>#REF!</v>
      </c>
      <c r="M231" s="67" t="e" cm="1">
        <f t="array" aca="1" ref="M231" ca="1">INDIRECT("'"&amp;A231&amp;"'!"&amp;G231)</f>
        <v>#REF!</v>
      </c>
      <c r="N231" s="59" t="e">
        <f t="shared" ca="1" si="44"/>
        <v>#REF!</v>
      </c>
      <c r="O231" s="68" t="e">
        <f t="shared" ca="1" si="45"/>
        <v>#REF!</v>
      </c>
      <c r="P231" s="69"/>
      <c r="Q231" s="59" t="e">
        <f t="shared" ca="1" si="46"/>
        <v>#REF!</v>
      </c>
      <c r="R231" s="68" t="e">
        <f t="shared" ca="1" si="47"/>
        <v>#REF!</v>
      </c>
      <c r="S231" s="70"/>
      <c r="T231" s="71" t="e">
        <f t="shared" ca="1" si="49"/>
        <v>#REF!</v>
      </c>
      <c r="U231" s="72"/>
      <c r="V231" s="71" t="e">
        <f t="shared" ca="1" si="50"/>
        <v>#REF!</v>
      </c>
      <c r="W231" s="72"/>
      <c r="Z231" t="e">
        <f t="shared" ca="1" si="51"/>
        <v>#REF!</v>
      </c>
      <c r="AA231" t="e">
        <f t="shared" ca="1" si="48"/>
        <v>#REF!</v>
      </c>
      <c r="AB231" t="e">
        <f t="shared" ca="1" si="52"/>
        <v>#REF!</v>
      </c>
      <c r="AC231" t="e">
        <f t="shared" ca="1" si="53"/>
        <v>#REF!</v>
      </c>
      <c r="AD231" t="e">
        <f t="shared" ca="1" si="54"/>
        <v>#REF!</v>
      </c>
      <c r="AE231" t="e">
        <f t="shared" ca="1" si="55"/>
        <v>#REF!</v>
      </c>
      <c r="AH231" t="str">
        <f t="shared" si="56"/>
        <v/>
      </c>
      <c r="AI231" t="str">
        <f t="shared" si="57"/>
        <v/>
      </c>
    </row>
    <row r="232" spans="1:35" x14ac:dyDescent="0.25">
      <c r="A232" s="58" t="s">
        <v>107</v>
      </c>
      <c r="B232" s="59" t="s">
        <v>41</v>
      </c>
      <c r="C232" s="60" t="s">
        <v>42</v>
      </c>
      <c r="D232" s="60" t="s">
        <v>43</v>
      </c>
      <c r="E232" s="61" t="s">
        <v>44</v>
      </c>
      <c r="F232" s="62" t="s">
        <v>45</v>
      </c>
      <c r="G232" s="63" t="s">
        <v>46</v>
      </c>
      <c r="H232" s="64" t="e" cm="1">
        <f t="array" aca="1" ref="H232" ca="1">INDIRECT("'"&amp;A232&amp;"'!"&amp;B232)</f>
        <v>#REF!</v>
      </c>
      <c r="I232" s="65" t="e" cm="1">
        <f t="array" aca="1" ref="I232" ca="1">INDIRECT("'"&amp;A232&amp;"'!"&amp;C232)</f>
        <v>#REF!</v>
      </c>
      <c r="J232" s="65" t="e" cm="1">
        <f t="array" aca="1" ref="J232" ca="1">INDIRECT("'"&amp;A232&amp;"'!"&amp;D232)</f>
        <v>#REF!</v>
      </c>
      <c r="K232" s="66" t="e" cm="1">
        <f t="array" aca="1" ref="K232" ca="1">INDIRECT("'"&amp;A232&amp;"'!"&amp;E232)</f>
        <v>#REF!</v>
      </c>
      <c r="L232" s="62" t="e" cm="1">
        <f t="array" aca="1" ref="L232" ca="1">INDIRECT("'"&amp;A232&amp;"'!"&amp;F232)</f>
        <v>#REF!</v>
      </c>
      <c r="M232" s="67" t="e" cm="1">
        <f t="array" aca="1" ref="M232" ca="1">INDIRECT("'"&amp;A232&amp;"'!"&amp;G232)</f>
        <v>#REF!</v>
      </c>
      <c r="N232" s="59" t="e">
        <f t="shared" ca="1" si="44"/>
        <v>#REF!</v>
      </c>
      <c r="O232" s="68" t="e">
        <f t="shared" ca="1" si="45"/>
        <v>#REF!</v>
      </c>
      <c r="P232" s="69"/>
      <c r="Q232" s="59" t="e">
        <f t="shared" ca="1" si="46"/>
        <v>#REF!</v>
      </c>
      <c r="R232" s="68" t="e">
        <f t="shared" ca="1" si="47"/>
        <v>#REF!</v>
      </c>
      <c r="S232" s="70">
        <f>2079+594+411</f>
        <v>3084</v>
      </c>
      <c r="T232" s="71" t="e">
        <f t="shared" ca="1" si="49"/>
        <v>#REF!</v>
      </c>
      <c r="U232" s="72"/>
      <c r="V232" s="71" t="e">
        <f t="shared" ca="1" si="50"/>
        <v>#REF!</v>
      </c>
      <c r="W232" s="72"/>
      <c r="Z232" t="e">
        <f t="shared" ca="1" si="51"/>
        <v>#REF!</v>
      </c>
      <c r="AA232" t="e">
        <f t="shared" ca="1" si="48"/>
        <v>#REF!</v>
      </c>
      <c r="AB232" t="e">
        <f t="shared" ca="1" si="52"/>
        <v>#REF!</v>
      </c>
      <c r="AC232" t="e">
        <f t="shared" ca="1" si="53"/>
        <v>#REF!</v>
      </c>
      <c r="AD232" t="e">
        <f t="shared" ca="1" si="54"/>
        <v>#REF!</v>
      </c>
      <c r="AE232" t="e">
        <f t="shared" ca="1" si="55"/>
        <v>#REF!</v>
      </c>
      <c r="AH232" t="str">
        <f t="shared" si="56"/>
        <v/>
      </c>
      <c r="AI232" t="str">
        <f t="shared" si="57"/>
        <v/>
      </c>
    </row>
    <row r="233" spans="1:35" x14ac:dyDescent="0.25">
      <c r="A233" s="58" t="s">
        <v>107</v>
      </c>
      <c r="B233" s="59" t="s">
        <v>47</v>
      </c>
      <c r="C233" s="60" t="s">
        <v>48</v>
      </c>
      <c r="D233" s="60" t="s">
        <v>49</v>
      </c>
      <c r="E233" s="61" t="s">
        <v>50</v>
      </c>
      <c r="F233" s="62" t="s">
        <v>51</v>
      </c>
      <c r="G233" s="63" t="s">
        <v>52</v>
      </c>
      <c r="H233" s="64" t="e" cm="1">
        <f t="array" aca="1" ref="H233" ca="1">INDIRECT("'"&amp;A233&amp;"'!"&amp;B233)</f>
        <v>#REF!</v>
      </c>
      <c r="I233" s="65" t="e" cm="1">
        <f t="array" aca="1" ref="I233" ca="1">INDIRECT("'"&amp;A233&amp;"'!"&amp;C233)</f>
        <v>#REF!</v>
      </c>
      <c r="J233" s="65" t="e" cm="1">
        <f t="array" aca="1" ref="J233" ca="1">INDIRECT("'"&amp;A233&amp;"'!"&amp;D233)</f>
        <v>#REF!</v>
      </c>
      <c r="K233" s="66" t="e" cm="1">
        <f t="array" aca="1" ref="K233" ca="1">INDIRECT("'"&amp;A233&amp;"'!"&amp;E233)</f>
        <v>#REF!</v>
      </c>
      <c r="L233" s="62" t="e" cm="1">
        <f t="array" aca="1" ref="L233" ca="1">INDIRECT("'"&amp;A233&amp;"'!"&amp;F233)</f>
        <v>#REF!</v>
      </c>
      <c r="M233" s="67" t="e" cm="1">
        <f t="array" aca="1" ref="M233" ca="1">INDIRECT("'"&amp;A233&amp;"'!"&amp;G233)</f>
        <v>#REF!</v>
      </c>
      <c r="N233" s="59" t="e">
        <f t="shared" ca="1" si="44"/>
        <v>#REF!</v>
      </c>
      <c r="O233" s="68" t="e">
        <f t="shared" ca="1" si="45"/>
        <v>#REF!</v>
      </c>
      <c r="P233" s="69"/>
      <c r="Q233" s="59" t="e">
        <f t="shared" ca="1" si="46"/>
        <v>#REF!</v>
      </c>
      <c r="R233" s="68" t="e">
        <f t="shared" ca="1" si="47"/>
        <v>#REF!</v>
      </c>
      <c r="S233" s="70"/>
      <c r="T233" s="71" t="e">
        <f t="shared" ca="1" si="49"/>
        <v>#REF!</v>
      </c>
      <c r="U233" s="72"/>
      <c r="V233" s="71" t="e">
        <f t="shared" ca="1" si="50"/>
        <v>#REF!</v>
      </c>
      <c r="W233" s="72"/>
      <c r="Z233" t="e">
        <f t="shared" ca="1" si="51"/>
        <v>#REF!</v>
      </c>
      <c r="AA233" t="e">
        <f t="shared" ca="1" si="48"/>
        <v>#REF!</v>
      </c>
      <c r="AB233" t="e">
        <f t="shared" ca="1" si="52"/>
        <v>#REF!</v>
      </c>
      <c r="AC233" t="e">
        <f t="shared" ca="1" si="53"/>
        <v>#REF!</v>
      </c>
      <c r="AD233" t="e">
        <f t="shared" ca="1" si="54"/>
        <v>#REF!</v>
      </c>
      <c r="AE233" t="e">
        <f t="shared" ca="1" si="55"/>
        <v>#REF!</v>
      </c>
      <c r="AH233" t="str">
        <f t="shared" si="56"/>
        <v/>
      </c>
      <c r="AI233" t="str">
        <f t="shared" si="57"/>
        <v/>
      </c>
    </row>
    <row r="234" spans="1:35" x14ac:dyDescent="0.25">
      <c r="A234" s="58" t="s">
        <v>107</v>
      </c>
      <c r="B234" s="59" t="s">
        <v>53</v>
      </c>
      <c r="C234" s="60" t="s">
        <v>54</v>
      </c>
      <c r="D234" s="60" t="s">
        <v>55</v>
      </c>
      <c r="E234" s="61" t="s">
        <v>56</v>
      </c>
      <c r="F234" s="62" t="s">
        <v>57</v>
      </c>
      <c r="G234" s="63" t="s">
        <v>58</v>
      </c>
      <c r="H234" s="64" t="e" cm="1">
        <f t="array" aca="1" ref="H234" ca="1">INDIRECT("'"&amp;A234&amp;"'!"&amp;B234)</f>
        <v>#REF!</v>
      </c>
      <c r="I234" s="65" t="e" cm="1">
        <f t="array" aca="1" ref="I234" ca="1">INDIRECT("'"&amp;A234&amp;"'!"&amp;C234)</f>
        <v>#REF!</v>
      </c>
      <c r="J234" s="65" t="e" cm="1">
        <f t="array" aca="1" ref="J234" ca="1">INDIRECT("'"&amp;A234&amp;"'!"&amp;D234)</f>
        <v>#REF!</v>
      </c>
      <c r="K234" s="66" t="e" cm="1">
        <f t="array" aca="1" ref="K234" ca="1">INDIRECT("'"&amp;A234&amp;"'!"&amp;E234)</f>
        <v>#REF!</v>
      </c>
      <c r="L234" s="62" t="e" cm="1">
        <f t="array" aca="1" ref="L234" ca="1">INDIRECT("'"&amp;A234&amp;"'!"&amp;F234)</f>
        <v>#REF!</v>
      </c>
      <c r="M234" s="67" t="e" cm="1">
        <f t="array" aca="1" ref="M234" ca="1">INDIRECT("'"&amp;A234&amp;"'!"&amp;G234)</f>
        <v>#REF!</v>
      </c>
      <c r="N234" s="59" t="e">
        <f t="shared" ca="1" si="44"/>
        <v>#REF!</v>
      </c>
      <c r="O234" s="68" t="e">
        <f t="shared" ca="1" si="45"/>
        <v>#REF!</v>
      </c>
      <c r="P234" s="69"/>
      <c r="Q234" s="59" t="e">
        <f t="shared" ca="1" si="46"/>
        <v>#REF!</v>
      </c>
      <c r="R234" s="68" t="e">
        <f t="shared" ca="1" si="47"/>
        <v>#REF!</v>
      </c>
      <c r="S234" s="70"/>
      <c r="T234" s="71" t="e">
        <f t="shared" ca="1" si="49"/>
        <v>#REF!</v>
      </c>
      <c r="U234" s="72"/>
      <c r="V234" s="71" t="e">
        <f t="shared" ca="1" si="50"/>
        <v>#REF!</v>
      </c>
      <c r="W234" s="72"/>
      <c r="Z234" t="e">
        <f t="shared" ca="1" si="51"/>
        <v>#REF!</v>
      </c>
      <c r="AA234" t="e">
        <f t="shared" ca="1" si="48"/>
        <v>#REF!</v>
      </c>
      <c r="AB234" t="e">
        <f t="shared" ca="1" si="52"/>
        <v>#REF!</v>
      </c>
      <c r="AC234" t="e">
        <f t="shared" ca="1" si="53"/>
        <v>#REF!</v>
      </c>
      <c r="AD234" t="e">
        <f t="shared" ca="1" si="54"/>
        <v>#REF!</v>
      </c>
      <c r="AE234" t="e">
        <f t="shared" ca="1" si="55"/>
        <v>#REF!</v>
      </c>
      <c r="AH234" t="str">
        <f t="shared" si="56"/>
        <v/>
      </c>
      <c r="AI234" t="str">
        <f t="shared" si="57"/>
        <v/>
      </c>
    </row>
    <row r="235" spans="1:35" x14ac:dyDescent="0.25">
      <c r="A235" s="58" t="s">
        <v>107</v>
      </c>
      <c r="B235" s="59" t="s">
        <v>59</v>
      </c>
      <c r="C235" s="60" t="s">
        <v>60</v>
      </c>
      <c r="D235" s="60" t="s">
        <v>61</v>
      </c>
      <c r="E235" s="61" t="s">
        <v>62</v>
      </c>
      <c r="F235" s="62" t="s">
        <v>63</v>
      </c>
      <c r="G235" s="63" t="s">
        <v>64</v>
      </c>
      <c r="H235" s="64" t="e" cm="1">
        <f t="array" aca="1" ref="H235" ca="1">INDIRECT("'"&amp;A235&amp;"'!"&amp;B235)</f>
        <v>#REF!</v>
      </c>
      <c r="I235" s="65" t="e" cm="1">
        <f t="array" aca="1" ref="I235" ca="1">INDIRECT("'"&amp;A235&amp;"'!"&amp;C235)</f>
        <v>#REF!</v>
      </c>
      <c r="J235" s="65" t="e" cm="1">
        <f t="array" aca="1" ref="J235" ca="1">INDIRECT("'"&amp;A235&amp;"'!"&amp;D235)</f>
        <v>#REF!</v>
      </c>
      <c r="K235" s="66" t="e" cm="1">
        <f t="array" aca="1" ref="K235" ca="1">INDIRECT("'"&amp;A235&amp;"'!"&amp;E235)</f>
        <v>#REF!</v>
      </c>
      <c r="L235" s="62" t="e" cm="1">
        <f t="array" aca="1" ref="L235" ca="1">INDIRECT("'"&amp;A235&amp;"'!"&amp;F235)</f>
        <v>#REF!</v>
      </c>
      <c r="M235" s="67" t="e" cm="1">
        <f t="array" aca="1" ref="M235" ca="1">INDIRECT("'"&amp;A235&amp;"'!"&amp;G235)</f>
        <v>#REF!</v>
      </c>
      <c r="N235" s="59" t="e">
        <f t="shared" ca="1" si="44"/>
        <v>#REF!</v>
      </c>
      <c r="O235" s="68" t="e">
        <f t="shared" ca="1" si="45"/>
        <v>#REF!</v>
      </c>
      <c r="P235" s="69"/>
      <c r="Q235" s="59" t="e">
        <f t="shared" ca="1" si="46"/>
        <v>#REF!</v>
      </c>
      <c r="R235" s="68" t="e">
        <f t="shared" ca="1" si="47"/>
        <v>#REF!</v>
      </c>
      <c r="S235" s="70"/>
      <c r="T235" s="71" t="e">
        <f t="shared" ca="1" si="49"/>
        <v>#REF!</v>
      </c>
      <c r="U235" s="72"/>
      <c r="V235" s="71" t="e">
        <f t="shared" ca="1" si="50"/>
        <v>#REF!</v>
      </c>
      <c r="W235" s="72"/>
      <c r="Z235" t="e">
        <f t="shared" ca="1" si="51"/>
        <v>#REF!</v>
      </c>
      <c r="AA235" t="e">
        <f t="shared" ca="1" si="48"/>
        <v>#REF!</v>
      </c>
      <c r="AB235" t="e">
        <f t="shared" ca="1" si="52"/>
        <v>#REF!</v>
      </c>
      <c r="AC235" t="e">
        <f t="shared" ca="1" si="53"/>
        <v>#REF!</v>
      </c>
      <c r="AD235" t="e">
        <f t="shared" ca="1" si="54"/>
        <v>#REF!</v>
      </c>
      <c r="AE235" t="e">
        <f t="shared" ca="1" si="55"/>
        <v>#REF!</v>
      </c>
      <c r="AH235" t="str">
        <f t="shared" si="56"/>
        <v/>
      </c>
      <c r="AI235" t="str">
        <f t="shared" si="57"/>
        <v/>
      </c>
    </row>
    <row r="236" spans="1:35" x14ac:dyDescent="0.25">
      <c r="A236" s="58" t="s">
        <v>107</v>
      </c>
      <c r="B236" s="59" t="s">
        <v>65</v>
      </c>
      <c r="C236" s="60" t="s">
        <v>66</v>
      </c>
      <c r="D236" s="60" t="s">
        <v>67</v>
      </c>
      <c r="E236" s="61" t="s">
        <v>68</v>
      </c>
      <c r="F236" s="62" t="s">
        <v>69</v>
      </c>
      <c r="G236" s="63" t="s">
        <v>70</v>
      </c>
      <c r="H236" s="64" t="e" cm="1">
        <f t="array" aca="1" ref="H236" ca="1">INDIRECT("'"&amp;A236&amp;"'!"&amp;B236)</f>
        <v>#REF!</v>
      </c>
      <c r="I236" s="65" t="e" cm="1">
        <f t="array" aca="1" ref="I236" ca="1">INDIRECT("'"&amp;A236&amp;"'!"&amp;C236)</f>
        <v>#REF!</v>
      </c>
      <c r="J236" s="65" t="e" cm="1">
        <f t="array" aca="1" ref="J236" ca="1">INDIRECT("'"&amp;A236&amp;"'!"&amp;D236)</f>
        <v>#REF!</v>
      </c>
      <c r="K236" s="66" t="e" cm="1">
        <f t="array" aca="1" ref="K236" ca="1">INDIRECT("'"&amp;A236&amp;"'!"&amp;E236)</f>
        <v>#REF!</v>
      </c>
      <c r="L236" s="62" t="e" cm="1">
        <f t="array" aca="1" ref="L236" ca="1">INDIRECT("'"&amp;A236&amp;"'!"&amp;F236)</f>
        <v>#REF!</v>
      </c>
      <c r="M236" s="67" t="e" cm="1">
        <f t="array" aca="1" ref="M236" ca="1">INDIRECT("'"&amp;A236&amp;"'!"&amp;G236)</f>
        <v>#REF!</v>
      </c>
      <c r="N236" s="59" t="e">
        <f t="shared" ca="1" si="44"/>
        <v>#REF!</v>
      </c>
      <c r="O236" s="68" t="e">
        <f t="shared" ca="1" si="45"/>
        <v>#REF!</v>
      </c>
      <c r="P236" s="69"/>
      <c r="Q236" s="59" t="e">
        <f t="shared" ca="1" si="46"/>
        <v>#REF!</v>
      </c>
      <c r="R236" s="68" t="e">
        <f t="shared" ca="1" si="47"/>
        <v>#REF!</v>
      </c>
      <c r="S236" s="70"/>
      <c r="T236" s="71" t="e">
        <f t="shared" ca="1" si="49"/>
        <v>#REF!</v>
      </c>
      <c r="U236" s="72"/>
      <c r="V236" s="71" t="e">
        <f t="shared" ca="1" si="50"/>
        <v>#REF!</v>
      </c>
      <c r="W236" s="72"/>
      <c r="Z236" t="e">
        <f t="shared" ca="1" si="51"/>
        <v>#REF!</v>
      </c>
      <c r="AA236" t="e">
        <f t="shared" ca="1" si="48"/>
        <v>#REF!</v>
      </c>
      <c r="AB236" t="e">
        <f t="shared" ca="1" si="52"/>
        <v>#REF!</v>
      </c>
      <c r="AC236" t="e">
        <f t="shared" ca="1" si="53"/>
        <v>#REF!</v>
      </c>
      <c r="AD236" t="e">
        <f t="shared" ca="1" si="54"/>
        <v>#REF!</v>
      </c>
      <c r="AE236" t="e">
        <f t="shared" ca="1" si="55"/>
        <v>#REF!</v>
      </c>
      <c r="AH236" t="str">
        <f t="shared" si="56"/>
        <v/>
      </c>
      <c r="AI236" t="str">
        <f t="shared" si="57"/>
        <v/>
      </c>
    </row>
    <row r="237" spans="1:35" x14ac:dyDescent="0.25">
      <c r="A237" s="58" t="s">
        <v>107</v>
      </c>
      <c r="B237" s="59" t="s">
        <v>71</v>
      </c>
      <c r="C237" s="60" t="s">
        <v>72</v>
      </c>
      <c r="D237" s="60" t="s">
        <v>73</v>
      </c>
      <c r="E237" s="61" t="s">
        <v>74</v>
      </c>
      <c r="F237" s="62" t="s">
        <v>75</v>
      </c>
      <c r="G237" s="63" t="s">
        <v>76</v>
      </c>
      <c r="H237" s="64" t="e" cm="1">
        <f t="array" aca="1" ref="H237" ca="1">INDIRECT("'"&amp;A237&amp;"'!"&amp;B237)</f>
        <v>#REF!</v>
      </c>
      <c r="I237" s="65" t="e" cm="1">
        <f t="array" aca="1" ref="I237" ca="1">INDIRECT("'"&amp;A237&amp;"'!"&amp;C237)</f>
        <v>#REF!</v>
      </c>
      <c r="J237" s="65" t="e" cm="1">
        <f t="array" aca="1" ref="J237" ca="1">INDIRECT("'"&amp;A237&amp;"'!"&amp;D237)</f>
        <v>#REF!</v>
      </c>
      <c r="K237" s="66" t="e" cm="1">
        <f t="array" aca="1" ref="K237" ca="1">INDIRECT("'"&amp;A237&amp;"'!"&amp;E237)</f>
        <v>#REF!</v>
      </c>
      <c r="L237" s="62" t="e" cm="1">
        <f t="array" aca="1" ref="L237" ca="1">INDIRECT("'"&amp;A237&amp;"'!"&amp;F237)</f>
        <v>#REF!</v>
      </c>
      <c r="M237" s="67" t="e" cm="1">
        <f t="array" aca="1" ref="M237" ca="1">INDIRECT("'"&amp;A237&amp;"'!"&amp;G237)</f>
        <v>#REF!</v>
      </c>
      <c r="N237" s="59" t="e">
        <f t="shared" ca="1" si="44"/>
        <v>#REF!</v>
      </c>
      <c r="O237" s="68" t="e">
        <f t="shared" ca="1" si="45"/>
        <v>#REF!</v>
      </c>
      <c r="P237" s="69"/>
      <c r="Q237" s="59" t="e">
        <f t="shared" ca="1" si="46"/>
        <v>#REF!</v>
      </c>
      <c r="R237" s="68" t="e">
        <f t="shared" ca="1" si="47"/>
        <v>#REF!</v>
      </c>
      <c r="S237" s="70"/>
      <c r="T237" s="71" t="e">
        <f t="shared" ca="1" si="49"/>
        <v>#REF!</v>
      </c>
      <c r="U237" s="72"/>
      <c r="V237" s="71" t="e">
        <f t="shared" ca="1" si="50"/>
        <v>#REF!</v>
      </c>
      <c r="W237" s="72"/>
      <c r="Z237" t="e">
        <f t="shared" ca="1" si="51"/>
        <v>#REF!</v>
      </c>
      <c r="AA237" t="e">
        <f t="shared" ca="1" si="48"/>
        <v>#REF!</v>
      </c>
      <c r="AB237" t="e">
        <f t="shared" ca="1" si="52"/>
        <v>#REF!</v>
      </c>
      <c r="AC237" t="e">
        <f t="shared" ca="1" si="53"/>
        <v>#REF!</v>
      </c>
      <c r="AD237" t="e">
        <f t="shared" ca="1" si="54"/>
        <v>#REF!</v>
      </c>
      <c r="AE237" t="e">
        <f t="shared" ca="1" si="55"/>
        <v>#REF!</v>
      </c>
      <c r="AH237" t="str">
        <f t="shared" si="56"/>
        <v/>
      </c>
      <c r="AI237" t="str">
        <f t="shared" si="57"/>
        <v/>
      </c>
    </row>
    <row r="238" spans="1:35" x14ac:dyDescent="0.25">
      <c r="A238" s="58" t="s">
        <v>107</v>
      </c>
      <c r="B238" s="59" t="s">
        <v>77</v>
      </c>
      <c r="C238" s="60" t="s">
        <v>78</v>
      </c>
      <c r="D238" s="60" t="s">
        <v>79</v>
      </c>
      <c r="E238" s="61" t="s">
        <v>80</v>
      </c>
      <c r="F238" s="62" t="s">
        <v>81</v>
      </c>
      <c r="G238" s="63" t="s">
        <v>82</v>
      </c>
      <c r="H238" s="64" t="e" cm="1">
        <f t="array" aca="1" ref="H238" ca="1">INDIRECT("'"&amp;A238&amp;"'!"&amp;B238)</f>
        <v>#REF!</v>
      </c>
      <c r="I238" s="65" t="e" cm="1">
        <f t="array" aca="1" ref="I238" ca="1">INDIRECT("'"&amp;A238&amp;"'!"&amp;C238)</f>
        <v>#REF!</v>
      </c>
      <c r="J238" s="65" t="e" cm="1">
        <f t="array" aca="1" ref="J238" ca="1">INDIRECT("'"&amp;A238&amp;"'!"&amp;D238)</f>
        <v>#REF!</v>
      </c>
      <c r="K238" s="66" t="e" cm="1">
        <f t="array" aca="1" ref="K238" ca="1">INDIRECT("'"&amp;A238&amp;"'!"&amp;E238)</f>
        <v>#REF!</v>
      </c>
      <c r="L238" s="62" t="e" cm="1">
        <f t="array" aca="1" ref="L238" ca="1">INDIRECT("'"&amp;A238&amp;"'!"&amp;F238)</f>
        <v>#REF!</v>
      </c>
      <c r="M238" s="67" t="e" cm="1">
        <f t="array" aca="1" ref="M238" ca="1">INDIRECT("'"&amp;A238&amp;"'!"&amp;G238)</f>
        <v>#REF!</v>
      </c>
      <c r="N238" s="59" t="e">
        <f t="shared" ca="1" si="44"/>
        <v>#REF!</v>
      </c>
      <c r="O238" s="68" t="e">
        <f t="shared" ca="1" si="45"/>
        <v>#REF!</v>
      </c>
      <c r="P238" s="69"/>
      <c r="Q238" s="59" t="e">
        <f t="shared" ca="1" si="46"/>
        <v>#REF!</v>
      </c>
      <c r="R238" s="68" t="e">
        <f t="shared" ca="1" si="47"/>
        <v>#REF!</v>
      </c>
      <c r="S238" s="70"/>
      <c r="T238" s="71" t="e">
        <f t="shared" ca="1" si="49"/>
        <v>#REF!</v>
      </c>
      <c r="U238" s="72"/>
      <c r="V238" s="71" t="e">
        <f t="shared" ca="1" si="50"/>
        <v>#REF!</v>
      </c>
      <c r="W238" s="72"/>
      <c r="Z238" t="e">
        <f t="shared" ca="1" si="51"/>
        <v>#REF!</v>
      </c>
      <c r="AA238" t="e">
        <f t="shared" ca="1" si="48"/>
        <v>#REF!</v>
      </c>
      <c r="AB238" t="e">
        <f t="shared" ca="1" si="52"/>
        <v>#REF!</v>
      </c>
      <c r="AC238" t="e">
        <f t="shared" ca="1" si="53"/>
        <v>#REF!</v>
      </c>
      <c r="AD238" t="e">
        <f t="shared" ca="1" si="54"/>
        <v>#REF!</v>
      </c>
      <c r="AE238" t="e">
        <f t="shared" ca="1" si="55"/>
        <v>#REF!</v>
      </c>
      <c r="AH238" t="str">
        <f t="shared" si="56"/>
        <v/>
      </c>
      <c r="AI238" t="str">
        <f t="shared" si="57"/>
        <v/>
      </c>
    </row>
    <row r="239" spans="1:35" x14ac:dyDescent="0.25">
      <c r="A239" s="78" t="s">
        <v>108</v>
      </c>
      <c r="B239" s="79" t="s">
        <v>29</v>
      </c>
      <c r="C239" s="80" t="s">
        <v>30</v>
      </c>
      <c r="D239" s="80" t="s">
        <v>31</v>
      </c>
      <c r="E239" s="81" t="s">
        <v>32</v>
      </c>
      <c r="F239" s="82" t="s">
        <v>33</v>
      </c>
      <c r="G239" s="83" t="s">
        <v>34</v>
      </c>
      <c r="H239" s="84" t="e" cm="1">
        <f t="array" aca="1" ref="H239" ca="1">INDIRECT("'"&amp;A239&amp;"'!"&amp;B239)</f>
        <v>#REF!</v>
      </c>
      <c r="I239" s="85" t="e" cm="1">
        <f t="array" aca="1" ref="I239" ca="1">INDIRECT("'"&amp;A239&amp;"'!"&amp;C239)</f>
        <v>#REF!</v>
      </c>
      <c r="J239" s="85" t="e" cm="1">
        <f t="array" aca="1" ref="J239" ca="1">INDIRECT("'"&amp;A239&amp;"'!"&amp;D239)</f>
        <v>#REF!</v>
      </c>
      <c r="K239" s="86" t="e" cm="1">
        <f t="array" aca="1" ref="K239" ca="1">INDIRECT("'"&amp;A239&amp;"'!"&amp;E239)</f>
        <v>#REF!</v>
      </c>
      <c r="L239" s="82" t="e" cm="1">
        <f t="array" aca="1" ref="L239" ca="1">INDIRECT("'"&amp;A239&amp;"'!"&amp;F239)</f>
        <v>#REF!</v>
      </c>
      <c r="M239" s="87" t="e" cm="1">
        <f t="array" aca="1" ref="M239" ca="1">INDIRECT("'"&amp;A239&amp;"'!"&amp;G239)</f>
        <v>#REF!</v>
      </c>
      <c r="N239" s="79" t="e">
        <f t="shared" ca="1" si="44"/>
        <v>#REF!</v>
      </c>
      <c r="O239" s="88" t="e">
        <f t="shared" ca="1" si="45"/>
        <v>#REF!</v>
      </c>
      <c r="P239" s="89"/>
      <c r="Q239" s="79" t="e">
        <f t="shared" ca="1" si="46"/>
        <v>#REF!</v>
      </c>
      <c r="R239" s="88" t="e">
        <f t="shared" ca="1" si="47"/>
        <v>#REF!</v>
      </c>
      <c r="S239" s="90">
        <f>55+1707+781+1484+986</f>
        <v>5013</v>
      </c>
      <c r="T239" s="91" t="e">
        <f t="shared" ca="1" si="49"/>
        <v>#REF!</v>
      </c>
      <c r="U239" s="92"/>
      <c r="V239" s="91" t="e">
        <f t="shared" ca="1" si="50"/>
        <v>#REF!</v>
      </c>
      <c r="W239" s="92"/>
      <c r="Z239" t="e">
        <f t="shared" ca="1" si="51"/>
        <v>#REF!</v>
      </c>
      <c r="AA239" t="e">
        <f t="shared" ca="1" si="48"/>
        <v>#REF!</v>
      </c>
      <c r="AB239" t="e">
        <f t="shared" ca="1" si="52"/>
        <v>#REF!</v>
      </c>
      <c r="AC239" t="e">
        <f t="shared" ca="1" si="53"/>
        <v>#REF!</v>
      </c>
      <c r="AD239" t="e">
        <f t="shared" ca="1" si="54"/>
        <v>#REF!</v>
      </c>
      <c r="AE239" t="e">
        <f t="shared" ca="1" si="55"/>
        <v>#REF!</v>
      </c>
      <c r="AH239" t="str">
        <f t="shared" si="56"/>
        <v/>
      </c>
      <c r="AI239" t="str">
        <f t="shared" si="57"/>
        <v/>
      </c>
    </row>
    <row r="240" spans="1:35" x14ac:dyDescent="0.25">
      <c r="A240" s="78" t="s">
        <v>108</v>
      </c>
      <c r="B240" s="79" t="s">
        <v>35</v>
      </c>
      <c r="C240" s="80" t="s">
        <v>36</v>
      </c>
      <c r="D240" s="80" t="s">
        <v>37</v>
      </c>
      <c r="E240" s="81" t="s">
        <v>38</v>
      </c>
      <c r="F240" s="82" t="s">
        <v>39</v>
      </c>
      <c r="G240" s="83" t="s">
        <v>40</v>
      </c>
      <c r="H240" s="84" t="e" cm="1">
        <f t="array" aca="1" ref="H240" ca="1">INDIRECT("'"&amp;A240&amp;"'!"&amp;B240)</f>
        <v>#REF!</v>
      </c>
      <c r="I240" s="85" t="e" cm="1">
        <f t="array" aca="1" ref="I240" ca="1">INDIRECT("'"&amp;A240&amp;"'!"&amp;C240)</f>
        <v>#REF!</v>
      </c>
      <c r="J240" s="85" t="e" cm="1">
        <f t="array" aca="1" ref="J240" ca="1">INDIRECT("'"&amp;A240&amp;"'!"&amp;D240)</f>
        <v>#REF!</v>
      </c>
      <c r="K240" s="86" t="e" cm="1">
        <f t="array" aca="1" ref="K240" ca="1">INDIRECT("'"&amp;A240&amp;"'!"&amp;E240)</f>
        <v>#REF!</v>
      </c>
      <c r="L240" s="82" t="e" cm="1">
        <f t="array" aca="1" ref="L240" ca="1">INDIRECT("'"&amp;A240&amp;"'!"&amp;F240)</f>
        <v>#REF!</v>
      </c>
      <c r="M240" s="87" t="e" cm="1">
        <f t="array" aca="1" ref="M240" ca="1">INDIRECT("'"&amp;A240&amp;"'!"&amp;G240)</f>
        <v>#REF!</v>
      </c>
      <c r="N240" s="79" t="e">
        <f t="shared" ca="1" si="44"/>
        <v>#REF!</v>
      </c>
      <c r="O240" s="88" t="e">
        <f t="shared" ca="1" si="45"/>
        <v>#REF!</v>
      </c>
      <c r="P240" s="89">
        <v>12536</v>
      </c>
      <c r="Q240" s="79" t="e">
        <f t="shared" ca="1" si="46"/>
        <v>#REF!</v>
      </c>
      <c r="R240" s="88" t="e">
        <f t="shared" ca="1" si="47"/>
        <v>#REF!</v>
      </c>
      <c r="S240" s="90">
        <f>123+4863+143+153+168+986</f>
        <v>6436</v>
      </c>
      <c r="T240" s="91" t="e">
        <f t="shared" ca="1" si="49"/>
        <v>#REF!</v>
      </c>
      <c r="U240" s="92"/>
      <c r="V240" s="91" t="e">
        <f t="shared" ca="1" si="50"/>
        <v>#REF!</v>
      </c>
      <c r="W240" s="92"/>
      <c r="Z240" t="e">
        <f t="shared" ca="1" si="51"/>
        <v>#REF!</v>
      </c>
      <c r="AA240" t="e">
        <f t="shared" ca="1" si="48"/>
        <v>#REF!</v>
      </c>
      <c r="AB240" t="e">
        <f t="shared" ca="1" si="52"/>
        <v>#REF!</v>
      </c>
      <c r="AC240" t="e">
        <f t="shared" ca="1" si="53"/>
        <v>#REF!</v>
      </c>
      <c r="AD240" t="e">
        <f t="shared" ca="1" si="54"/>
        <v>#REF!</v>
      </c>
      <c r="AE240" t="e">
        <f t="shared" ca="1" si="55"/>
        <v>#REF!</v>
      </c>
      <c r="AH240" t="str">
        <f t="shared" si="56"/>
        <v/>
      </c>
      <c r="AI240" t="str">
        <f t="shared" si="57"/>
        <v/>
      </c>
    </row>
    <row r="241" spans="1:35" x14ac:dyDescent="0.25">
      <c r="A241" s="78" t="s">
        <v>108</v>
      </c>
      <c r="B241" s="79" t="s">
        <v>41</v>
      </c>
      <c r="C241" s="80" t="s">
        <v>42</v>
      </c>
      <c r="D241" s="80" t="s">
        <v>43</v>
      </c>
      <c r="E241" s="81" t="s">
        <v>44</v>
      </c>
      <c r="F241" s="82" t="s">
        <v>45</v>
      </c>
      <c r="G241" s="83" t="s">
        <v>46</v>
      </c>
      <c r="H241" s="84" t="e" cm="1">
        <f t="array" aca="1" ref="H241" ca="1">INDIRECT("'"&amp;A241&amp;"'!"&amp;B241)</f>
        <v>#REF!</v>
      </c>
      <c r="I241" s="85" t="e" cm="1">
        <f t="array" aca="1" ref="I241" ca="1">INDIRECT("'"&amp;A241&amp;"'!"&amp;C241)</f>
        <v>#REF!</v>
      </c>
      <c r="J241" s="85" t="e" cm="1">
        <f t="array" aca="1" ref="J241" ca="1">INDIRECT("'"&amp;A241&amp;"'!"&amp;D241)</f>
        <v>#REF!</v>
      </c>
      <c r="K241" s="86" t="e" cm="1">
        <f t="array" aca="1" ref="K241" ca="1">INDIRECT("'"&amp;A241&amp;"'!"&amp;E241)</f>
        <v>#REF!</v>
      </c>
      <c r="L241" s="82" t="e" cm="1">
        <f t="array" aca="1" ref="L241" ca="1">INDIRECT("'"&amp;A241&amp;"'!"&amp;F241)</f>
        <v>#REF!</v>
      </c>
      <c r="M241" s="87" t="e" cm="1">
        <f t="array" aca="1" ref="M241" ca="1">INDIRECT("'"&amp;A241&amp;"'!"&amp;G241)</f>
        <v>#REF!</v>
      </c>
      <c r="N241" s="79" t="e">
        <f t="shared" ca="1" si="44"/>
        <v>#REF!</v>
      </c>
      <c r="O241" s="88" t="e">
        <f t="shared" ca="1" si="45"/>
        <v>#REF!</v>
      </c>
      <c r="P241" s="89"/>
      <c r="Q241" s="79" t="e">
        <f t="shared" ca="1" si="46"/>
        <v>#REF!</v>
      </c>
      <c r="R241" s="88" t="e">
        <f t="shared" ca="1" si="47"/>
        <v>#REF!</v>
      </c>
      <c r="S241" s="90">
        <f>146+6223</f>
        <v>6369</v>
      </c>
      <c r="T241" s="91" t="e">
        <f t="shared" ca="1" si="49"/>
        <v>#REF!</v>
      </c>
      <c r="U241" s="92"/>
      <c r="V241" s="91" t="e">
        <f t="shared" ca="1" si="50"/>
        <v>#REF!</v>
      </c>
      <c r="W241" s="92"/>
      <c r="Z241" t="e">
        <f t="shared" ca="1" si="51"/>
        <v>#REF!</v>
      </c>
      <c r="AA241" t="e">
        <f t="shared" ca="1" si="48"/>
        <v>#REF!</v>
      </c>
      <c r="AB241" t="e">
        <f t="shared" ca="1" si="52"/>
        <v>#REF!</v>
      </c>
      <c r="AC241" t="e">
        <f t="shared" ca="1" si="53"/>
        <v>#REF!</v>
      </c>
      <c r="AD241" t="e">
        <f t="shared" ca="1" si="54"/>
        <v>#REF!</v>
      </c>
      <c r="AE241" t="e">
        <f t="shared" ca="1" si="55"/>
        <v>#REF!</v>
      </c>
      <c r="AH241" t="str">
        <f t="shared" si="56"/>
        <v/>
      </c>
      <c r="AI241" t="str">
        <f t="shared" si="57"/>
        <v/>
      </c>
    </row>
    <row r="242" spans="1:35" x14ac:dyDescent="0.25">
      <c r="A242" s="78" t="s">
        <v>108</v>
      </c>
      <c r="B242" s="79" t="s">
        <v>47</v>
      </c>
      <c r="C242" s="80" t="s">
        <v>48</v>
      </c>
      <c r="D242" s="80" t="s">
        <v>49</v>
      </c>
      <c r="E242" s="81" t="s">
        <v>50</v>
      </c>
      <c r="F242" s="82" t="s">
        <v>51</v>
      </c>
      <c r="G242" s="83" t="s">
        <v>52</v>
      </c>
      <c r="H242" s="84" t="e" cm="1">
        <f t="array" aca="1" ref="H242" ca="1">INDIRECT("'"&amp;A242&amp;"'!"&amp;B242)</f>
        <v>#REF!</v>
      </c>
      <c r="I242" s="85" t="e" cm="1">
        <f t="array" aca="1" ref="I242" ca="1">INDIRECT("'"&amp;A242&amp;"'!"&amp;C242)</f>
        <v>#REF!</v>
      </c>
      <c r="J242" s="85" t="e" cm="1">
        <f t="array" aca="1" ref="J242" ca="1">INDIRECT("'"&amp;A242&amp;"'!"&amp;D242)</f>
        <v>#REF!</v>
      </c>
      <c r="K242" s="86" t="e" cm="1">
        <f t="array" aca="1" ref="K242" ca="1">INDIRECT("'"&amp;A242&amp;"'!"&amp;E242)</f>
        <v>#REF!</v>
      </c>
      <c r="L242" s="82" t="e" cm="1">
        <f t="array" aca="1" ref="L242" ca="1">INDIRECT("'"&amp;A242&amp;"'!"&amp;F242)</f>
        <v>#REF!</v>
      </c>
      <c r="M242" s="87" t="e" cm="1">
        <f t="array" aca="1" ref="M242" ca="1">INDIRECT("'"&amp;A242&amp;"'!"&amp;G242)</f>
        <v>#REF!</v>
      </c>
      <c r="N242" s="79" t="e">
        <f t="shared" ca="1" si="44"/>
        <v>#REF!</v>
      </c>
      <c r="O242" s="88" t="e">
        <f t="shared" ca="1" si="45"/>
        <v>#REF!</v>
      </c>
      <c r="P242" s="89"/>
      <c r="Q242" s="79" t="e">
        <f t="shared" ca="1" si="46"/>
        <v>#REF!</v>
      </c>
      <c r="R242" s="88" t="e">
        <f t="shared" ca="1" si="47"/>
        <v>#REF!</v>
      </c>
      <c r="S242" s="90"/>
      <c r="T242" s="91" t="e">
        <f t="shared" ca="1" si="49"/>
        <v>#REF!</v>
      </c>
      <c r="U242" s="92"/>
      <c r="V242" s="91" t="e">
        <f t="shared" ca="1" si="50"/>
        <v>#REF!</v>
      </c>
      <c r="W242" s="92"/>
      <c r="Z242" t="e">
        <f t="shared" ca="1" si="51"/>
        <v>#REF!</v>
      </c>
      <c r="AA242" t="e">
        <f t="shared" ca="1" si="48"/>
        <v>#REF!</v>
      </c>
      <c r="AB242" t="e">
        <f t="shared" ca="1" si="52"/>
        <v>#REF!</v>
      </c>
      <c r="AC242" t="e">
        <f t="shared" ca="1" si="53"/>
        <v>#REF!</v>
      </c>
      <c r="AD242" t="e">
        <f t="shared" ca="1" si="54"/>
        <v>#REF!</v>
      </c>
      <c r="AE242" t="e">
        <f t="shared" ca="1" si="55"/>
        <v>#REF!</v>
      </c>
      <c r="AH242" t="str">
        <f t="shared" si="56"/>
        <v/>
      </c>
      <c r="AI242" t="str">
        <f t="shared" si="57"/>
        <v/>
      </c>
    </row>
    <row r="243" spans="1:35" x14ac:dyDescent="0.25">
      <c r="A243" s="78" t="s">
        <v>108</v>
      </c>
      <c r="B243" s="79" t="s">
        <v>53</v>
      </c>
      <c r="C243" s="80" t="s">
        <v>54</v>
      </c>
      <c r="D243" s="80" t="s">
        <v>55</v>
      </c>
      <c r="E243" s="81" t="s">
        <v>56</v>
      </c>
      <c r="F243" s="82" t="s">
        <v>57</v>
      </c>
      <c r="G243" s="83" t="s">
        <v>58</v>
      </c>
      <c r="H243" s="84" t="e" cm="1">
        <f t="array" aca="1" ref="H243" ca="1">INDIRECT("'"&amp;A243&amp;"'!"&amp;B243)</f>
        <v>#REF!</v>
      </c>
      <c r="I243" s="85" t="e" cm="1">
        <f t="array" aca="1" ref="I243" ca="1">INDIRECT("'"&amp;A243&amp;"'!"&amp;C243)</f>
        <v>#REF!</v>
      </c>
      <c r="J243" s="85" t="e" cm="1">
        <f t="array" aca="1" ref="J243" ca="1">INDIRECT("'"&amp;A243&amp;"'!"&amp;D243)</f>
        <v>#REF!</v>
      </c>
      <c r="K243" s="86" t="e" cm="1">
        <f t="array" aca="1" ref="K243" ca="1">INDIRECT("'"&amp;A243&amp;"'!"&amp;E243)</f>
        <v>#REF!</v>
      </c>
      <c r="L243" s="82" t="e" cm="1">
        <f t="array" aca="1" ref="L243" ca="1">INDIRECT("'"&amp;A243&amp;"'!"&amp;F243)</f>
        <v>#REF!</v>
      </c>
      <c r="M243" s="87" t="e" cm="1">
        <f t="array" aca="1" ref="M243" ca="1">INDIRECT("'"&amp;A243&amp;"'!"&amp;G243)</f>
        <v>#REF!</v>
      </c>
      <c r="N243" s="79" t="e">
        <f t="shared" ca="1" si="44"/>
        <v>#REF!</v>
      </c>
      <c r="O243" s="88" t="e">
        <f t="shared" ca="1" si="45"/>
        <v>#REF!</v>
      </c>
      <c r="P243" s="89"/>
      <c r="Q243" s="79" t="e">
        <f t="shared" ca="1" si="46"/>
        <v>#REF!</v>
      </c>
      <c r="R243" s="88" t="e">
        <f t="shared" ca="1" si="47"/>
        <v>#REF!</v>
      </c>
      <c r="S243" s="90"/>
      <c r="T243" s="91" t="e">
        <f t="shared" ca="1" si="49"/>
        <v>#REF!</v>
      </c>
      <c r="U243" s="92"/>
      <c r="V243" s="91" t="e">
        <f t="shared" ca="1" si="50"/>
        <v>#REF!</v>
      </c>
      <c r="W243" s="92"/>
      <c r="Z243" t="e">
        <f t="shared" ca="1" si="51"/>
        <v>#REF!</v>
      </c>
      <c r="AA243" t="e">
        <f t="shared" ca="1" si="48"/>
        <v>#REF!</v>
      </c>
      <c r="AB243" t="e">
        <f t="shared" ca="1" si="52"/>
        <v>#REF!</v>
      </c>
      <c r="AC243" t="e">
        <f t="shared" ca="1" si="53"/>
        <v>#REF!</v>
      </c>
      <c r="AD243" t="e">
        <f t="shared" ca="1" si="54"/>
        <v>#REF!</v>
      </c>
      <c r="AE243" t="e">
        <f t="shared" ca="1" si="55"/>
        <v>#REF!</v>
      </c>
      <c r="AH243" t="str">
        <f t="shared" si="56"/>
        <v/>
      </c>
      <c r="AI243" t="str">
        <f t="shared" si="57"/>
        <v/>
      </c>
    </row>
    <row r="244" spans="1:35" x14ac:dyDescent="0.25">
      <c r="A244" s="78" t="s">
        <v>108</v>
      </c>
      <c r="B244" s="79" t="s">
        <v>59</v>
      </c>
      <c r="C244" s="80" t="s">
        <v>60</v>
      </c>
      <c r="D244" s="80" t="s">
        <v>61</v>
      </c>
      <c r="E244" s="81" t="s">
        <v>62</v>
      </c>
      <c r="F244" s="82" t="s">
        <v>63</v>
      </c>
      <c r="G244" s="83" t="s">
        <v>64</v>
      </c>
      <c r="H244" s="84" t="e" cm="1">
        <f t="array" aca="1" ref="H244" ca="1">INDIRECT("'"&amp;A244&amp;"'!"&amp;B244)</f>
        <v>#REF!</v>
      </c>
      <c r="I244" s="85" t="e" cm="1">
        <f t="array" aca="1" ref="I244" ca="1">INDIRECT("'"&amp;A244&amp;"'!"&amp;C244)</f>
        <v>#REF!</v>
      </c>
      <c r="J244" s="85" t="e" cm="1">
        <f t="array" aca="1" ref="J244" ca="1">INDIRECT("'"&amp;A244&amp;"'!"&amp;D244)</f>
        <v>#REF!</v>
      </c>
      <c r="K244" s="86" t="e" cm="1">
        <f t="array" aca="1" ref="K244" ca="1">INDIRECT("'"&amp;A244&amp;"'!"&amp;E244)</f>
        <v>#REF!</v>
      </c>
      <c r="L244" s="82" t="e" cm="1">
        <f t="array" aca="1" ref="L244" ca="1">INDIRECT("'"&amp;A244&amp;"'!"&amp;F244)</f>
        <v>#REF!</v>
      </c>
      <c r="M244" s="87" t="e" cm="1">
        <f t="array" aca="1" ref="M244" ca="1">INDIRECT("'"&amp;A244&amp;"'!"&amp;G244)</f>
        <v>#REF!</v>
      </c>
      <c r="N244" s="79" t="e">
        <f t="shared" ca="1" si="44"/>
        <v>#REF!</v>
      </c>
      <c r="O244" s="88" t="e">
        <f t="shared" ca="1" si="45"/>
        <v>#REF!</v>
      </c>
      <c r="P244" s="89"/>
      <c r="Q244" s="79" t="e">
        <f t="shared" ca="1" si="46"/>
        <v>#REF!</v>
      </c>
      <c r="R244" s="88" t="e">
        <f t="shared" ca="1" si="47"/>
        <v>#REF!</v>
      </c>
      <c r="S244" s="90"/>
      <c r="T244" s="91" t="e">
        <f t="shared" ca="1" si="49"/>
        <v>#REF!</v>
      </c>
      <c r="U244" s="92"/>
      <c r="V244" s="91" t="e">
        <f t="shared" ca="1" si="50"/>
        <v>#REF!</v>
      </c>
      <c r="W244" s="92"/>
      <c r="Z244" t="e">
        <f t="shared" ca="1" si="51"/>
        <v>#REF!</v>
      </c>
      <c r="AA244" t="e">
        <f t="shared" ca="1" si="48"/>
        <v>#REF!</v>
      </c>
      <c r="AB244" t="e">
        <f t="shared" ca="1" si="52"/>
        <v>#REF!</v>
      </c>
      <c r="AC244" t="e">
        <f t="shared" ca="1" si="53"/>
        <v>#REF!</v>
      </c>
      <c r="AD244" t="e">
        <f t="shared" ca="1" si="54"/>
        <v>#REF!</v>
      </c>
      <c r="AE244" t="e">
        <f t="shared" ca="1" si="55"/>
        <v>#REF!</v>
      </c>
      <c r="AH244" t="str">
        <f t="shared" si="56"/>
        <v/>
      </c>
      <c r="AI244" t="str">
        <f t="shared" si="57"/>
        <v/>
      </c>
    </row>
    <row r="245" spans="1:35" x14ac:dyDescent="0.25">
      <c r="A245" s="78" t="s">
        <v>108</v>
      </c>
      <c r="B245" s="79" t="s">
        <v>65</v>
      </c>
      <c r="C245" s="80" t="s">
        <v>66</v>
      </c>
      <c r="D245" s="80" t="s">
        <v>67</v>
      </c>
      <c r="E245" s="81" t="s">
        <v>68</v>
      </c>
      <c r="F245" s="82" t="s">
        <v>69</v>
      </c>
      <c r="G245" s="83" t="s">
        <v>70</v>
      </c>
      <c r="H245" s="84" t="e" cm="1">
        <f t="array" aca="1" ref="H245" ca="1">INDIRECT("'"&amp;A245&amp;"'!"&amp;B245)</f>
        <v>#REF!</v>
      </c>
      <c r="I245" s="85" t="e" cm="1">
        <f t="array" aca="1" ref="I245" ca="1">INDIRECT("'"&amp;A245&amp;"'!"&amp;C245)</f>
        <v>#REF!</v>
      </c>
      <c r="J245" s="85" t="e" cm="1">
        <f t="array" aca="1" ref="J245" ca="1">INDIRECT("'"&amp;A245&amp;"'!"&amp;D245)</f>
        <v>#REF!</v>
      </c>
      <c r="K245" s="86" t="e" cm="1">
        <f t="array" aca="1" ref="K245" ca="1">INDIRECT("'"&amp;A245&amp;"'!"&amp;E245)</f>
        <v>#REF!</v>
      </c>
      <c r="L245" s="82" t="e" cm="1">
        <f t="array" aca="1" ref="L245" ca="1">INDIRECT("'"&amp;A245&amp;"'!"&amp;F245)</f>
        <v>#REF!</v>
      </c>
      <c r="M245" s="87" t="e" cm="1">
        <f t="array" aca="1" ref="M245" ca="1">INDIRECT("'"&amp;A245&amp;"'!"&amp;G245)</f>
        <v>#REF!</v>
      </c>
      <c r="N245" s="79" t="e">
        <f t="shared" ca="1" si="44"/>
        <v>#REF!</v>
      </c>
      <c r="O245" s="88" t="e">
        <f t="shared" ca="1" si="45"/>
        <v>#REF!</v>
      </c>
      <c r="P245" s="89"/>
      <c r="Q245" s="79" t="e">
        <f t="shared" ca="1" si="46"/>
        <v>#REF!</v>
      </c>
      <c r="R245" s="88" t="e">
        <f t="shared" ca="1" si="47"/>
        <v>#REF!</v>
      </c>
      <c r="S245" s="90"/>
      <c r="T245" s="91" t="e">
        <f t="shared" ca="1" si="49"/>
        <v>#REF!</v>
      </c>
      <c r="U245" s="92"/>
      <c r="V245" s="91" t="e">
        <f t="shared" ca="1" si="50"/>
        <v>#REF!</v>
      </c>
      <c r="W245" s="92"/>
      <c r="Z245" t="e">
        <f t="shared" ca="1" si="51"/>
        <v>#REF!</v>
      </c>
      <c r="AA245" t="e">
        <f t="shared" ca="1" si="48"/>
        <v>#REF!</v>
      </c>
      <c r="AB245" t="e">
        <f t="shared" ca="1" si="52"/>
        <v>#REF!</v>
      </c>
      <c r="AC245" t="e">
        <f t="shared" ca="1" si="53"/>
        <v>#REF!</v>
      </c>
      <c r="AD245" t="e">
        <f t="shared" ca="1" si="54"/>
        <v>#REF!</v>
      </c>
      <c r="AE245" t="e">
        <f t="shared" ca="1" si="55"/>
        <v>#REF!</v>
      </c>
      <c r="AH245" t="str">
        <f t="shared" si="56"/>
        <v/>
      </c>
      <c r="AI245" t="str">
        <f t="shared" si="57"/>
        <v/>
      </c>
    </row>
    <row r="246" spans="1:35" x14ac:dyDescent="0.25">
      <c r="A246" s="78" t="s">
        <v>108</v>
      </c>
      <c r="B246" s="79" t="s">
        <v>71</v>
      </c>
      <c r="C246" s="80" t="s">
        <v>72</v>
      </c>
      <c r="D246" s="80" t="s">
        <v>73</v>
      </c>
      <c r="E246" s="81" t="s">
        <v>74</v>
      </c>
      <c r="F246" s="82" t="s">
        <v>75</v>
      </c>
      <c r="G246" s="83" t="s">
        <v>76</v>
      </c>
      <c r="H246" s="84" t="e" cm="1">
        <f t="array" aca="1" ref="H246" ca="1">INDIRECT("'"&amp;A246&amp;"'!"&amp;B246)</f>
        <v>#REF!</v>
      </c>
      <c r="I246" s="85" t="e" cm="1">
        <f t="array" aca="1" ref="I246" ca="1">INDIRECT("'"&amp;A246&amp;"'!"&amp;C246)</f>
        <v>#REF!</v>
      </c>
      <c r="J246" s="85" t="e" cm="1">
        <f t="array" aca="1" ref="J246" ca="1">INDIRECT("'"&amp;A246&amp;"'!"&amp;D246)</f>
        <v>#REF!</v>
      </c>
      <c r="K246" s="86" t="e" cm="1">
        <f t="array" aca="1" ref="K246" ca="1">INDIRECT("'"&amp;A246&amp;"'!"&amp;E246)</f>
        <v>#REF!</v>
      </c>
      <c r="L246" s="82" t="e" cm="1">
        <f t="array" aca="1" ref="L246" ca="1">INDIRECT("'"&amp;A246&amp;"'!"&amp;F246)</f>
        <v>#REF!</v>
      </c>
      <c r="M246" s="87" t="e" cm="1">
        <f t="array" aca="1" ref="M246" ca="1">INDIRECT("'"&amp;A246&amp;"'!"&amp;G246)</f>
        <v>#REF!</v>
      </c>
      <c r="N246" s="79" t="e">
        <f t="shared" ca="1" si="44"/>
        <v>#REF!</v>
      </c>
      <c r="O246" s="88" t="e">
        <f t="shared" ca="1" si="45"/>
        <v>#REF!</v>
      </c>
      <c r="P246" s="89"/>
      <c r="Q246" s="79" t="e">
        <f t="shared" ca="1" si="46"/>
        <v>#REF!</v>
      </c>
      <c r="R246" s="88" t="e">
        <f t="shared" ca="1" si="47"/>
        <v>#REF!</v>
      </c>
      <c r="S246" s="90"/>
      <c r="T246" s="91" t="e">
        <f t="shared" ca="1" si="49"/>
        <v>#REF!</v>
      </c>
      <c r="U246" s="92"/>
      <c r="V246" s="91" t="e">
        <f t="shared" ca="1" si="50"/>
        <v>#REF!</v>
      </c>
      <c r="W246" s="92"/>
      <c r="Z246" t="e">
        <f t="shared" ca="1" si="51"/>
        <v>#REF!</v>
      </c>
      <c r="AA246" t="e">
        <f t="shared" ca="1" si="48"/>
        <v>#REF!</v>
      </c>
      <c r="AB246" t="e">
        <f t="shared" ca="1" si="52"/>
        <v>#REF!</v>
      </c>
      <c r="AC246" t="e">
        <f t="shared" ca="1" si="53"/>
        <v>#REF!</v>
      </c>
      <c r="AD246" t="e">
        <f t="shared" ca="1" si="54"/>
        <v>#REF!</v>
      </c>
      <c r="AE246" t="e">
        <f t="shared" ca="1" si="55"/>
        <v>#REF!</v>
      </c>
      <c r="AH246" t="str">
        <f t="shared" si="56"/>
        <v/>
      </c>
      <c r="AI246" t="str">
        <f t="shared" si="57"/>
        <v/>
      </c>
    </row>
    <row r="247" spans="1:35" x14ac:dyDescent="0.25">
      <c r="A247" s="78" t="s">
        <v>108</v>
      </c>
      <c r="B247" s="79" t="s">
        <v>77</v>
      </c>
      <c r="C247" s="80" t="s">
        <v>78</v>
      </c>
      <c r="D247" s="80" t="s">
        <v>79</v>
      </c>
      <c r="E247" s="81" t="s">
        <v>80</v>
      </c>
      <c r="F247" s="82" t="s">
        <v>81</v>
      </c>
      <c r="G247" s="83" t="s">
        <v>82</v>
      </c>
      <c r="H247" s="84" t="e" cm="1">
        <f t="array" aca="1" ref="H247" ca="1">INDIRECT("'"&amp;A247&amp;"'!"&amp;B247)</f>
        <v>#REF!</v>
      </c>
      <c r="I247" s="85" t="e" cm="1">
        <f t="array" aca="1" ref="I247" ca="1">INDIRECT("'"&amp;A247&amp;"'!"&amp;C247)</f>
        <v>#REF!</v>
      </c>
      <c r="J247" s="85" t="e" cm="1">
        <f t="array" aca="1" ref="J247" ca="1">INDIRECT("'"&amp;A247&amp;"'!"&amp;D247)</f>
        <v>#REF!</v>
      </c>
      <c r="K247" s="86" t="e" cm="1">
        <f t="array" aca="1" ref="K247" ca="1">INDIRECT("'"&amp;A247&amp;"'!"&amp;E247)</f>
        <v>#REF!</v>
      </c>
      <c r="L247" s="82" t="e" cm="1">
        <f t="array" aca="1" ref="L247" ca="1">INDIRECT("'"&amp;A247&amp;"'!"&amp;F247)</f>
        <v>#REF!</v>
      </c>
      <c r="M247" s="87" t="e" cm="1">
        <f t="array" aca="1" ref="M247" ca="1">INDIRECT("'"&amp;A247&amp;"'!"&amp;G247)</f>
        <v>#REF!</v>
      </c>
      <c r="N247" s="79" t="e">
        <f t="shared" ca="1" si="44"/>
        <v>#REF!</v>
      </c>
      <c r="O247" s="88" t="e">
        <f t="shared" ca="1" si="45"/>
        <v>#REF!</v>
      </c>
      <c r="P247" s="89"/>
      <c r="Q247" s="79" t="e">
        <f t="shared" ca="1" si="46"/>
        <v>#REF!</v>
      </c>
      <c r="R247" s="88" t="e">
        <f t="shared" ca="1" si="47"/>
        <v>#REF!</v>
      </c>
      <c r="S247" s="90"/>
      <c r="T247" s="91" t="e">
        <f t="shared" ca="1" si="49"/>
        <v>#REF!</v>
      </c>
      <c r="U247" s="92"/>
      <c r="V247" s="91" t="e">
        <f t="shared" ca="1" si="50"/>
        <v>#REF!</v>
      </c>
      <c r="W247" s="92"/>
      <c r="Z247" t="e">
        <f t="shared" ca="1" si="51"/>
        <v>#REF!</v>
      </c>
      <c r="AA247" t="e">
        <f t="shared" ca="1" si="48"/>
        <v>#REF!</v>
      </c>
      <c r="AB247" t="e">
        <f t="shared" ca="1" si="52"/>
        <v>#REF!</v>
      </c>
      <c r="AC247" t="e">
        <f t="shared" ca="1" si="53"/>
        <v>#REF!</v>
      </c>
      <c r="AD247" t="e">
        <f t="shared" ca="1" si="54"/>
        <v>#REF!</v>
      </c>
      <c r="AE247" t="e">
        <f t="shared" ca="1" si="55"/>
        <v>#REF!</v>
      </c>
      <c r="AH247" t="str">
        <f t="shared" si="56"/>
        <v/>
      </c>
      <c r="AI247" t="str">
        <f t="shared" si="57"/>
        <v/>
      </c>
    </row>
    <row r="248" spans="1:35" x14ac:dyDescent="0.25">
      <c r="A248" s="58" t="s">
        <v>109</v>
      </c>
      <c r="B248" s="59" t="s">
        <v>29</v>
      </c>
      <c r="C248" s="60" t="s">
        <v>30</v>
      </c>
      <c r="D248" s="60" t="s">
        <v>31</v>
      </c>
      <c r="E248" s="61" t="s">
        <v>32</v>
      </c>
      <c r="F248" s="62" t="s">
        <v>33</v>
      </c>
      <c r="G248" s="63" t="s">
        <v>34</v>
      </c>
      <c r="H248" s="64" t="e" cm="1">
        <f t="array" aca="1" ref="H248" ca="1">INDIRECT("'"&amp;A248&amp;"'!"&amp;B248)</f>
        <v>#REF!</v>
      </c>
      <c r="I248" s="65" t="e" cm="1">
        <f t="array" aca="1" ref="I248" ca="1">INDIRECT("'"&amp;A248&amp;"'!"&amp;C248)</f>
        <v>#REF!</v>
      </c>
      <c r="J248" s="65" t="e" cm="1">
        <f t="array" aca="1" ref="J248" ca="1">INDIRECT("'"&amp;A248&amp;"'!"&amp;D248)</f>
        <v>#REF!</v>
      </c>
      <c r="K248" s="66" t="e" cm="1">
        <f t="array" aca="1" ref="K248" ca="1">INDIRECT("'"&amp;A248&amp;"'!"&amp;E248)</f>
        <v>#REF!</v>
      </c>
      <c r="L248" s="62" t="e" cm="1">
        <f t="array" aca="1" ref="L248" ca="1">INDIRECT("'"&amp;A248&amp;"'!"&amp;F248)</f>
        <v>#REF!</v>
      </c>
      <c r="M248" s="67" t="e" cm="1">
        <f t="array" aca="1" ref="M248" ca="1">INDIRECT("'"&amp;A248&amp;"'!"&amp;G248)</f>
        <v>#REF!</v>
      </c>
      <c r="N248" s="59" t="e">
        <f t="shared" ca="1" si="44"/>
        <v>#REF!</v>
      </c>
      <c r="O248" s="68" t="e">
        <f t="shared" ca="1" si="45"/>
        <v>#REF!</v>
      </c>
      <c r="P248" s="69"/>
      <c r="Q248" s="59" t="e">
        <f t="shared" ca="1" si="46"/>
        <v>#REF!</v>
      </c>
      <c r="R248" s="68" t="e">
        <f t="shared" ca="1" si="47"/>
        <v>#REF!</v>
      </c>
      <c r="S248" s="70"/>
      <c r="T248" s="71" t="e">
        <f t="shared" ca="1" si="49"/>
        <v>#REF!</v>
      </c>
      <c r="U248" s="72"/>
      <c r="V248" s="71" t="e">
        <f t="shared" ca="1" si="50"/>
        <v>#REF!</v>
      </c>
      <c r="W248" s="72"/>
      <c r="Z248" t="e">
        <f t="shared" ca="1" si="51"/>
        <v>#REF!</v>
      </c>
      <c r="AA248" t="e">
        <f t="shared" ca="1" si="48"/>
        <v>#REF!</v>
      </c>
      <c r="AB248" t="e">
        <f t="shared" ca="1" si="52"/>
        <v>#REF!</v>
      </c>
      <c r="AC248" t="e">
        <f t="shared" ca="1" si="53"/>
        <v>#REF!</v>
      </c>
      <c r="AD248" t="e">
        <f t="shared" ca="1" si="54"/>
        <v>#REF!</v>
      </c>
      <c r="AE248" t="e">
        <f t="shared" ca="1" si="55"/>
        <v>#REF!</v>
      </c>
      <c r="AH248" t="str">
        <f t="shared" si="56"/>
        <v/>
      </c>
      <c r="AI248" t="str">
        <f t="shared" si="57"/>
        <v/>
      </c>
    </row>
    <row r="249" spans="1:35" x14ac:dyDescent="0.25">
      <c r="A249" s="58" t="s">
        <v>109</v>
      </c>
      <c r="B249" s="59" t="s">
        <v>35</v>
      </c>
      <c r="C249" s="60" t="s">
        <v>36</v>
      </c>
      <c r="D249" s="60" t="s">
        <v>37</v>
      </c>
      <c r="E249" s="61" t="s">
        <v>38</v>
      </c>
      <c r="F249" s="62" t="s">
        <v>39</v>
      </c>
      <c r="G249" s="63" t="s">
        <v>40</v>
      </c>
      <c r="H249" s="64" t="e" cm="1">
        <f t="array" aca="1" ref="H249" ca="1">INDIRECT("'"&amp;A249&amp;"'!"&amp;B249)</f>
        <v>#REF!</v>
      </c>
      <c r="I249" s="65" t="e" cm="1">
        <f t="array" aca="1" ref="I249" ca="1">INDIRECT("'"&amp;A249&amp;"'!"&amp;C249)</f>
        <v>#REF!</v>
      </c>
      <c r="J249" s="65" t="e" cm="1">
        <f t="array" aca="1" ref="J249" ca="1">INDIRECT("'"&amp;A249&amp;"'!"&amp;D249)</f>
        <v>#REF!</v>
      </c>
      <c r="K249" s="66" t="e" cm="1">
        <f t="array" aca="1" ref="K249" ca="1">INDIRECT("'"&amp;A249&amp;"'!"&amp;E249)</f>
        <v>#REF!</v>
      </c>
      <c r="L249" s="62" t="e" cm="1">
        <f t="array" aca="1" ref="L249" ca="1">INDIRECT("'"&amp;A249&amp;"'!"&amp;F249)</f>
        <v>#REF!</v>
      </c>
      <c r="M249" s="67" t="e" cm="1">
        <f t="array" aca="1" ref="M249" ca="1">INDIRECT("'"&amp;A249&amp;"'!"&amp;G249)</f>
        <v>#REF!</v>
      </c>
      <c r="N249" s="59" t="e">
        <f t="shared" ca="1" si="44"/>
        <v>#REF!</v>
      </c>
      <c r="O249" s="68" t="e">
        <f t="shared" ca="1" si="45"/>
        <v>#REF!</v>
      </c>
      <c r="P249" s="69"/>
      <c r="Q249" s="59" t="e">
        <f t="shared" ca="1" si="46"/>
        <v>#REF!</v>
      </c>
      <c r="R249" s="68" t="e">
        <f t="shared" ca="1" si="47"/>
        <v>#REF!</v>
      </c>
      <c r="S249" s="70">
        <f>1261+1127+1140</f>
        <v>3528</v>
      </c>
      <c r="T249" s="71" t="e">
        <f t="shared" ca="1" si="49"/>
        <v>#REF!</v>
      </c>
      <c r="U249" s="72"/>
      <c r="V249" s="71" t="e">
        <f t="shared" ca="1" si="50"/>
        <v>#REF!</v>
      </c>
      <c r="W249" s="72"/>
      <c r="Z249" t="e">
        <f t="shared" ca="1" si="51"/>
        <v>#REF!</v>
      </c>
      <c r="AA249" t="e">
        <f t="shared" ca="1" si="48"/>
        <v>#REF!</v>
      </c>
      <c r="AB249" t="e">
        <f t="shared" ca="1" si="52"/>
        <v>#REF!</v>
      </c>
      <c r="AC249" t="e">
        <f t="shared" ca="1" si="53"/>
        <v>#REF!</v>
      </c>
      <c r="AD249" t="e">
        <f t="shared" ca="1" si="54"/>
        <v>#REF!</v>
      </c>
      <c r="AE249" t="e">
        <f t="shared" ca="1" si="55"/>
        <v>#REF!</v>
      </c>
      <c r="AH249" t="str">
        <f t="shared" si="56"/>
        <v/>
      </c>
      <c r="AI249" t="str">
        <f t="shared" si="57"/>
        <v/>
      </c>
    </row>
    <row r="250" spans="1:35" x14ac:dyDescent="0.25">
      <c r="A250" s="58" t="s">
        <v>109</v>
      </c>
      <c r="B250" s="59" t="s">
        <v>41</v>
      </c>
      <c r="C250" s="60" t="s">
        <v>42</v>
      </c>
      <c r="D250" s="60" t="s">
        <v>43</v>
      </c>
      <c r="E250" s="61" t="s">
        <v>44</v>
      </c>
      <c r="F250" s="62" t="s">
        <v>45</v>
      </c>
      <c r="G250" s="63" t="s">
        <v>46</v>
      </c>
      <c r="H250" s="64" t="e" cm="1">
        <f t="array" aca="1" ref="H250" ca="1">INDIRECT("'"&amp;A250&amp;"'!"&amp;B250)</f>
        <v>#REF!</v>
      </c>
      <c r="I250" s="65" t="e" cm="1">
        <f t="array" aca="1" ref="I250" ca="1">INDIRECT("'"&amp;A250&amp;"'!"&amp;C250)</f>
        <v>#REF!</v>
      </c>
      <c r="J250" s="65" t="e" cm="1">
        <f t="array" aca="1" ref="J250" ca="1">INDIRECT("'"&amp;A250&amp;"'!"&amp;D250)</f>
        <v>#REF!</v>
      </c>
      <c r="K250" s="66" t="e" cm="1">
        <f t="array" aca="1" ref="K250" ca="1">INDIRECT("'"&amp;A250&amp;"'!"&amp;E250)</f>
        <v>#REF!</v>
      </c>
      <c r="L250" s="62" t="e" cm="1">
        <f t="array" aca="1" ref="L250" ca="1">INDIRECT("'"&amp;A250&amp;"'!"&amp;F250)</f>
        <v>#REF!</v>
      </c>
      <c r="M250" s="67" t="e" cm="1">
        <f t="array" aca="1" ref="M250" ca="1">INDIRECT("'"&amp;A250&amp;"'!"&amp;G250)</f>
        <v>#REF!</v>
      </c>
      <c r="N250" s="59" t="e">
        <f t="shared" ca="1" si="44"/>
        <v>#REF!</v>
      </c>
      <c r="O250" s="68" t="e">
        <f t="shared" ca="1" si="45"/>
        <v>#REF!</v>
      </c>
      <c r="P250" s="69"/>
      <c r="Q250" s="59">
        <v>35816</v>
      </c>
      <c r="R250" s="68" t="e">
        <f t="shared" ca="1" si="47"/>
        <v>#REF!</v>
      </c>
      <c r="S250" s="70">
        <f>92+754+80+2700+389+721+63</f>
        <v>4799</v>
      </c>
      <c r="T250" s="71" t="e">
        <f t="shared" ca="1" si="49"/>
        <v>#REF!</v>
      </c>
      <c r="U250" s="72"/>
      <c r="V250" s="71" t="e">
        <f t="shared" ca="1" si="50"/>
        <v>#REF!</v>
      </c>
      <c r="W250" s="72"/>
      <c r="Z250" t="e">
        <f t="shared" ca="1" si="51"/>
        <v>#REF!</v>
      </c>
      <c r="AA250" t="e">
        <f t="shared" ca="1" si="48"/>
        <v>#REF!</v>
      </c>
      <c r="AB250" t="e">
        <f t="shared" ca="1" si="52"/>
        <v>#REF!</v>
      </c>
      <c r="AC250" t="e">
        <f t="shared" ca="1" si="53"/>
        <v>#REF!</v>
      </c>
      <c r="AD250" t="e">
        <f t="shared" ca="1" si="54"/>
        <v>#REF!</v>
      </c>
      <c r="AE250" t="e">
        <f t="shared" ca="1" si="55"/>
        <v>#REF!</v>
      </c>
      <c r="AH250" t="str">
        <f t="shared" si="56"/>
        <v/>
      </c>
      <c r="AI250" t="str">
        <f t="shared" si="57"/>
        <v/>
      </c>
    </row>
    <row r="251" spans="1:35" x14ac:dyDescent="0.25">
      <c r="A251" s="58" t="s">
        <v>109</v>
      </c>
      <c r="B251" s="59" t="s">
        <v>47</v>
      </c>
      <c r="C251" s="60" t="s">
        <v>48</v>
      </c>
      <c r="D251" s="60" t="s">
        <v>49</v>
      </c>
      <c r="E251" s="61" t="s">
        <v>50</v>
      </c>
      <c r="F251" s="62" t="s">
        <v>51</v>
      </c>
      <c r="G251" s="63" t="s">
        <v>52</v>
      </c>
      <c r="H251" s="64" t="e" cm="1">
        <f t="array" aca="1" ref="H251" ca="1">INDIRECT("'"&amp;A251&amp;"'!"&amp;B251)</f>
        <v>#REF!</v>
      </c>
      <c r="I251" s="65" t="e" cm="1">
        <f t="array" aca="1" ref="I251" ca="1">INDIRECT("'"&amp;A251&amp;"'!"&amp;C251)</f>
        <v>#REF!</v>
      </c>
      <c r="J251" s="65" t="e" cm="1">
        <f t="array" aca="1" ref="J251" ca="1">INDIRECT("'"&amp;A251&amp;"'!"&amp;D251)</f>
        <v>#REF!</v>
      </c>
      <c r="K251" s="66" t="e" cm="1">
        <f t="array" aca="1" ref="K251" ca="1">INDIRECT("'"&amp;A251&amp;"'!"&amp;E251)</f>
        <v>#REF!</v>
      </c>
      <c r="L251" s="62" t="e" cm="1">
        <f t="array" aca="1" ref="L251" ca="1">INDIRECT("'"&amp;A251&amp;"'!"&amp;F251)</f>
        <v>#REF!</v>
      </c>
      <c r="M251" s="67" t="e" cm="1">
        <f t="array" aca="1" ref="M251" ca="1">INDIRECT("'"&amp;A251&amp;"'!"&amp;G251)</f>
        <v>#REF!</v>
      </c>
      <c r="N251" s="59" t="e">
        <f t="shared" ca="1" si="44"/>
        <v>#REF!</v>
      </c>
      <c r="O251" s="68" t="e">
        <f t="shared" ca="1" si="45"/>
        <v>#REF!</v>
      </c>
      <c r="P251" s="69"/>
      <c r="Q251" s="59" t="e">
        <f t="shared" ref="Q251:Q323" ca="1" si="58">IF(J251="","",IF(J251="/","",IF(J251=0,"",J251)))</f>
        <v>#REF!</v>
      </c>
      <c r="R251" s="68" t="e">
        <f t="shared" ca="1" si="47"/>
        <v>#REF!</v>
      </c>
      <c r="S251" s="70">
        <f>4020+542+4241+4516</f>
        <v>13319</v>
      </c>
      <c r="T251" s="71" t="e">
        <f t="shared" ca="1" si="49"/>
        <v>#REF!</v>
      </c>
      <c r="U251" s="72"/>
      <c r="V251" s="71" t="e">
        <f t="shared" ca="1" si="50"/>
        <v>#REF!</v>
      </c>
      <c r="W251" s="72"/>
      <c r="Z251" t="e">
        <f t="shared" ca="1" si="51"/>
        <v>#REF!</v>
      </c>
      <c r="AA251" t="e">
        <f t="shared" ca="1" si="48"/>
        <v>#REF!</v>
      </c>
      <c r="AB251" t="e">
        <f t="shared" ca="1" si="52"/>
        <v>#REF!</v>
      </c>
      <c r="AC251" t="e">
        <f t="shared" ca="1" si="53"/>
        <v>#REF!</v>
      </c>
      <c r="AD251" t="e">
        <f t="shared" ca="1" si="54"/>
        <v>#REF!</v>
      </c>
      <c r="AE251" t="e">
        <f t="shared" ca="1" si="55"/>
        <v>#REF!</v>
      </c>
      <c r="AH251" t="str">
        <f t="shared" si="56"/>
        <v/>
      </c>
      <c r="AI251" t="str">
        <f t="shared" si="57"/>
        <v/>
      </c>
    </row>
    <row r="252" spans="1:35" x14ac:dyDescent="0.25">
      <c r="A252" s="58" t="s">
        <v>109</v>
      </c>
      <c r="B252" s="59" t="s">
        <v>53</v>
      </c>
      <c r="C252" s="60" t="s">
        <v>54</v>
      </c>
      <c r="D252" s="60" t="s">
        <v>55</v>
      </c>
      <c r="E252" s="61" t="s">
        <v>56</v>
      </c>
      <c r="F252" s="62" t="s">
        <v>57</v>
      </c>
      <c r="G252" s="63" t="s">
        <v>58</v>
      </c>
      <c r="H252" s="64" t="e" cm="1">
        <f t="array" aca="1" ref="H252" ca="1">INDIRECT("'"&amp;A252&amp;"'!"&amp;B252)</f>
        <v>#REF!</v>
      </c>
      <c r="I252" s="65" t="e" cm="1">
        <f t="array" aca="1" ref="I252" ca="1">INDIRECT("'"&amp;A252&amp;"'!"&amp;C252)</f>
        <v>#REF!</v>
      </c>
      <c r="J252" s="65" t="e" cm="1">
        <f t="array" aca="1" ref="J252" ca="1">INDIRECT("'"&amp;A252&amp;"'!"&amp;D252)</f>
        <v>#REF!</v>
      </c>
      <c r="K252" s="66" t="e" cm="1">
        <f t="array" aca="1" ref="K252" ca="1">INDIRECT("'"&amp;A252&amp;"'!"&amp;E252)</f>
        <v>#REF!</v>
      </c>
      <c r="L252" s="62" t="e" cm="1">
        <f t="array" aca="1" ref="L252" ca="1">INDIRECT("'"&amp;A252&amp;"'!"&amp;F252)</f>
        <v>#REF!</v>
      </c>
      <c r="M252" s="67" t="e" cm="1">
        <f t="array" aca="1" ref="M252" ca="1">INDIRECT("'"&amp;A252&amp;"'!"&amp;G252)</f>
        <v>#REF!</v>
      </c>
      <c r="N252" s="59" t="e">
        <f t="shared" ca="1" si="44"/>
        <v>#REF!</v>
      </c>
      <c r="O252" s="68" t="e">
        <f t="shared" ca="1" si="45"/>
        <v>#REF!</v>
      </c>
      <c r="P252" s="69"/>
      <c r="Q252" s="59" t="e">
        <f t="shared" ca="1" si="58"/>
        <v>#REF!</v>
      </c>
      <c r="R252" s="68" t="e">
        <f t="shared" ca="1" si="47"/>
        <v>#REF!</v>
      </c>
      <c r="S252" s="70">
        <f>1627+1891+3070+1765+2186+2471</f>
        <v>13010</v>
      </c>
      <c r="T252" s="71" t="e">
        <f t="shared" ca="1" si="49"/>
        <v>#REF!</v>
      </c>
      <c r="U252" s="72"/>
      <c r="V252" s="71" t="e">
        <f t="shared" ca="1" si="50"/>
        <v>#REF!</v>
      </c>
      <c r="W252" s="72"/>
      <c r="Z252" t="e">
        <f t="shared" ca="1" si="51"/>
        <v>#REF!</v>
      </c>
      <c r="AA252" t="e">
        <f t="shared" ca="1" si="48"/>
        <v>#REF!</v>
      </c>
      <c r="AB252" t="e">
        <f t="shared" ca="1" si="52"/>
        <v>#REF!</v>
      </c>
      <c r="AC252" t="e">
        <f t="shared" ca="1" si="53"/>
        <v>#REF!</v>
      </c>
      <c r="AD252" t="e">
        <f t="shared" ca="1" si="54"/>
        <v>#REF!</v>
      </c>
      <c r="AE252" t="e">
        <f t="shared" ca="1" si="55"/>
        <v>#REF!</v>
      </c>
      <c r="AH252" t="str">
        <f t="shared" si="56"/>
        <v/>
      </c>
      <c r="AI252" t="str">
        <f t="shared" si="57"/>
        <v/>
      </c>
    </row>
    <row r="253" spans="1:35" x14ac:dyDescent="0.25">
      <c r="A253" s="58" t="s">
        <v>109</v>
      </c>
      <c r="B253" s="59" t="s">
        <v>59</v>
      </c>
      <c r="C253" s="60" t="s">
        <v>60</v>
      </c>
      <c r="D253" s="60" t="s">
        <v>61</v>
      </c>
      <c r="E253" s="61" t="s">
        <v>62</v>
      </c>
      <c r="F253" s="62" t="s">
        <v>63</v>
      </c>
      <c r="G253" s="63" t="s">
        <v>64</v>
      </c>
      <c r="H253" s="64" t="e" cm="1">
        <f t="array" aca="1" ref="H253" ca="1">INDIRECT("'"&amp;A253&amp;"'!"&amp;B253)</f>
        <v>#REF!</v>
      </c>
      <c r="I253" s="65" t="e" cm="1">
        <f t="array" aca="1" ref="I253" ca="1">INDIRECT("'"&amp;A253&amp;"'!"&amp;C253)</f>
        <v>#REF!</v>
      </c>
      <c r="J253" s="65" t="e" cm="1">
        <f t="array" aca="1" ref="J253" ca="1">INDIRECT("'"&amp;A253&amp;"'!"&amp;D253)</f>
        <v>#REF!</v>
      </c>
      <c r="K253" s="66" t="e" cm="1">
        <f t="array" aca="1" ref="K253" ca="1">INDIRECT("'"&amp;A253&amp;"'!"&amp;E253)</f>
        <v>#REF!</v>
      </c>
      <c r="L253" s="62" t="e" cm="1">
        <f t="array" aca="1" ref="L253" ca="1">INDIRECT("'"&amp;A253&amp;"'!"&amp;F253)</f>
        <v>#REF!</v>
      </c>
      <c r="M253" s="67" t="e" cm="1">
        <f t="array" aca="1" ref="M253" ca="1">INDIRECT("'"&amp;A253&amp;"'!"&amp;G253)</f>
        <v>#REF!</v>
      </c>
      <c r="N253" s="59" t="e">
        <f t="shared" ca="1" si="44"/>
        <v>#REF!</v>
      </c>
      <c r="O253" s="68" t="e">
        <f t="shared" ca="1" si="45"/>
        <v>#REF!</v>
      </c>
      <c r="P253" s="69"/>
      <c r="Q253" s="59" t="e">
        <f t="shared" ca="1" si="58"/>
        <v>#REF!</v>
      </c>
      <c r="R253" s="68" t="e">
        <f t="shared" ca="1" si="47"/>
        <v>#REF!</v>
      </c>
      <c r="S253" s="70">
        <f>1053+482</f>
        <v>1535</v>
      </c>
      <c r="T253" s="71" t="e">
        <f t="shared" ca="1" si="49"/>
        <v>#REF!</v>
      </c>
      <c r="U253" s="72"/>
      <c r="V253" s="71" t="e">
        <f t="shared" ca="1" si="50"/>
        <v>#REF!</v>
      </c>
      <c r="W253" s="72"/>
      <c r="Z253" t="e">
        <f t="shared" ca="1" si="51"/>
        <v>#REF!</v>
      </c>
      <c r="AA253" t="e">
        <f t="shared" ca="1" si="48"/>
        <v>#REF!</v>
      </c>
      <c r="AB253" t="e">
        <f t="shared" ca="1" si="52"/>
        <v>#REF!</v>
      </c>
      <c r="AC253" t="e">
        <f t="shared" ca="1" si="53"/>
        <v>#REF!</v>
      </c>
      <c r="AD253" t="e">
        <f t="shared" ca="1" si="54"/>
        <v>#REF!</v>
      </c>
      <c r="AE253" t="e">
        <f t="shared" ca="1" si="55"/>
        <v>#REF!</v>
      </c>
      <c r="AH253" t="str">
        <f t="shared" si="56"/>
        <v/>
      </c>
      <c r="AI253" t="str">
        <f t="shared" si="57"/>
        <v/>
      </c>
    </row>
    <row r="254" spans="1:35" x14ac:dyDescent="0.25">
      <c r="A254" s="58" t="s">
        <v>109</v>
      </c>
      <c r="B254" s="59" t="s">
        <v>65</v>
      </c>
      <c r="C254" s="60" t="s">
        <v>66</v>
      </c>
      <c r="D254" s="60" t="s">
        <v>67</v>
      </c>
      <c r="E254" s="61" t="s">
        <v>68</v>
      </c>
      <c r="F254" s="62" t="s">
        <v>69</v>
      </c>
      <c r="G254" s="63" t="s">
        <v>70</v>
      </c>
      <c r="H254" s="64" t="e" cm="1">
        <f t="array" aca="1" ref="H254" ca="1">INDIRECT("'"&amp;A254&amp;"'!"&amp;B254)</f>
        <v>#REF!</v>
      </c>
      <c r="I254" s="65" t="e" cm="1">
        <f t="array" aca="1" ref="I254" ca="1">INDIRECT("'"&amp;A254&amp;"'!"&amp;C254)</f>
        <v>#REF!</v>
      </c>
      <c r="J254" s="65" t="e" cm="1">
        <f t="array" aca="1" ref="J254" ca="1">INDIRECT("'"&amp;A254&amp;"'!"&amp;D254)</f>
        <v>#REF!</v>
      </c>
      <c r="K254" s="66" t="e" cm="1">
        <f t="array" aca="1" ref="K254" ca="1">INDIRECT("'"&amp;A254&amp;"'!"&amp;E254)</f>
        <v>#REF!</v>
      </c>
      <c r="L254" s="62" t="e" cm="1">
        <f t="array" aca="1" ref="L254" ca="1">INDIRECT("'"&amp;A254&amp;"'!"&amp;F254)</f>
        <v>#REF!</v>
      </c>
      <c r="M254" s="67" t="e" cm="1">
        <f t="array" aca="1" ref="M254" ca="1">INDIRECT("'"&amp;A254&amp;"'!"&amp;G254)</f>
        <v>#REF!</v>
      </c>
      <c r="N254" s="59" t="e">
        <f t="shared" ca="1" si="44"/>
        <v>#REF!</v>
      </c>
      <c r="O254" s="68" t="e">
        <f t="shared" ca="1" si="45"/>
        <v>#REF!</v>
      </c>
      <c r="P254" s="69"/>
      <c r="Q254" s="59" t="e">
        <f t="shared" ca="1" si="58"/>
        <v>#REF!</v>
      </c>
      <c r="R254" s="68" t="e">
        <f t="shared" ca="1" si="47"/>
        <v>#REF!</v>
      </c>
      <c r="S254" s="70">
        <v>1010</v>
      </c>
      <c r="T254" s="71" t="e">
        <f t="shared" ca="1" si="49"/>
        <v>#REF!</v>
      </c>
      <c r="U254" s="72"/>
      <c r="V254" s="71" t="e">
        <f t="shared" ca="1" si="50"/>
        <v>#REF!</v>
      </c>
      <c r="W254" s="72"/>
      <c r="Z254" t="e">
        <f t="shared" ca="1" si="51"/>
        <v>#REF!</v>
      </c>
      <c r="AA254" t="e">
        <f t="shared" ca="1" si="48"/>
        <v>#REF!</v>
      </c>
      <c r="AB254" t="e">
        <f t="shared" ca="1" si="52"/>
        <v>#REF!</v>
      </c>
      <c r="AC254" t="e">
        <f t="shared" ca="1" si="53"/>
        <v>#REF!</v>
      </c>
      <c r="AD254" t="e">
        <f t="shared" ca="1" si="54"/>
        <v>#REF!</v>
      </c>
      <c r="AE254" t="e">
        <f t="shared" ca="1" si="55"/>
        <v>#REF!</v>
      </c>
      <c r="AH254" t="str">
        <f t="shared" si="56"/>
        <v/>
      </c>
      <c r="AI254" t="str">
        <f t="shared" si="57"/>
        <v/>
      </c>
    </row>
    <row r="255" spans="1:35" x14ac:dyDescent="0.25">
      <c r="A255" s="58" t="s">
        <v>109</v>
      </c>
      <c r="B255" s="59" t="s">
        <v>71</v>
      </c>
      <c r="C255" s="60" t="s">
        <v>72</v>
      </c>
      <c r="D255" s="60" t="s">
        <v>73</v>
      </c>
      <c r="E255" s="61" t="s">
        <v>74</v>
      </c>
      <c r="F255" s="62" t="s">
        <v>75</v>
      </c>
      <c r="G255" s="63" t="s">
        <v>76</v>
      </c>
      <c r="H255" s="64" t="e" cm="1">
        <f t="array" aca="1" ref="H255" ca="1">INDIRECT("'"&amp;A255&amp;"'!"&amp;B255)</f>
        <v>#REF!</v>
      </c>
      <c r="I255" s="65" t="e" cm="1">
        <f t="array" aca="1" ref="I255" ca="1">INDIRECT("'"&amp;A255&amp;"'!"&amp;C255)</f>
        <v>#REF!</v>
      </c>
      <c r="J255" s="65" t="e" cm="1">
        <f t="array" aca="1" ref="J255" ca="1">INDIRECT("'"&amp;A255&amp;"'!"&amp;D255)</f>
        <v>#REF!</v>
      </c>
      <c r="K255" s="66" t="e" cm="1">
        <f t="array" aca="1" ref="K255" ca="1">INDIRECT("'"&amp;A255&amp;"'!"&amp;E255)</f>
        <v>#REF!</v>
      </c>
      <c r="L255" s="62" t="e" cm="1">
        <f t="array" aca="1" ref="L255" ca="1">INDIRECT("'"&amp;A255&amp;"'!"&amp;F255)</f>
        <v>#REF!</v>
      </c>
      <c r="M255" s="67" t="e" cm="1">
        <f t="array" aca="1" ref="M255" ca="1">INDIRECT("'"&amp;A255&amp;"'!"&amp;G255)</f>
        <v>#REF!</v>
      </c>
      <c r="N255" s="59" t="e">
        <f t="shared" ca="1" si="44"/>
        <v>#REF!</v>
      </c>
      <c r="O255" s="68" t="e">
        <f t="shared" ca="1" si="45"/>
        <v>#REF!</v>
      </c>
      <c r="P255" s="69"/>
      <c r="Q255" s="59" t="e">
        <f t="shared" ca="1" si="58"/>
        <v>#REF!</v>
      </c>
      <c r="R255" s="68" t="e">
        <f t="shared" ca="1" si="47"/>
        <v>#REF!</v>
      </c>
      <c r="S255" s="70"/>
      <c r="T255" s="71" t="e">
        <f t="shared" ca="1" si="49"/>
        <v>#REF!</v>
      </c>
      <c r="U255" s="72"/>
      <c r="V255" s="71" t="e">
        <f t="shared" ca="1" si="50"/>
        <v>#REF!</v>
      </c>
      <c r="W255" s="72"/>
      <c r="Z255" t="e">
        <f t="shared" ca="1" si="51"/>
        <v>#REF!</v>
      </c>
      <c r="AA255" t="e">
        <f t="shared" ca="1" si="48"/>
        <v>#REF!</v>
      </c>
      <c r="AB255" t="e">
        <f t="shared" ca="1" si="52"/>
        <v>#REF!</v>
      </c>
      <c r="AC255" t="e">
        <f t="shared" ca="1" si="53"/>
        <v>#REF!</v>
      </c>
      <c r="AD255" t="e">
        <f t="shared" ca="1" si="54"/>
        <v>#REF!</v>
      </c>
      <c r="AE255" t="e">
        <f t="shared" ca="1" si="55"/>
        <v>#REF!</v>
      </c>
      <c r="AH255" t="str">
        <f t="shared" si="56"/>
        <v/>
      </c>
      <c r="AI255" t="str">
        <f t="shared" si="57"/>
        <v/>
      </c>
    </row>
    <row r="256" spans="1:35" x14ac:dyDescent="0.25">
      <c r="A256" s="58" t="s">
        <v>109</v>
      </c>
      <c r="B256" s="59" t="s">
        <v>77</v>
      </c>
      <c r="C256" s="60" t="s">
        <v>78</v>
      </c>
      <c r="D256" s="60" t="s">
        <v>79</v>
      </c>
      <c r="E256" s="61" t="s">
        <v>80</v>
      </c>
      <c r="F256" s="62" t="s">
        <v>81</v>
      </c>
      <c r="G256" s="63" t="s">
        <v>82</v>
      </c>
      <c r="H256" s="64" t="e" cm="1">
        <f t="array" aca="1" ref="H256" ca="1">INDIRECT("'"&amp;A256&amp;"'!"&amp;B256)</f>
        <v>#REF!</v>
      </c>
      <c r="I256" s="65" t="e" cm="1">
        <f t="array" aca="1" ref="I256" ca="1">INDIRECT("'"&amp;A256&amp;"'!"&amp;C256)</f>
        <v>#REF!</v>
      </c>
      <c r="J256" s="65" t="e" cm="1">
        <f t="array" aca="1" ref="J256" ca="1">INDIRECT("'"&amp;A256&amp;"'!"&amp;D256)</f>
        <v>#REF!</v>
      </c>
      <c r="K256" s="66" t="e" cm="1">
        <f t="array" aca="1" ref="K256" ca="1">INDIRECT("'"&amp;A256&amp;"'!"&amp;E256)</f>
        <v>#REF!</v>
      </c>
      <c r="L256" s="62" t="e" cm="1">
        <f t="array" aca="1" ref="L256" ca="1">INDIRECT("'"&amp;A256&amp;"'!"&amp;F256)</f>
        <v>#REF!</v>
      </c>
      <c r="M256" s="67" t="e" cm="1">
        <f t="array" aca="1" ref="M256" ca="1">INDIRECT("'"&amp;A256&amp;"'!"&amp;G256)</f>
        <v>#REF!</v>
      </c>
      <c r="N256" s="59" t="e">
        <f t="shared" ca="1" si="44"/>
        <v>#REF!</v>
      </c>
      <c r="O256" s="68" t="e">
        <f t="shared" ca="1" si="45"/>
        <v>#REF!</v>
      </c>
      <c r="P256" s="69"/>
      <c r="Q256" s="59" t="e">
        <f t="shared" ca="1" si="58"/>
        <v>#REF!</v>
      </c>
      <c r="R256" s="68" t="e">
        <f t="shared" ca="1" si="47"/>
        <v>#REF!</v>
      </c>
      <c r="S256" s="70"/>
      <c r="T256" s="71" t="e">
        <f t="shared" ca="1" si="49"/>
        <v>#REF!</v>
      </c>
      <c r="U256" s="72"/>
      <c r="V256" s="71" t="e">
        <f t="shared" ca="1" si="50"/>
        <v>#REF!</v>
      </c>
      <c r="W256" s="72"/>
      <c r="Z256" t="e">
        <f t="shared" ca="1" si="51"/>
        <v>#REF!</v>
      </c>
      <c r="AA256" t="e">
        <f t="shared" ca="1" si="48"/>
        <v>#REF!</v>
      </c>
      <c r="AB256" t="e">
        <f t="shared" ca="1" si="52"/>
        <v>#REF!</v>
      </c>
      <c r="AC256" t="e">
        <f t="shared" ca="1" si="53"/>
        <v>#REF!</v>
      </c>
      <c r="AD256" t="e">
        <f t="shared" ca="1" si="54"/>
        <v>#REF!</v>
      </c>
      <c r="AE256" t="e">
        <f t="shared" ca="1" si="55"/>
        <v>#REF!</v>
      </c>
      <c r="AH256" t="str">
        <f t="shared" si="56"/>
        <v/>
      </c>
      <c r="AI256" t="str">
        <f t="shared" si="57"/>
        <v/>
      </c>
    </row>
    <row r="257" spans="1:35" x14ac:dyDescent="0.25">
      <c r="A257" s="78" t="s">
        <v>110</v>
      </c>
      <c r="B257" s="79" t="s">
        <v>29</v>
      </c>
      <c r="C257" s="80" t="s">
        <v>30</v>
      </c>
      <c r="D257" s="80" t="s">
        <v>31</v>
      </c>
      <c r="E257" s="81" t="s">
        <v>32</v>
      </c>
      <c r="F257" s="82" t="s">
        <v>33</v>
      </c>
      <c r="G257" s="83" t="s">
        <v>34</v>
      </c>
      <c r="H257" s="84" t="e" cm="1">
        <f t="array" aca="1" ref="H257" ca="1">INDIRECT("'"&amp;A257&amp;"'!"&amp;B257)</f>
        <v>#REF!</v>
      </c>
      <c r="I257" s="85" t="e" cm="1">
        <f t="array" aca="1" ref="I257" ca="1">INDIRECT("'"&amp;A257&amp;"'!"&amp;C257)</f>
        <v>#REF!</v>
      </c>
      <c r="J257" s="85" t="e" cm="1">
        <f t="array" aca="1" ref="J257" ca="1">INDIRECT("'"&amp;A257&amp;"'!"&amp;D257)</f>
        <v>#REF!</v>
      </c>
      <c r="K257" s="86" t="e" cm="1">
        <f t="array" aca="1" ref="K257" ca="1">INDIRECT("'"&amp;A257&amp;"'!"&amp;E257)</f>
        <v>#REF!</v>
      </c>
      <c r="L257" s="82" t="e" cm="1">
        <f t="array" aca="1" ref="L257" ca="1">INDIRECT("'"&amp;A257&amp;"'!"&amp;F257)</f>
        <v>#REF!</v>
      </c>
      <c r="M257" s="87" t="e" cm="1">
        <f t="array" aca="1" ref="M257" ca="1">INDIRECT("'"&amp;A257&amp;"'!"&amp;G257)</f>
        <v>#REF!</v>
      </c>
      <c r="N257" s="79" t="e">
        <f t="shared" ca="1" si="44"/>
        <v>#REF!</v>
      </c>
      <c r="O257" s="88" t="e">
        <f t="shared" ca="1" si="45"/>
        <v>#REF!</v>
      </c>
      <c r="P257" s="89"/>
      <c r="Q257" s="79" t="e">
        <f t="shared" ca="1" si="58"/>
        <v>#REF!</v>
      </c>
      <c r="R257" s="88" t="e">
        <f t="shared" ca="1" si="47"/>
        <v>#REF!</v>
      </c>
      <c r="S257" s="90">
        <f>1392+290+3572+429+597</f>
        <v>6280</v>
      </c>
      <c r="T257" s="91" t="e">
        <f t="shared" ca="1" si="49"/>
        <v>#REF!</v>
      </c>
      <c r="U257" s="92"/>
      <c r="V257" s="91" t="e">
        <f t="shared" ca="1" si="50"/>
        <v>#REF!</v>
      </c>
      <c r="W257" s="92"/>
      <c r="Z257" t="e">
        <f t="shared" ca="1" si="51"/>
        <v>#REF!</v>
      </c>
      <c r="AA257" t="e">
        <f t="shared" ca="1" si="48"/>
        <v>#REF!</v>
      </c>
      <c r="AB257" t="e">
        <f t="shared" ca="1" si="52"/>
        <v>#REF!</v>
      </c>
      <c r="AC257" t="e">
        <f t="shared" ca="1" si="53"/>
        <v>#REF!</v>
      </c>
      <c r="AD257" t="e">
        <f t="shared" ca="1" si="54"/>
        <v>#REF!</v>
      </c>
      <c r="AE257" t="e">
        <f t="shared" ca="1" si="55"/>
        <v>#REF!</v>
      </c>
      <c r="AH257" t="str">
        <f t="shared" si="56"/>
        <v/>
      </c>
      <c r="AI257" t="str">
        <f t="shared" si="57"/>
        <v/>
      </c>
    </row>
    <row r="258" spans="1:35" x14ac:dyDescent="0.25">
      <c r="A258" s="78" t="s">
        <v>110</v>
      </c>
      <c r="B258" s="79" t="s">
        <v>35</v>
      </c>
      <c r="C258" s="80" t="s">
        <v>36</v>
      </c>
      <c r="D258" s="80" t="s">
        <v>37</v>
      </c>
      <c r="E258" s="81" t="s">
        <v>38</v>
      </c>
      <c r="F258" s="82" t="s">
        <v>39</v>
      </c>
      <c r="G258" s="83" t="s">
        <v>40</v>
      </c>
      <c r="H258" s="84" t="e" cm="1">
        <f t="array" aca="1" ref="H258" ca="1">INDIRECT("'"&amp;A258&amp;"'!"&amp;B258)</f>
        <v>#REF!</v>
      </c>
      <c r="I258" s="85" t="e" cm="1">
        <f t="array" aca="1" ref="I258" ca="1">INDIRECT("'"&amp;A258&amp;"'!"&amp;C258)</f>
        <v>#REF!</v>
      </c>
      <c r="J258" s="85" t="e" cm="1">
        <f t="array" aca="1" ref="J258" ca="1">INDIRECT("'"&amp;A258&amp;"'!"&amp;D258)</f>
        <v>#REF!</v>
      </c>
      <c r="K258" s="86" t="e" cm="1">
        <f t="array" aca="1" ref="K258" ca="1">INDIRECT("'"&amp;A258&amp;"'!"&amp;E258)</f>
        <v>#REF!</v>
      </c>
      <c r="L258" s="82" t="e" cm="1">
        <f t="array" aca="1" ref="L258" ca="1">INDIRECT("'"&amp;A258&amp;"'!"&amp;F258)</f>
        <v>#REF!</v>
      </c>
      <c r="M258" s="87" t="e" cm="1">
        <f t="array" aca="1" ref="M258" ca="1">INDIRECT("'"&amp;A258&amp;"'!"&amp;G258)</f>
        <v>#REF!</v>
      </c>
      <c r="N258" s="79" t="e">
        <f t="shared" ca="1" si="44"/>
        <v>#REF!</v>
      </c>
      <c r="O258" s="88" t="e">
        <f t="shared" ca="1" si="45"/>
        <v>#REF!</v>
      </c>
      <c r="P258" s="89"/>
      <c r="Q258" s="79" t="e">
        <f t="shared" ca="1" si="58"/>
        <v>#REF!</v>
      </c>
      <c r="R258" s="88" t="e">
        <f t="shared" ca="1" si="47"/>
        <v>#REF!</v>
      </c>
      <c r="S258" s="90">
        <f>2717+3103+3719+654</f>
        <v>10193</v>
      </c>
      <c r="T258" s="91" t="e">
        <f t="shared" ca="1" si="49"/>
        <v>#REF!</v>
      </c>
      <c r="U258" s="92"/>
      <c r="V258" s="91" t="e">
        <f t="shared" ca="1" si="50"/>
        <v>#REF!</v>
      </c>
      <c r="W258" s="92"/>
      <c r="Z258" t="e">
        <f t="shared" ca="1" si="51"/>
        <v>#REF!</v>
      </c>
      <c r="AA258" t="e">
        <f t="shared" ca="1" si="48"/>
        <v>#REF!</v>
      </c>
      <c r="AB258" t="e">
        <f t="shared" ca="1" si="52"/>
        <v>#REF!</v>
      </c>
      <c r="AC258" t="e">
        <f t="shared" ca="1" si="53"/>
        <v>#REF!</v>
      </c>
      <c r="AD258" t="e">
        <f t="shared" ca="1" si="54"/>
        <v>#REF!</v>
      </c>
      <c r="AE258" t="e">
        <f t="shared" ca="1" si="55"/>
        <v>#REF!</v>
      </c>
      <c r="AH258" t="str">
        <f t="shared" si="56"/>
        <v/>
      </c>
      <c r="AI258" t="str">
        <f t="shared" si="57"/>
        <v/>
      </c>
    </row>
    <row r="259" spans="1:35" x14ac:dyDescent="0.25">
      <c r="A259" s="78" t="s">
        <v>110</v>
      </c>
      <c r="B259" s="79" t="s">
        <v>41</v>
      </c>
      <c r="C259" s="80" t="s">
        <v>42</v>
      </c>
      <c r="D259" s="80" t="s">
        <v>43</v>
      </c>
      <c r="E259" s="81" t="s">
        <v>44</v>
      </c>
      <c r="F259" s="82" t="s">
        <v>45</v>
      </c>
      <c r="G259" s="83" t="s">
        <v>46</v>
      </c>
      <c r="H259" s="84" t="e" cm="1">
        <f t="array" aca="1" ref="H259" ca="1">INDIRECT("'"&amp;A259&amp;"'!"&amp;B259)</f>
        <v>#REF!</v>
      </c>
      <c r="I259" s="85" t="e" cm="1">
        <f t="array" aca="1" ref="I259" ca="1">INDIRECT("'"&amp;A259&amp;"'!"&amp;C259)</f>
        <v>#REF!</v>
      </c>
      <c r="J259" s="85" t="e" cm="1">
        <f t="array" aca="1" ref="J259" ca="1">INDIRECT("'"&amp;A259&amp;"'!"&amp;D259)</f>
        <v>#REF!</v>
      </c>
      <c r="K259" s="86" t="e" cm="1">
        <f t="array" aca="1" ref="K259" ca="1">INDIRECT("'"&amp;A259&amp;"'!"&amp;E259)</f>
        <v>#REF!</v>
      </c>
      <c r="L259" s="82" t="e" cm="1">
        <f t="array" aca="1" ref="L259" ca="1">INDIRECT("'"&amp;A259&amp;"'!"&amp;F259)</f>
        <v>#REF!</v>
      </c>
      <c r="M259" s="87" t="e" cm="1">
        <f t="array" aca="1" ref="M259" ca="1">INDIRECT("'"&amp;A259&amp;"'!"&amp;G259)</f>
        <v>#REF!</v>
      </c>
      <c r="N259" s="79" t="e">
        <f t="shared" ca="1" si="44"/>
        <v>#REF!</v>
      </c>
      <c r="O259" s="88" t="e">
        <f t="shared" ca="1" si="45"/>
        <v>#REF!</v>
      </c>
      <c r="P259" s="89">
        <v>12434</v>
      </c>
      <c r="Q259" s="79" t="e">
        <f t="shared" ca="1" si="58"/>
        <v>#REF!</v>
      </c>
      <c r="R259" s="88" t="e">
        <f t="shared" ca="1" si="47"/>
        <v>#REF!</v>
      </c>
      <c r="S259" s="90">
        <f>1508+1480+4093+474+840</f>
        <v>8395</v>
      </c>
      <c r="T259" s="91" t="e">
        <f t="shared" ca="1" si="49"/>
        <v>#REF!</v>
      </c>
      <c r="U259" s="92"/>
      <c r="V259" s="91" t="e">
        <f t="shared" ca="1" si="50"/>
        <v>#REF!</v>
      </c>
      <c r="W259" s="92"/>
      <c r="Z259" t="e">
        <f t="shared" ca="1" si="51"/>
        <v>#REF!</v>
      </c>
      <c r="AA259" t="e">
        <f t="shared" ca="1" si="48"/>
        <v>#REF!</v>
      </c>
      <c r="AB259" t="e">
        <f t="shared" ca="1" si="52"/>
        <v>#REF!</v>
      </c>
      <c r="AC259" t="e">
        <f t="shared" ca="1" si="53"/>
        <v>#REF!</v>
      </c>
      <c r="AD259" t="e">
        <f t="shared" ca="1" si="54"/>
        <v>#REF!</v>
      </c>
      <c r="AE259" t="e">
        <f t="shared" ca="1" si="55"/>
        <v>#REF!</v>
      </c>
      <c r="AH259" t="str">
        <f t="shared" si="56"/>
        <v/>
      </c>
      <c r="AI259" t="str">
        <f t="shared" si="57"/>
        <v/>
      </c>
    </row>
    <row r="260" spans="1:35" x14ac:dyDescent="0.25">
      <c r="A260" s="78" t="s">
        <v>110</v>
      </c>
      <c r="B260" s="79" t="s">
        <v>47</v>
      </c>
      <c r="C260" s="80" t="s">
        <v>48</v>
      </c>
      <c r="D260" s="80" t="s">
        <v>49</v>
      </c>
      <c r="E260" s="81" t="s">
        <v>50</v>
      </c>
      <c r="F260" s="82" t="s">
        <v>51</v>
      </c>
      <c r="G260" s="83" t="s">
        <v>52</v>
      </c>
      <c r="H260" s="84" t="e" cm="1">
        <f t="array" aca="1" ref="H260" ca="1">INDIRECT("'"&amp;A260&amp;"'!"&amp;B260)</f>
        <v>#REF!</v>
      </c>
      <c r="I260" s="85" t="e" cm="1">
        <f t="array" aca="1" ref="I260" ca="1">INDIRECT("'"&amp;A260&amp;"'!"&amp;C260)</f>
        <v>#REF!</v>
      </c>
      <c r="J260" s="85" t="e" cm="1">
        <f t="array" aca="1" ref="J260" ca="1">INDIRECT("'"&amp;A260&amp;"'!"&amp;D260)</f>
        <v>#REF!</v>
      </c>
      <c r="K260" s="86" t="e" cm="1">
        <f t="array" aca="1" ref="K260" ca="1">INDIRECT("'"&amp;A260&amp;"'!"&amp;E260)</f>
        <v>#REF!</v>
      </c>
      <c r="L260" s="82" t="e" cm="1">
        <f t="array" aca="1" ref="L260" ca="1">INDIRECT("'"&amp;A260&amp;"'!"&amp;F260)</f>
        <v>#REF!</v>
      </c>
      <c r="M260" s="87" t="e" cm="1">
        <f t="array" aca="1" ref="M260" ca="1">INDIRECT("'"&amp;A260&amp;"'!"&amp;G260)</f>
        <v>#REF!</v>
      </c>
      <c r="N260" s="79" t="e">
        <f t="shared" ca="1" si="44"/>
        <v>#REF!</v>
      </c>
      <c r="O260" s="88" t="e">
        <f t="shared" ca="1" si="45"/>
        <v>#REF!</v>
      </c>
      <c r="P260" s="89"/>
      <c r="Q260" s="79" t="e">
        <f t="shared" ca="1" si="58"/>
        <v>#REF!</v>
      </c>
      <c r="R260" s="88" t="e">
        <f t="shared" ca="1" si="47"/>
        <v>#REF!</v>
      </c>
      <c r="S260" s="90"/>
      <c r="T260" s="91" t="e">
        <f t="shared" ca="1" si="49"/>
        <v>#REF!</v>
      </c>
      <c r="U260" s="92"/>
      <c r="V260" s="91" t="e">
        <f t="shared" ca="1" si="50"/>
        <v>#REF!</v>
      </c>
      <c r="W260" s="92"/>
      <c r="Z260" t="e">
        <f t="shared" ca="1" si="51"/>
        <v>#REF!</v>
      </c>
      <c r="AA260" t="e">
        <f t="shared" ca="1" si="48"/>
        <v>#REF!</v>
      </c>
      <c r="AB260" t="e">
        <f t="shared" ca="1" si="52"/>
        <v>#REF!</v>
      </c>
      <c r="AC260" t="e">
        <f t="shared" ca="1" si="53"/>
        <v>#REF!</v>
      </c>
      <c r="AD260" t="e">
        <f t="shared" ca="1" si="54"/>
        <v>#REF!</v>
      </c>
      <c r="AE260" t="e">
        <f t="shared" ca="1" si="55"/>
        <v>#REF!</v>
      </c>
      <c r="AH260" t="str">
        <f t="shared" si="56"/>
        <v/>
      </c>
      <c r="AI260" t="str">
        <f t="shared" si="57"/>
        <v/>
      </c>
    </row>
    <row r="261" spans="1:35" x14ac:dyDescent="0.25">
      <c r="A261" s="78" t="s">
        <v>110</v>
      </c>
      <c r="B261" s="79" t="s">
        <v>53</v>
      </c>
      <c r="C261" s="80" t="s">
        <v>54</v>
      </c>
      <c r="D261" s="80" t="s">
        <v>55</v>
      </c>
      <c r="E261" s="81" t="s">
        <v>56</v>
      </c>
      <c r="F261" s="82" t="s">
        <v>57</v>
      </c>
      <c r="G261" s="83" t="s">
        <v>58</v>
      </c>
      <c r="H261" s="84" t="e" cm="1">
        <f t="array" aca="1" ref="H261" ca="1">INDIRECT("'"&amp;A261&amp;"'!"&amp;B261)</f>
        <v>#REF!</v>
      </c>
      <c r="I261" s="85" t="e" cm="1">
        <f t="array" aca="1" ref="I261" ca="1">INDIRECT("'"&amp;A261&amp;"'!"&amp;C261)</f>
        <v>#REF!</v>
      </c>
      <c r="J261" s="85" t="e" cm="1">
        <f t="array" aca="1" ref="J261" ca="1">INDIRECT("'"&amp;A261&amp;"'!"&amp;D261)</f>
        <v>#REF!</v>
      </c>
      <c r="K261" s="86" t="e" cm="1">
        <f t="array" aca="1" ref="K261" ca="1">INDIRECT("'"&amp;A261&amp;"'!"&amp;E261)</f>
        <v>#REF!</v>
      </c>
      <c r="L261" s="82" t="e" cm="1">
        <f t="array" aca="1" ref="L261" ca="1">INDIRECT("'"&amp;A261&amp;"'!"&amp;F261)</f>
        <v>#REF!</v>
      </c>
      <c r="M261" s="87" t="e" cm="1">
        <f t="array" aca="1" ref="M261" ca="1">INDIRECT("'"&amp;A261&amp;"'!"&amp;G261)</f>
        <v>#REF!</v>
      </c>
      <c r="N261" s="79" t="e">
        <f t="shared" ca="1" si="44"/>
        <v>#REF!</v>
      </c>
      <c r="O261" s="88" t="e">
        <f t="shared" ca="1" si="45"/>
        <v>#REF!</v>
      </c>
      <c r="P261" s="89"/>
      <c r="Q261" s="79" t="e">
        <f t="shared" ca="1" si="58"/>
        <v>#REF!</v>
      </c>
      <c r="R261" s="88" t="e">
        <f t="shared" ca="1" si="47"/>
        <v>#REF!</v>
      </c>
      <c r="S261" s="90">
        <f>438+863</f>
        <v>1301</v>
      </c>
      <c r="T261" s="91" t="e">
        <f t="shared" ca="1" si="49"/>
        <v>#REF!</v>
      </c>
      <c r="U261" s="92"/>
      <c r="V261" s="91" t="e">
        <f t="shared" ca="1" si="50"/>
        <v>#REF!</v>
      </c>
      <c r="W261" s="92"/>
      <c r="Z261" t="e">
        <f t="shared" ca="1" si="51"/>
        <v>#REF!</v>
      </c>
      <c r="AA261" t="e">
        <f t="shared" ca="1" si="48"/>
        <v>#REF!</v>
      </c>
      <c r="AB261" t="e">
        <f t="shared" ca="1" si="52"/>
        <v>#REF!</v>
      </c>
      <c r="AC261" t="e">
        <f t="shared" ca="1" si="53"/>
        <v>#REF!</v>
      </c>
      <c r="AD261" t="e">
        <f t="shared" ca="1" si="54"/>
        <v>#REF!</v>
      </c>
      <c r="AE261" t="e">
        <f t="shared" ca="1" si="55"/>
        <v>#REF!</v>
      </c>
      <c r="AH261" t="str">
        <f t="shared" si="56"/>
        <v/>
      </c>
      <c r="AI261" t="str">
        <f t="shared" si="57"/>
        <v/>
      </c>
    </row>
    <row r="262" spans="1:35" x14ac:dyDescent="0.25">
      <c r="A262" s="78" t="s">
        <v>110</v>
      </c>
      <c r="B262" s="79" t="s">
        <v>59</v>
      </c>
      <c r="C262" s="80" t="s">
        <v>60</v>
      </c>
      <c r="D262" s="80" t="s">
        <v>61</v>
      </c>
      <c r="E262" s="81" t="s">
        <v>62</v>
      </c>
      <c r="F262" s="82" t="s">
        <v>63</v>
      </c>
      <c r="G262" s="83" t="s">
        <v>64</v>
      </c>
      <c r="H262" s="84" t="e" cm="1">
        <f t="array" aca="1" ref="H262" ca="1">INDIRECT("'"&amp;A262&amp;"'!"&amp;B262)</f>
        <v>#REF!</v>
      </c>
      <c r="I262" s="85" t="e" cm="1">
        <f t="array" aca="1" ref="I262" ca="1">INDIRECT("'"&amp;A262&amp;"'!"&amp;C262)</f>
        <v>#REF!</v>
      </c>
      <c r="J262" s="85" t="e" cm="1">
        <f t="array" aca="1" ref="J262" ca="1">INDIRECT("'"&amp;A262&amp;"'!"&amp;D262)</f>
        <v>#REF!</v>
      </c>
      <c r="K262" s="86" t="e" cm="1">
        <f t="array" aca="1" ref="K262" ca="1">INDIRECT("'"&amp;A262&amp;"'!"&amp;E262)</f>
        <v>#REF!</v>
      </c>
      <c r="L262" s="82" t="e" cm="1">
        <f t="array" aca="1" ref="L262" ca="1">INDIRECT("'"&amp;A262&amp;"'!"&amp;F262)</f>
        <v>#REF!</v>
      </c>
      <c r="M262" s="87" t="e" cm="1">
        <f t="array" aca="1" ref="M262" ca="1">INDIRECT("'"&amp;A262&amp;"'!"&amp;G262)</f>
        <v>#REF!</v>
      </c>
      <c r="N262" s="79" t="e">
        <f t="shared" ca="1" si="44"/>
        <v>#REF!</v>
      </c>
      <c r="O262" s="88" t="e">
        <f t="shared" ca="1" si="45"/>
        <v>#REF!</v>
      </c>
      <c r="P262" s="89"/>
      <c r="Q262" s="79" t="e">
        <f t="shared" ca="1" si="58"/>
        <v>#REF!</v>
      </c>
      <c r="R262" s="88" t="e">
        <f t="shared" ca="1" si="47"/>
        <v>#REF!</v>
      </c>
      <c r="S262" s="90">
        <f>2760+325+2265+2924+974+219</f>
        <v>9467</v>
      </c>
      <c r="T262" s="91" t="e">
        <f t="shared" ca="1" si="49"/>
        <v>#REF!</v>
      </c>
      <c r="U262" s="92"/>
      <c r="V262" s="91" t="e">
        <f t="shared" ca="1" si="50"/>
        <v>#REF!</v>
      </c>
      <c r="W262" s="92"/>
      <c r="Z262" t="e">
        <f t="shared" ca="1" si="51"/>
        <v>#REF!</v>
      </c>
      <c r="AA262" t="e">
        <f t="shared" ca="1" si="48"/>
        <v>#REF!</v>
      </c>
      <c r="AB262" t="e">
        <f t="shared" ca="1" si="52"/>
        <v>#REF!</v>
      </c>
      <c r="AC262" t="e">
        <f t="shared" ca="1" si="53"/>
        <v>#REF!</v>
      </c>
      <c r="AD262" t="e">
        <f t="shared" ca="1" si="54"/>
        <v>#REF!</v>
      </c>
      <c r="AE262" t="e">
        <f t="shared" ca="1" si="55"/>
        <v>#REF!</v>
      </c>
      <c r="AH262" t="str">
        <f t="shared" si="56"/>
        <v/>
      </c>
      <c r="AI262" t="str">
        <f t="shared" si="57"/>
        <v/>
      </c>
    </row>
    <row r="263" spans="1:35" x14ac:dyDescent="0.25">
      <c r="A263" s="78" t="s">
        <v>110</v>
      </c>
      <c r="B263" s="79" t="s">
        <v>65</v>
      </c>
      <c r="C263" s="80" t="s">
        <v>66</v>
      </c>
      <c r="D263" s="80" t="s">
        <v>67</v>
      </c>
      <c r="E263" s="81" t="s">
        <v>68</v>
      </c>
      <c r="F263" s="82" t="s">
        <v>69</v>
      </c>
      <c r="G263" s="83" t="s">
        <v>70</v>
      </c>
      <c r="H263" s="84" t="e" cm="1">
        <f t="array" aca="1" ref="H263" ca="1">INDIRECT("'"&amp;A263&amp;"'!"&amp;B263)</f>
        <v>#REF!</v>
      </c>
      <c r="I263" s="85" t="e" cm="1">
        <f t="array" aca="1" ref="I263" ca="1">INDIRECT("'"&amp;A263&amp;"'!"&amp;C263)</f>
        <v>#REF!</v>
      </c>
      <c r="J263" s="85" t="e" cm="1">
        <f t="array" aca="1" ref="J263" ca="1">INDIRECT("'"&amp;A263&amp;"'!"&amp;D263)</f>
        <v>#REF!</v>
      </c>
      <c r="K263" s="86" t="e" cm="1">
        <f t="array" aca="1" ref="K263" ca="1">INDIRECT("'"&amp;A263&amp;"'!"&amp;E263)</f>
        <v>#REF!</v>
      </c>
      <c r="L263" s="82" t="e" cm="1">
        <f t="array" aca="1" ref="L263" ca="1">INDIRECT("'"&amp;A263&amp;"'!"&amp;F263)</f>
        <v>#REF!</v>
      </c>
      <c r="M263" s="87" t="e" cm="1">
        <f t="array" aca="1" ref="M263" ca="1">INDIRECT("'"&amp;A263&amp;"'!"&amp;G263)</f>
        <v>#REF!</v>
      </c>
      <c r="N263" s="79" t="e">
        <f t="shared" ca="1" si="44"/>
        <v>#REF!</v>
      </c>
      <c r="O263" s="88" t="e">
        <f t="shared" ca="1" si="45"/>
        <v>#REF!</v>
      </c>
      <c r="P263" s="89"/>
      <c r="Q263" s="79" t="e">
        <f t="shared" ca="1" si="58"/>
        <v>#REF!</v>
      </c>
      <c r="R263" s="88" t="e">
        <f t="shared" ca="1" si="47"/>
        <v>#REF!</v>
      </c>
      <c r="S263" s="90">
        <f>395+3966+1776+1307+375+1507+349+219</f>
        <v>9894</v>
      </c>
      <c r="T263" s="91" t="e">
        <f t="shared" ca="1" si="49"/>
        <v>#REF!</v>
      </c>
      <c r="U263" s="92"/>
      <c r="V263" s="91" t="e">
        <f t="shared" ca="1" si="50"/>
        <v>#REF!</v>
      </c>
      <c r="W263" s="92"/>
      <c r="Z263" t="e">
        <f t="shared" ca="1" si="51"/>
        <v>#REF!</v>
      </c>
      <c r="AA263" t="e">
        <f t="shared" ca="1" si="48"/>
        <v>#REF!</v>
      </c>
      <c r="AB263" t="e">
        <f t="shared" ca="1" si="52"/>
        <v>#REF!</v>
      </c>
      <c r="AC263" t="e">
        <f t="shared" ca="1" si="53"/>
        <v>#REF!</v>
      </c>
      <c r="AD263" t="e">
        <f t="shared" ca="1" si="54"/>
        <v>#REF!</v>
      </c>
      <c r="AE263" t="e">
        <f t="shared" ca="1" si="55"/>
        <v>#REF!</v>
      </c>
      <c r="AH263" t="str">
        <f t="shared" si="56"/>
        <v/>
      </c>
      <c r="AI263" t="str">
        <f t="shared" si="57"/>
        <v/>
      </c>
    </row>
    <row r="264" spans="1:35" x14ac:dyDescent="0.25">
      <c r="A264" s="78" t="s">
        <v>110</v>
      </c>
      <c r="B264" s="79" t="s">
        <v>71</v>
      </c>
      <c r="C264" s="80" t="s">
        <v>72</v>
      </c>
      <c r="D264" s="80" t="s">
        <v>73</v>
      </c>
      <c r="E264" s="81" t="s">
        <v>74</v>
      </c>
      <c r="F264" s="82" t="s">
        <v>75</v>
      </c>
      <c r="G264" s="83" t="s">
        <v>76</v>
      </c>
      <c r="H264" s="84" t="e" cm="1">
        <f t="array" aca="1" ref="H264" ca="1">INDIRECT("'"&amp;A264&amp;"'!"&amp;B264)</f>
        <v>#REF!</v>
      </c>
      <c r="I264" s="85" t="e" cm="1">
        <f t="array" aca="1" ref="I264" ca="1">INDIRECT("'"&amp;A264&amp;"'!"&amp;C264)</f>
        <v>#REF!</v>
      </c>
      <c r="J264" s="85" t="e" cm="1">
        <f t="array" aca="1" ref="J264" ca="1">INDIRECT("'"&amp;A264&amp;"'!"&amp;D264)</f>
        <v>#REF!</v>
      </c>
      <c r="K264" s="86" t="e" cm="1">
        <f t="array" aca="1" ref="K264" ca="1">INDIRECT("'"&amp;A264&amp;"'!"&amp;E264)</f>
        <v>#REF!</v>
      </c>
      <c r="L264" s="82" t="e" cm="1">
        <f t="array" aca="1" ref="L264" ca="1">INDIRECT("'"&amp;A264&amp;"'!"&amp;F264)</f>
        <v>#REF!</v>
      </c>
      <c r="M264" s="87" t="e" cm="1">
        <f t="array" aca="1" ref="M264" ca="1">INDIRECT("'"&amp;A264&amp;"'!"&amp;G264)</f>
        <v>#REF!</v>
      </c>
      <c r="N264" s="79" t="e">
        <f t="shared" ca="1" si="44"/>
        <v>#REF!</v>
      </c>
      <c r="O264" s="88" t="e">
        <f t="shared" ca="1" si="45"/>
        <v>#REF!</v>
      </c>
      <c r="P264" s="89"/>
      <c r="Q264" s="79" t="e">
        <f t="shared" ca="1" si="58"/>
        <v>#REF!</v>
      </c>
      <c r="R264" s="88" t="e">
        <f t="shared" ca="1" si="47"/>
        <v>#REF!</v>
      </c>
      <c r="S264" s="90">
        <f>891+1288+1996+623+1738+2521+1635+2100+117+395</f>
        <v>13304</v>
      </c>
      <c r="T264" s="91" t="e">
        <f t="shared" ca="1" si="49"/>
        <v>#REF!</v>
      </c>
      <c r="U264" s="92"/>
      <c r="V264" s="91" t="e">
        <f t="shared" ca="1" si="50"/>
        <v>#REF!</v>
      </c>
      <c r="W264" s="92"/>
      <c r="Z264" t="e">
        <f t="shared" ca="1" si="51"/>
        <v>#REF!</v>
      </c>
      <c r="AA264" t="e">
        <f t="shared" ca="1" si="48"/>
        <v>#REF!</v>
      </c>
      <c r="AB264" t="e">
        <f t="shared" ca="1" si="52"/>
        <v>#REF!</v>
      </c>
      <c r="AC264" t="e">
        <f t="shared" ca="1" si="53"/>
        <v>#REF!</v>
      </c>
      <c r="AD264" t="e">
        <f t="shared" ca="1" si="54"/>
        <v>#REF!</v>
      </c>
      <c r="AE264" t="e">
        <f t="shared" ca="1" si="55"/>
        <v>#REF!</v>
      </c>
      <c r="AH264" t="str">
        <f t="shared" si="56"/>
        <v/>
      </c>
      <c r="AI264" t="str">
        <f t="shared" si="57"/>
        <v/>
      </c>
    </row>
    <row r="265" spans="1:35" x14ac:dyDescent="0.25">
      <c r="A265" s="78" t="s">
        <v>110</v>
      </c>
      <c r="B265" s="79" t="s">
        <v>77</v>
      </c>
      <c r="C265" s="80" t="s">
        <v>78</v>
      </c>
      <c r="D265" s="80" t="s">
        <v>79</v>
      </c>
      <c r="E265" s="81" t="s">
        <v>80</v>
      </c>
      <c r="F265" s="82" t="s">
        <v>81</v>
      </c>
      <c r="G265" s="83" t="s">
        <v>82</v>
      </c>
      <c r="H265" s="84" t="e" cm="1">
        <f t="array" aca="1" ref="H265" ca="1">INDIRECT("'"&amp;A265&amp;"'!"&amp;B265)</f>
        <v>#REF!</v>
      </c>
      <c r="I265" s="85" t="e" cm="1">
        <f t="array" aca="1" ref="I265" ca="1">INDIRECT("'"&amp;A265&amp;"'!"&amp;C265)</f>
        <v>#REF!</v>
      </c>
      <c r="J265" s="85" t="e" cm="1">
        <f t="array" aca="1" ref="J265" ca="1">INDIRECT("'"&amp;A265&amp;"'!"&amp;D265)</f>
        <v>#REF!</v>
      </c>
      <c r="K265" s="86" t="e" cm="1">
        <f t="array" aca="1" ref="K265" ca="1">INDIRECT("'"&amp;A265&amp;"'!"&amp;E265)</f>
        <v>#REF!</v>
      </c>
      <c r="L265" s="82" t="e" cm="1">
        <f t="array" aca="1" ref="L265" ca="1">INDIRECT("'"&amp;A265&amp;"'!"&amp;F265)</f>
        <v>#REF!</v>
      </c>
      <c r="M265" s="87" t="e" cm="1">
        <f t="array" aca="1" ref="M265" ca="1">INDIRECT("'"&amp;A265&amp;"'!"&amp;G265)</f>
        <v>#REF!</v>
      </c>
      <c r="N265" s="79" t="e">
        <f t="shared" ca="1" si="44"/>
        <v>#REF!</v>
      </c>
      <c r="O265" s="88" t="e">
        <f t="shared" ca="1" si="45"/>
        <v>#REF!</v>
      </c>
      <c r="P265" s="89"/>
      <c r="Q265" s="79" t="e">
        <f t="shared" ca="1" si="58"/>
        <v>#REF!</v>
      </c>
      <c r="R265" s="88" t="e">
        <f t="shared" ca="1" si="47"/>
        <v>#REF!</v>
      </c>
      <c r="S265" s="90"/>
      <c r="T265" s="91" t="e">
        <f t="shared" ca="1" si="49"/>
        <v>#REF!</v>
      </c>
      <c r="U265" s="92"/>
      <c r="V265" s="91" t="e">
        <f t="shared" ca="1" si="50"/>
        <v>#REF!</v>
      </c>
      <c r="W265" s="92"/>
      <c r="Z265" t="e">
        <f t="shared" ca="1" si="51"/>
        <v>#REF!</v>
      </c>
      <c r="AA265" t="e">
        <f t="shared" ca="1" si="48"/>
        <v>#REF!</v>
      </c>
      <c r="AB265" t="e">
        <f t="shared" ca="1" si="52"/>
        <v>#REF!</v>
      </c>
      <c r="AC265" t="e">
        <f t="shared" ca="1" si="53"/>
        <v>#REF!</v>
      </c>
      <c r="AD265" t="e">
        <f t="shared" ca="1" si="54"/>
        <v>#REF!</v>
      </c>
      <c r="AE265" t="e">
        <f t="shared" ca="1" si="55"/>
        <v>#REF!</v>
      </c>
      <c r="AH265" t="str">
        <f t="shared" si="56"/>
        <v/>
      </c>
      <c r="AI265" t="str">
        <f t="shared" si="57"/>
        <v/>
      </c>
    </row>
    <row r="266" spans="1:35" x14ac:dyDescent="0.25">
      <c r="A266" s="58" t="s">
        <v>111</v>
      </c>
      <c r="B266" s="59" t="s">
        <v>29</v>
      </c>
      <c r="C266" s="60" t="s">
        <v>30</v>
      </c>
      <c r="D266" s="60" t="s">
        <v>31</v>
      </c>
      <c r="E266" s="61" t="s">
        <v>32</v>
      </c>
      <c r="F266" s="62" t="s">
        <v>33</v>
      </c>
      <c r="G266" s="63" t="s">
        <v>34</v>
      </c>
      <c r="H266" s="64" t="e" cm="1">
        <f t="array" aca="1" ref="H266" ca="1">INDIRECT("'"&amp;A266&amp;"'!"&amp;B266)</f>
        <v>#REF!</v>
      </c>
      <c r="I266" s="65" t="e" cm="1">
        <f t="array" aca="1" ref="I266" ca="1">INDIRECT("'"&amp;A266&amp;"'!"&amp;C266)</f>
        <v>#REF!</v>
      </c>
      <c r="J266" s="65" t="e" cm="1">
        <f t="array" aca="1" ref="J266" ca="1">INDIRECT("'"&amp;A266&amp;"'!"&amp;D266)</f>
        <v>#REF!</v>
      </c>
      <c r="K266" s="66" t="e" cm="1">
        <f t="array" aca="1" ref="K266" ca="1">INDIRECT("'"&amp;A266&amp;"'!"&amp;E266)</f>
        <v>#REF!</v>
      </c>
      <c r="L266" s="62" t="e" cm="1">
        <f t="array" aca="1" ref="L266" ca="1">INDIRECT("'"&amp;A266&amp;"'!"&amp;F266)</f>
        <v>#REF!</v>
      </c>
      <c r="M266" s="67" t="e" cm="1">
        <f t="array" aca="1" ref="M266" ca="1">INDIRECT("'"&amp;A266&amp;"'!"&amp;G266)</f>
        <v>#REF!</v>
      </c>
      <c r="N266" s="59" t="e">
        <f t="shared" ca="1" si="44"/>
        <v>#REF!</v>
      </c>
      <c r="O266" s="68" t="e">
        <f t="shared" ca="1" si="45"/>
        <v>#REF!</v>
      </c>
      <c r="P266" s="69"/>
      <c r="Q266" s="59" t="e">
        <f t="shared" ca="1" si="58"/>
        <v>#REF!</v>
      </c>
      <c r="R266" s="68" t="e">
        <f t="shared" ca="1" si="47"/>
        <v>#REF!</v>
      </c>
      <c r="S266" s="70">
        <v>246</v>
      </c>
      <c r="T266" s="71" t="e">
        <f t="shared" ca="1" si="49"/>
        <v>#REF!</v>
      </c>
      <c r="U266" s="72"/>
      <c r="V266" s="71" t="e">
        <f t="shared" ca="1" si="50"/>
        <v>#REF!</v>
      </c>
      <c r="W266" s="72"/>
      <c r="Z266" t="e">
        <f t="shared" ca="1" si="51"/>
        <v>#REF!</v>
      </c>
      <c r="AA266" t="e">
        <f t="shared" ca="1" si="48"/>
        <v>#REF!</v>
      </c>
      <c r="AB266" t="e">
        <f t="shared" ca="1" si="52"/>
        <v>#REF!</v>
      </c>
      <c r="AC266" t="e">
        <f t="shared" ca="1" si="53"/>
        <v>#REF!</v>
      </c>
      <c r="AD266" t="e">
        <f t="shared" ca="1" si="54"/>
        <v>#REF!</v>
      </c>
      <c r="AE266" t="e">
        <f t="shared" ca="1" si="55"/>
        <v>#REF!</v>
      </c>
      <c r="AH266" t="str">
        <f t="shared" si="56"/>
        <v/>
      </c>
      <c r="AI266" t="str">
        <f t="shared" si="57"/>
        <v/>
      </c>
    </row>
    <row r="267" spans="1:35" x14ac:dyDescent="0.25">
      <c r="A267" s="58" t="s">
        <v>111</v>
      </c>
      <c r="B267" s="59" t="s">
        <v>35</v>
      </c>
      <c r="C267" s="60" t="s">
        <v>36</v>
      </c>
      <c r="D267" s="60" t="s">
        <v>37</v>
      </c>
      <c r="E267" s="61" t="s">
        <v>38</v>
      </c>
      <c r="F267" s="62" t="s">
        <v>39</v>
      </c>
      <c r="G267" s="63" t="s">
        <v>40</v>
      </c>
      <c r="H267" s="64" t="e" cm="1">
        <f t="array" aca="1" ref="H267" ca="1">INDIRECT("'"&amp;A267&amp;"'!"&amp;B267)</f>
        <v>#REF!</v>
      </c>
      <c r="I267" s="65" t="e" cm="1">
        <f t="array" aca="1" ref="I267" ca="1">INDIRECT("'"&amp;A267&amp;"'!"&amp;C267)</f>
        <v>#REF!</v>
      </c>
      <c r="J267" s="65" t="e" cm="1">
        <f t="array" aca="1" ref="J267" ca="1">INDIRECT("'"&amp;A267&amp;"'!"&amp;D267)</f>
        <v>#REF!</v>
      </c>
      <c r="K267" s="66" t="e" cm="1">
        <f t="array" aca="1" ref="K267" ca="1">INDIRECT("'"&amp;A267&amp;"'!"&amp;E267)</f>
        <v>#REF!</v>
      </c>
      <c r="L267" s="62" t="e" cm="1">
        <f t="array" aca="1" ref="L267" ca="1">INDIRECT("'"&amp;A267&amp;"'!"&amp;F267)</f>
        <v>#REF!</v>
      </c>
      <c r="M267" s="67" t="e" cm="1">
        <f t="array" aca="1" ref="M267" ca="1">INDIRECT("'"&amp;A267&amp;"'!"&amp;G267)</f>
        <v>#REF!</v>
      </c>
      <c r="N267" s="59" t="e">
        <f t="shared" ca="1" si="44"/>
        <v>#REF!</v>
      </c>
      <c r="O267" s="68" t="e">
        <f t="shared" ca="1" si="45"/>
        <v>#REF!</v>
      </c>
      <c r="P267" s="69"/>
      <c r="Q267" s="59" t="e">
        <f t="shared" ca="1" si="58"/>
        <v>#REF!</v>
      </c>
      <c r="R267" s="68" t="e">
        <f t="shared" ca="1" si="47"/>
        <v>#REF!</v>
      </c>
      <c r="S267" s="70">
        <f>1701+2321+2318+246</f>
        <v>6586</v>
      </c>
      <c r="T267" s="71" t="e">
        <f t="shared" ca="1" si="49"/>
        <v>#REF!</v>
      </c>
      <c r="U267" s="72"/>
      <c r="V267" s="71" t="e">
        <f t="shared" ca="1" si="50"/>
        <v>#REF!</v>
      </c>
      <c r="W267" s="72"/>
      <c r="Z267" t="e">
        <f t="shared" ca="1" si="51"/>
        <v>#REF!</v>
      </c>
      <c r="AA267" t="e">
        <f t="shared" ca="1" si="48"/>
        <v>#REF!</v>
      </c>
      <c r="AB267" t="e">
        <f t="shared" ca="1" si="52"/>
        <v>#REF!</v>
      </c>
      <c r="AC267" t="e">
        <f t="shared" ca="1" si="53"/>
        <v>#REF!</v>
      </c>
      <c r="AD267" t="e">
        <f t="shared" ca="1" si="54"/>
        <v>#REF!</v>
      </c>
      <c r="AE267" t="e">
        <f t="shared" ca="1" si="55"/>
        <v>#REF!</v>
      </c>
      <c r="AH267" t="str">
        <f t="shared" si="56"/>
        <v/>
      </c>
      <c r="AI267" t="str">
        <f t="shared" si="57"/>
        <v/>
      </c>
    </row>
    <row r="268" spans="1:35" x14ac:dyDescent="0.25">
      <c r="A268" s="58" t="s">
        <v>111</v>
      </c>
      <c r="B268" s="59" t="s">
        <v>41</v>
      </c>
      <c r="C268" s="60" t="s">
        <v>42</v>
      </c>
      <c r="D268" s="60" t="s">
        <v>43</v>
      </c>
      <c r="E268" s="61" t="s">
        <v>44</v>
      </c>
      <c r="F268" s="62" t="s">
        <v>45</v>
      </c>
      <c r="G268" s="63" t="s">
        <v>46</v>
      </c>
      <c r="H268" s="64" t="e" cm="1">
        <f t="array" aca="1" ref="H268" ca="1">INDIRECT("'"&amp;A268&amp;"'!"&amp;B268)</f>
        <v>#REF!</v>
      </c>
      <c r="I268" s="65" t="e" cm="1">
        <f t="array" aca="1" ref="I268" ca="1">INDIRECT("'"&amp;A268&amp;"'!"&amp;C268)</f>
        <v>#REF!</v>
      </c>
      <c r="J268" s="65" t="e" cm="1">
        <f t="array" aca="1" ref="J268" ca="1">INDIRECT("'"&amp;A268&amp;"'!"&amp;D268)</f>
        <v>#REF!</v>
      </c>
      <c r="K268" s="66" t="e" cm="1">
        <f t="array" aca="1" ref="K268" ca="1">INDIRECT("'"&amp;A268&amp;"'!"&amp;E268)</f>
        <v>#REF!</v>
      </c>
      <c r="L268" s="62" t="e" cm="1">
        <f t="array" aca="1" ref="L268" ca="1">INDIRECT("'"&amp;A268&amp;"'!"&amp;F268)</f>
        <v>#REF!</v>
      </c>
      <c r="M268" s="67" t="e" cm="1">
        <f t="array" aca="1" ref="M268" ca="1">INDIRECT("'"&amp;A268&amp;"'!"&amp;G268)</f>
        <v>#REF!</v>
      </c>
      <c r="N268" s="59" t="e">
        <f t="shared" ca="1" si="44"/>
        <v>#REF!</v>
      </c>
      <c r="O268" s="68" t="e">
        <f t="shared" ca="1" si="45"/>
        <v>#REF!</v>
      </c>
      <c r="P268" s="69"/>
      <c r="Q268" s="59" t="e">
        <f t="shared" ca="1" si="58"/>
        <v>#REF!</v>
      </c>
      <c r="R268" s="68" t="e">
        <f t="shared" ca="1" si="47"/>
        <v>#REF!</v>
      </c>
      <c r="S268" s="70">
        <f>2318+2321+1701</f>
        <v>6340</v>
      </c>
      <c r="T268" s="71" t="e">
        <f t="shared" ca="1" si="49"/>
        <v>#REF!</v>
      </c>
      <c r="U268" s="72"/>
      <c r="V268" s="71" t="e">
        <f t="shared" ca="1" si="50"/>
        <v>#REF!</v>
      </c>
      <c r="W268" s="72"/>
      <c r="Z268" t="e">
        <f t="shared" ca="1" si="51"/>
        <v>#REF!</v>
      </c>
      <c r="AA268" t="e">
        <f t="shared" ca="1" si="48"/>
        <v>#REF!</v>
      </c>
      <c r="AB268" t="e">
        <f t="shared" ca="1" si="52"/>
        <v>#REF!</v>
      </c>
      <c r="AC268" t="e">
        <f t="shared" ca="1" si="53"/>
        <v>#REF!</v>
      </c>
      <c r="AD268" t="e">
        <f t="shared" ca="1" si="54"/>
        <v>#REF!</v>
      </c>
      <c r="AE268" t="e">
        <f t="shared" ca="1" si="55"/>
        <v>#REF!</v>
      </c>
      <c r="AH268" t="str">
        <f t="shared" si="56"/>
        <v/>
      </c>
      <c r="AI268" t="str">
        <f t="shared" si="57"/>
        <v/>
      </c>
    </row>
    <row r="269" spans="1:35" x14ac:dyDescent="0.25">
      <c r="A269" s="58" t="s">
        <v>111</v>
      </c>
      <c r="B269" s="59" t="s">
        <v>47</v>
      </c>
      <c r="C269" s="60" t="s">
        <v>48</v>
      </c>
      <c r="D269" s="60" t="s">
        <v>49</v>
      </c>
      <c r="E269" s="61" t="s">
        <v>50</v>
      </c>
      <c r="F269" s="62" t="s">
        <v>51</v>
      </c>
      <c r="G269" s="63" t="s">
        <v>52</v>
      </c>
      <c r="H269" s="64" t="e" cm="1">
        <f t="array" aca="1" ref="H269" ca="1">INDIRECT("'"&amp;A269&amp;"'!"&amp;B269)</f>
        <v>#REF!</v>
      </c>
      <c r="I269" s="65" t="e" cm="1">
        <f t="array" aca="1" ref="I269" ca="1">INDIRECT("'"&amp;A269&amp;"'!"&amp;C269)</f>
        <v>#REF!</v>
      </c>
      <c r="J269" s="65" t="e" cm="1">
        <f t="array" aca="1" ref="J269" ca="1">INDIRECT("'"&amp;A269&amp;"'!"&amp;D269)</f>
        <v>#REF!</v>
      </c>
      <c r="K269" s="66" t="e" cm="1">
        <f t="array" aca="1" ref="K269" ca="1">INDIRECT("'"&amp;A269&amp;"'!"&amp;E269)</f>
        <v>#REF!</v>
      </c>
      <c r="L269" s="62" t="e" cm="1">
        <f t="array" aca="1" ref="L269" ca="1">INDIRECT("'"&amp;A269&amp;"'!"&amp;F269)</f>
        <v>#REF!</v>
      </c>
      <c r="M269" s="67" t="e" cm="1">
        <f t="array" aca="1" ref="M269" ca="1">INDIRECT("'"&amp;A269&amp;"'!"&amp;G269)</f>
        <v>#REF!</v>
      </c>
      <c r="N269" s="59" t="e">
        <f t="shared" ca="1" si="44"/>
        <v>#REF!</v>
      </c>
      <c r="O269" s="68" t="e">
        <f t="shared" ca="1" si="45"/>
        <v>#REF!</v>
      </c>
      <c r="P269" s="69"/>
      <c r="Q269" s="59" t="e">
        <f t="shared" ca="1" si="58"/>
        <v>#REF!</v>
      </c>
      <c r="R269" s="68" t="e">
        <f t="shared" ca="1" si="47"/>
        <v>#REF!</v>
      </c>
      <c r="S269" s="70">
        <v>13336</v>
      </c>
      <c r="T269" s="71" t="e">
        <f t="shared" ca="1" si="49"/>
        <v>#REF!</v>
      </c>
      <c r="U269" s="72"/>
      <c r="V269" s="71" t="e">
        <f t="shared" ca="1" si="50"/>
        <v>#REF!</v>
      </c>
      <c r="W269" s="72"/>
      <c r="Z269" t="e">
        <f t="shared" ca="1" si="51"/>
        <v>#REF!</v>
      </c>
      <c r="AA269" t="e">
        <f t="shared" ca="1" si="48"/>
        <v>#REF!</v>
      </c>
      <c r="AB269" t="e">
        <f t="shared" ca="1" si="52"/>
        <v>#REF!</v>
      </c>
      <c r="AC269" t="e">
        <f t="shared" ca="1" si="53"/>
        <v>#REF!</v>
      </c>
      <c r="AD269" t="e">
        <f t="shared" ca="1" si="54"/>
        <v>#REF!</v>
      </c>
      <c r="AE269" t="e">
        <f t="shared" ca="1" si="55"/>
        <v>#REF!</v>
      </c>
      <c r="AH269" t="str">
        <f t="shared" si="56"/>
        <v/>
      </c>
      <c r="AI269" t="str">
        <f t="shared" si="57"/>
        <v/>
      </c>
    </row>
    <row r="270" spans="1:35" x14ac:dyDescent="0.25">
      <c r="A270" s="58" t="s">
        <v>111</v>
      </c>
      <c r="B270" s="59" t="s">
        <v>53</v>
      </c>
      <c r="C270" s="60" t="s">
        <v>54</v>
      </c>
      <c r="D270" s="60" t="s">
        <v>55</v>
      </c>
      <c r="E270" s="61" t="s">
        <v>56</v>
      </c>
      <c r="F270" s="62" t="s">
        <v>57</v>
      </c>
      <c r="G270" s="63" t="s">
        <v>58</v>
      </c>
      <c r="H270" s="64" t="e" cm="1">
        <f t="array" aca="1" ref="H270" ca="1">INDIRECT("'"&amp;A270&amp;"'!"&amp;B270)</f>
        <v>#REF!</v>
      </c>
      <c r="I270" s="65" t="e" cm="1">
        <f t="array" aca="1" ref="I270" ca="1">INDIRECT("'"&amp;A270&amp;"'!"&amp;C270)</f>
        <v>#REF!</v>
      </c>
      <c r="J270" s="65" t="e" cm="1">
        <f t="array" aca="1" ref="J270" ca="1">INDIRECT("'"&amp;A270&amp;"'!"&amp;D270)</f>
        <v>#REF!</v>
      </c>
      <c r="K270" s="66" t="e" cm="1">
        <f t="array" aca="1" ref="K270" ca="1">INDIRECT("'"&amp;A270&amp;"'!"&amp;E270)</f>
        <v>#REF!</v>
      </c>
      <c r="L270" s="62" t="e" cm="1">
        <f t="array" aca="1" ref="L270" ca="1">INDIRECT("'"&amp;A270&amp;"'!"&amp;F270)</f>
        <v>#REF!</v>
      </c>
      <c r="M270" s="67" t="e" cm="1">
        <f t="array" aca="1" ref="M270" ca="1">INDIRECT("'"&amp;A270&amp;"'!"&amp;G270)</f>
        <v>#REF!</v>
      </c>
      <c r="N270" s="59" t="e">
        <f t="shared" ref="N270:N333" ca="1" si="59">IF(H270="","",IF(H270="/","",IF(H270=0,"",H270)))</f>
        <v>#REF!</v>
      </c>
      <c r="O270" s="68" t="e">
        <f t="shared" ref="O270:O333" ca="1" si="60">IF(I270="Nihil","",IF(N270="","",I270))</f>
        <v>#REF!</v>
      </c>
      <c r="P270" s="69">
        <f>128+3844+5230+255+1027+771+79+370</f>
        <v>11704</v>
      </c>
      <c r="Q270" s="59" t="e">
        <f t="shared" ca="1" si="58"/>
        <v>#REF!</v>
      </c>
      <c r="R270" s="68" t="e">
        <f t="shared" ref="R270:R333" ca="1" si="61">IF(K270="Nihil","",IF(Q270="","",K270))</f>
        <v>#REF!</v>
      </c>
      <c r="S270" s="70">
        <f>128+9059+255+1027</f>
        <v>10469</v>
      </c>
      <c r="T270" s="71" t="e">
        <f t="shared" ca="1" si="49"/>
        <v>#REF!</v>
      </c>
      <c r="U270" s="72"/>
      <c r="V270" s="71" t="e">
        <f t="shared" ca="1" si="50"/>
        <v>#REF!</v>
      </c>
      <c r="W270" s="72"/>
      <c r="Z270" t="e">
        <f t="shared" ca="1" si="51"/>
        <v>#REF!</v>
      </c>
      <c r="AA270" t="e">
        <f t="shared" ref="AA270:AA333" ca="1" si="62">IF(R270=10,S270,"")</f>
        <v>#REF!</v>
      </c>
      <c r="AB270" t="e">
        <f t="shared" ca="1" si="52"/>
        <v>#REF!</v>
      </c>
      <c r="AC270" t="e">
        <f t="shared" ca="1" si="53"/>
        <v>#REF!</v>
      </c>
      <c r="AD270" t="e">
        <f t="shared" ca="1" si="54"/>
        <v>#REF!</v>
      </c>
      <c r="AE270" t="e">
        <f t="shared" ca="1" si="55"/>
        <v>#REF!</v>
      </c>
      <c r="AH270" t="str">
        <f t="shared" si="56"/>
        <v/>
      </c>
      <c r="AI270" t="str">
        <f t="shared" si="57"/>
        <v/>
      </c>
    </row>
    <row r="271" spans="1:35" x14ac:dyDescent="0.25">
      <c r="A271" s="58" t="s">
        <v>111</v>
      </c>
      <c r="B271" s="59" t="s">
        <v>59</v>
      </c>
      <c r="C271" s="60" t="s">
        <v>60</v>
      </c>
      <c r="D271" s="60" t="s">
        <v>61</v>
      </c>
      <c r="E271" s="61" t="s">
        <v>62</v>
      </c>
      <c r="F271" s="62" t="s">
        <v>63</v>
      </c>
      <c r="G271" s="63" t="s">
        <v>64</v>
      </c>
      <c r="H271" s="64" t="e" cm="1">
        <f t="array" aca="1" ref="H271" ca="1">INDIRECT("'"&amp;A271&amp;"'!"&amp;B271)</f>
        <v>#REF!</v>
      </c>
      <c r="I271" s="65" t="e" cm="1">
        <f t="array" aca="1" ref="I271" ca="1">INDIRECT("'"&amp;A271&amp;"'!"&amp;C271)</f>
        <v>#REF!</v>
      </c>
      <c r="J271" s="65" t="e" cm="1">
        <f t="array" aca="1" ref="J271" ca="1">INDIRECT("'"&amp;A271&amp;"'!"&amp;D271)</f>
        <v>#REF!</v>
      </c>
      <c r="K271" s="66" t="e" cm="1">
        <f t="array" aca="1" ref="K271" ca="1">INDIRECT("'"&amp;A271&amp;"'!"&amp;E271)</f>
        <v>#REF!</v>
      </c>
      <c r="L271" s="62" t="e" cm="1">
        <f t="array" aca="1" ref="L271" ca="1">INDIRECT("'"&amp;A271&amp;"'!"&amp;F271)</f>
        <v>#REF!</v>
      </c>
      <c r="M271" s="67" t="e" cm="1">
        <f t="array" aca="1" ref="M271" ca="1">INDIRECT("'"&amp;A271&amp;"'!"&amp;G271)</f>
        <v>#REF!</v>
      </c>
      <c r="N271" s="59" t="e">
        <f t="shared" ca="1" si="59"/>
        <v>#REF!</v>
      </c>
      <c r="O271" s="68" t="e">
        <f t="shared" ca="1" si="60"/>
        <v>#REF!</v>
      </c>
      <c r="P271" s="69"/>
      <c r="Q271" s="59" t="e">
        <f t="shared" ca="1" si="58"/>
        <v>#REF!</v>
      </c>
      <c r="R271" s="68" t="e">
        <f t="shared" ca="1" si="61"/>
        <v>#REF!</v>
      </c>
      <c r="S271" s="70">
        <v>771</v>
      </c>
      <c r="T271" s="71" t="e">
        <f t="shared" ref="T271:T334" ca="1" si="63">IF(L271=0,"",L271)</f>
        <v>#REF!</v>
      </c>
      <c r="U271" s="72"/>
      <c r="V271" s="71" t="e">
        <f t="shared" ref="V271:V334" ca="1" si="64">IF(M271=0,"",M271)</f>
        <v>#REF!</v>
      </c>
      <c r="W271" s="72"/>
      <c r="Z271" t="e">
        <f t="shared" ref="Z271:Z334" ca="1" si="65">IF(R271=1,S271,"")</f>
        <v>#REF!</v>
      </c>
      <c r="AA271" t="e">
        <f t="shared" ca="1" si="62"/>
        <v>#REF!</v>
      </c>
      <c r="AB271" t="e">
        <f t="shared" ref="AB271:AB334" ca="1" si="66">IF(O271=2,P271,"")</f>
        <v>#REF!</v>
      </c>
      <c r="AC271" t="e">
        <f t="shared" ref="AC271:AC285" ca="1" si="67">IF(R271=0,S271,"")</f>
        <v>#REF!</v>
      </c>
      <c r="AD271" t="e">
        <f t="shared" ref="AD271:AD334" ca="1" si="68">IF(R271=20,S271,"")</f>
        <v>#REF!</v>
      </c>
      <c r="AE271" t="e">
        <f t="shared" ref="AE271:AE334" ca="1" si="69">IF(R271=100,S271,"")</f>
        <v>#REF!</v>
      </c>
      <c r="AH271" t="str">
        <f t="shared" ref="AH271:AH334" si="70">IF(U271="","",U271)</f>
        <v/>
      </c>
      <c r="AI271" t="str">
        <f t="shared" ref="AI271:AI334" si="71">IF(W271="","",W271)</f>
        <v/>
      </c>
    </row>
    <row r="272" spans="1:35" x14ac:dyDescent="0.25">
      <c r="A272" s="58" t="s">
        <v>111</v>
      </c>
      <c r="B272" s="59" t="s">
        <v>65</v>
      </c>
      <c r="C272" s="60" t="s">
        <v>66</v>
      </c>
      <c r="D272" s="60" t="s">
        <v>67</v>
      </c>
      <c r="E272" s="61" t="s">
        <v>68</v>
      </c>
      <c r="F272" s="62" t="s">
        <v>69</v>
      </c>
      <c r="G272" s="63" t="s">
        <v>70</v>
      </c>
      <c r="H272" s="64" t="e" cm="1">
        <f t="array" aca="1" ref="H272" ca="1">INDIRECT("'"&amp;A272&amp;"'!"&amp;B272)</f>
        <v>#REF!</v>
      </c>
      <c r="I272" s="65" t="e" cm="1">
        <f t="array" aca="1" ref="I272" ca="1">INDIRECT("'"&amp;A272&amp;"'!"&amp;C272)</f>
        <v>#REF!</v>
      </c>
      <c r="J272" s="65" t="e" cm="1">
        <f t="array" aca="1" ref="J272" ca="1">INDIRECT("'"&amp;A272&amp;"'!"&amp;D272)</f>
        <v>#REF!</v>
      </c>
      <c r="K272" s="66" t="e" cm="1">
        <f t="array" aca="1" ref="K272" ca="1">INDIRECT("'"&amp;A272&amp;"'!"&amp;E272)</f>
        <v>#REF!</v>
      </c>
      <c r="L272" s="62" t="e" cm="1">
        <f t="array" aca="1" ref="L272" ca="1">INDIRECT("'"&amp;A272&amp;"'!"&amp;F272)</f>
        <v>#REF!</v>
      </c>
      <c r="M272" s="67" t="e" cm="1">
        <f t="array" aca="1" ref="M272" ca="1">INDIRECT("'"&amp;A272&amp;"'!"&amp;G272)</f>
        <v>#REF!</v>
      </c>
      <c r="N272" s="59" t="e">
        <f t="shared" ca="1" si="59"/>
        <v>#REF!</v>
      </c>
      <c r="O272" s="68" t="e">
        <f t="shared" ca="1" si="60"/>
        <v>#REF!</v>
      </c>
      <c r="P272" s="69"/>
      <c r="Q272" s="59" t="e">
        <f t="shared" ca="1" si="58"/>
        <v>#REF!</v>
      </c>
      <c r="R272" s="68" t="e">
        <f t="shared" ca="1" si="61"/>
        <v>#REF!</v>
      </c>
      <c r="S272" s="70"/>
      <c r="T272" s="71" t="e">
        <f t="shared" ca="1" si="63"/>
        <v>#REF!</v>
      </c>
      <c r="U272" s="72"/>
      <c r="V272" s="71" t="e">
        <f t="shared" ca="1" si="64"/>
        <v>#REF!</v>
      </c>
      <c r="W272" s="72"/>
      <c r="Z272" t="e">
        <f t="shared" ca="1" si="65"/>
        <v>#REF!</v>
      </c>
      <c r="AA272" t="e">
        <f t="shared" ca="1" si="62"/>
        <v>#REF!</v>
      </c>
      <c r="AB272" t="e">
        <f t="shared" ca="1" si="66"/>
        <v>#REF!</v>
      </c>
      <c r="AC272" t="e">
        <f t="shared" ca="1" si="67"/>
        <v>#REF!</v>
      </c>
      <c r="AD272" t="e">
        <f t="shared" ca="1" si="68"/>
        <v>#REF!</v>
      </c>
      <c r="AE272" t="e">
        <f t="shared" ca="1" si="69"/>
        <v>#REF!</v>
      </c>
      <c r="AH272" t="str">
        <f t="shared" si="70"/>
        <v/>
      </c>
      <c r="AI272" t="str">
        <f t="shared" si="71"/>
        <v/>
      </c>
    </row>
    <row r="273" spans="1:35" x14ac:dyDescent="0.25">
      <c r="A273" s="58" t="s">
        <v>111</v>
      </c>
      <c r="B273" s="59" t="s">
        <v>71</v>
      </c>
      <c r="C273" s="60" t="s">
        <v>72</v>
      </c>
      <c r="D273" s="60" t="s">
        <v>73</v>
      </c>
      <c r="E273" s="61" t="s">
        <v>74</v>
      </c>
      <c r="F273" s="62" t="s">
        <v>75</v>
      </c>
      <c r="G273" s="63" t="s">
        <v>76</v>
      </c>
      <c r="H273" s="64" t="e" cm="1">
        <f t="array" aca="1" ref="H273" ca="1">INDIRECT("'"&amp;A273&amp;"'!"&amp;B273)</f>
        <v>#REF!</v>
      </c>
      <c r="I273" s="65" t="e" cm="1">
        <f t="array" aca="1" ref="I273" ca="1">INDIRECT("'"&amp;A273&amp;"'!"&amp;C273)</f>
        <v>#REF!</v>
      </c>
      <c r="J273" s="65" t="e" cm="1">
        <f t="array" aca="1" ref="J273" ca="1">INDIRECT("'"&amp;A273&amp;"'!"&amp;D273)</f>
        <v>#REF!</v>
      </c>
      <c r="K273" s="66" t="e" cm="1">
        <f t="array" aca="1" ref="K273" ca="1">INDIRECT("'"&amp;A273&amp;"'!"&amp;E273)</f>
        <v>#REF!</v>
      </c>
      <c r="L273" s="62" t="e" cm="1">
        <f t="array" aca="1" ref="L273" ca="1">INDIRECT("'"&amp;A273&amp;"'!"&amp;F273)</f>
        <v>#REF!</v>
      </c>
      <c r="M273" s="67" t="e" cm="1">
        <f t="array" aca="1" ref="M273" ca="1">INDIRECT("'"&amp;A273&amp;"'!"&amp;G273)</f>
        <v>#REF!</v>
      </c>
      <c r="N273" s="59" t="e">
        <f t="shared" ca="1" si="59"/>
        <v>#REF!</v>
      </c>
      <c r="O273" s="68" t="e">
        <f t="shared" ca="1" si="60"/>
        <v>#REF!</v>
      </c>
      <c r="P273" s="69"/>
      <c r="Q273" s="59" t="e">
        <f t="shared" ca="1" si="58"/>
        <v>#REF!</v>
      </c>
      <c r="R273" s="68" t="e">
        <f t="shared" ca="1" si="61"/>
        <v>#REF!</v>
      </c>
      <c r="S273" s="70"/>
      <c r="T273" s="71" t="e">
        <f t="shared" ca="1" si="63"/>
        <v>#REF!</v>
      </c>
      <c r="U273" s="72"/>
      <c r="V273" s="71" t="e">
        <f t="shared" ca="1" si="64"/>
        <v>#REF!</v>
      </c>
      <c r="W273" s="72"/>
      <c r="Z273" t="e">
        <f t="shared" ca="1" si="65"/>
        <v>#REF!</v>
      </c>
      <c r="AA273" t="e">
        <f t="shared" ca="1" si="62"/>
        <v>#REF!</v>
      </c>
      <c r="AB273" t="e">
        <f t="shared" ca="1" si="66"/>
        <v>#REF!</v>
      </c>
      <c r="AC273" t="e">
        <f t="shared" ca="1" si="67"/>
        <v>#REF!</v>
      </c>
      <c r="AD273" t="e">
        <f t="shared" ca="1" si="68"/>
        <v>#REF!</v>
      </c>
      <c r="AE273" t="e">
        <f t="shared" ca="1" si="69"/>
        <v>#REF!</v>
      </c>
      <c r="AH273" t="str">
        <f t="shared" si="70"/>
        <v/>
      </c>
      <c r="AI273" t="str">
        <f t="shared" si="71"/>
        <v/>
      </c>
    </row>
    <row r="274" spans="1:35" x14ac:dyDescent="0.25">
      <c r="A274" s="58" t="s">
        <v>111</v>
      </c>
      <c r="B274" s="59" t="s">
        <v>77</v>
      </c>
      <c r="C274" s="60" t="s">
        <v>78</v>
      </c>
      <c r="D274" s="60" t="s">
        <v>79</v>
      </c>
      <c r="E274" s="61" t="s">
        <v>80</v>
      </c>
      <c r="F274" s="62" t="s">
        <v>81</v>
      </c>
      <c r="G274" s="63" t="s">
        <v>82</v>
      </c>
      <c r="H274" s="64" t="e" cm="1">
        <f t="array" aca="1" ref="H274" ca="1">INDIRECT("'"&amp;A274&amp;"'!"&amp;B274)</f>
        <v>#REF!</v>
      </c>
      <c r="I274" s="65" t="e" cm="1">
        <f t="array" aca="1" ref="I274" ca="1">INDIRECT("'"&amp;A274&amp;"'!"&amp;C274)</f>
        <v>#REF!</v>
      </c>
      <c r="J274" s="65" t="e" cm="1">
        <f t="array" aca="1" ref="J274" ca="1">INDIRECT("'"&amp;A274&amp;"'!"&amp;D274)</f>
        <v>#REF!</v>
      </c>
      <c r="K274" s="66" t="e" cm="1">
        <f t="array" aca="1" ref="K274" ca="1">INDIRECT("'"&amp;A274&amp;"'!"&amp;E274)</f>
        <v>#REF!</v>
      </c>
      <c r="L274" s="62" t="e" cm="1">
        <f t="array" aca="1" ref="L274" ca="1">INDIRECT("'"&amp;A274&amp;"'!"&amp;F274)</f>
        <v>#REF!</v>
      </c>
      <c r="M274" s="67" t="e" cm="1">
        <f t="array" aca="1" ref="M274" ca="1">INDIRECT("'"&amp;A274&amp;"'!"&amp;G274)</f>
        <v>#REF!</v>
      </c>
      <c r="N274" s="59" t="e">
        <f t="shared" ca="1" si="59"/>
        <v>#REF!</v>
      </c>
      <c r="O274" s="68" t="e">
        <f t="shared" ca="1" si="60"/>
        <v>#REF!</v>
      </c>
      <c r="P274" s="69"/>
      <c r="Q274" s="59" t="e">
        <f t="shared" ca="1" si="58"/>
        <v>#REF!</v>
      </c>
      <c r="R274" s="68" t="e">
        <f t="shared" ca="1" si="61"/>
        <v>#REF!</v>
      </c>
      <c r="S274" s="70"/>
      <c r="T274" s="71" t="e">
        <f t="shared" ca="1" si="63"/>
        <v>#REF!</v>
      </c>
      <c r="U274" s="72"/>
      <c r="V274" s="71" t="e">
        <f t="shared" ca="1" si="64"/>
        <v>#REF!</v>
      </c>
      <c r="W274" s="72"/>
      <c r="Z274" t="e">
        <f t="shared" ca="1" si="65"/>
        <v>#REF!</v>
      </c>
      <c r="AA274" t="e">
        <f t="shared" ca="1" si="62"/>
        <v>#REF!</v>
      </c>
      <c r="AB274" t="e">
        <f t="shared" ca="1" si="66"/>
        <v>#REF!</v>
      </c>
      <c r="AC274" t="e">
        <f t="shared" ca="1" si="67"/>
        <v>#REF!</v>
      </c>
      <c r="AD274" t="e">
        <f t="shared" ca="1" si="68"/>
        <v>#REF!</v>
      </c>
      <c r="AE274" t="e">
        <f t="shared" ca="1" si="69"/>
        <v>#REF!</v>
      </c>
      <c r="AH274" t="str">
        <f t="shared" si="70"/>
        <v/>
      </c>
      <c r="AI274" t="str">
        <f t="shared" si="71"/>
        <v/>
      </c>
    </row>
    <row r="275" spans="1:35" x14ac:dyDescent="0.25">
      <c r="A275" s="78" t="s">
        <v>112</v>
      </c>
      <c r="B275" s="79" t="s">
        <v>29</v>
      </c>
      <c r="C275" s="80" t="s">
        <v>30</v>
      </c>
      <c r="D275" s="80" t="s">
        <v>31</v>
      </c>
      <c r="E275" s="81" t="s">
        <v>32</v>
      </c>
      <c r="F275" s="82" t="s">
        <v>33</v>
      </c>
      <c r="G275" s="83" t="s">
        <v>34</v>
      </c>
      <c r="H275" s="84" t="e" cm="1">
        <f t="array" aca="1" ref="H275" ca="1">INDIRECT("'"&amp;A275&amp;"'!"&amp;B275)</f>
        <v>#REF!</v>
      </c>
      <c r="I275" s="85" t="e" cm="1">
        <f t="array" aca="1" ref="I275" ca="1">INDIRECT("'"&amp;A275&amp;"'!"&amp;C275)</f>
        <v>#REF!</v>
      </c>
      <c r="J275" s="85" t="e" cm="1">
        <f t="array" aca="1" ref="J275" ca="1">INDIRECT("'"&amp;A275&amp;"'!"&amp;D275)</f>
        <v>#REF!</v>
      </c>
      <c r="K275" s="86" t="e" cm="1">
        <f t="array" aca="1" ref="K275" ca="1">INDIRECT("'"&amp;A275&amp;"'!"&amp;E275)</f>
        <v>#REF!</v>
      </c>
      <c r="L275" s="82" t="e" cm="1">
        <f t="array" aca="1" ref="L275" ca="1">INDIRECT("'"&amp;A275&amp;"'!"&amp;F275)</f>
        <v>#REF!</v>
      </c>
      <c r="M275" s="87" t="e" cm="1">
        <f t="array" aca="1" ref="M275" ca="1">INDIRECT("'"&amp;A275&amp;"'!"&amp;G275)</f>
        <v>#REF!</v>
      </c>
      <c r="N275" s="79" t="e">
        <f t="shared" ca="1" si="59"/>
        <v>#REF!</v>
      </c>
      <c r="O275" s="88" t="e">
        <f t="shared" ca="1" si="60"/>
        <v>#REF!</v>
      </c>
      <c r="P275" s="89"/>
      <c r="Q275" s="79" t="e">
        <f t="shared" ca="1" si="58"/>
        <v>#REF!</v>
      </c>
      <c r="R275" s="88" t="e">
        <f t="shared" ca="1" si="61"/>
        <v>#REF!</v>
      </c>
      <c r="S275" s="90">
        <v>703</v>
      </c>
      <c r="T275" s="91" t="e">
        <f t="shared" ca="1" si="63"/>
        <v>#REF!</v>
      </c>
      <c r="U275" s="92"/>
      <c r="V275" s="91" t="e">
        <f t="shared" ca="1" si="64"/>
        <v>#REF!</v>
      </c>
      <c r="W275" s="92"/>
      <c r="Z275" t="e">
        <f t="shared" ca="1" si="65"/>
        <v>#REF!</v>
      </c>
      <c r="AA275" t="e">
        <f t="shared" ca="1" si="62"/>
        <v>#REF!</v>
      </c>
      <c r="AB275" t="e">
        <f t="shared" ca="1" si="66"/>
        <v>#REF!</v>
      </c>
      <c r="AC275" t="e">
        <f t="shared" ca="1" si="67"/>
        <v>#REF!</v>
      </c>
      <c r="AD275" t="e">
        <f t="shared" ca="1" si="68"/>
        <v>#REF!</v>
      </c>
      <c r="AE275" t="e">
        <f t="shared" ca="1" si="69"/>
        <v>#REF!</v>
      </c>
      <c r="AH275" t="str">
        <f t="shared" si="70"/>
        <v/>
      </c>
      <c r="AI275" t="str">
        <f t="shared" si="71"/>
        <v/>
      </c>
    </row>
    <row r="276" spans="1:35" x14ac:dyDescent="0.25">
      <c r="A276" s="78" t="s">
        <v>112</v>
      </c>
      <c r="B276" s="79" t="s">
        <v>35</v>
      </c>
      <c r="C276" s="80" t="s">
        <v>36</v>
      </c>
      <c r="D276" s="80" t="s">
        <v>37</v>
      </c>
      <c r="E276" s="81" t="s">
        <v>38</v>
      </c>
      <c r="F276" s="82" t="s">
        <v>39</v>
      </c>
      <c r="G276" s="83" t="s">
        <v>40</v>
      </c>
      <c r="H276" s="84" t="e" cm="1">
        <f t="array" aca="1" ref="H276" ca="1">INDIRECT("'"&amp;A276&amp;"'!"&amp;B276)</f>
        <v>#REF!</v>
      </c>
      <c r="I276" s="85" t="e" cm="1">
        <f t="array" aca="1" ref="I276" ca="1">INDIRECT("'"&amp;A276&amp;"'!"&amp;C276)</f>
        <v>#REF!</v>
      </c>
      <c r="J276" s="85" t="e" cm="1">
        <f t="array" aca="1" ref="J276" ca="1">INDIRECT("'"&amp;A276&amp;"'!"&amp;D276)</f>
        <v>#REF!</v>
      </c>
      <c r="K276" s="86" t="e" cm="1">
        <f t="array" aca="1" ref="K276" ca="1">INDIRECT("'"&amp;A276&amp;"'!"&amp;E276)</f>
        <v>#REF!</v>
      </c>
      <c r="L276" s="82" t="e" cm="1">
        <f t="array" aca="1" ref="L276" ca="1">INDIRECT("'"&amp;A276&amp;"'!"&amp;F276)</f>
        <v>#REF!</v>
      </c>
      <c r="M276" s="87" t="e" cm="1">
        <f t="array" aca="1" ref="M276" ca="1">INDIRECT("'"&amp;A276&amp;"'!"&amp;G276)</f>
        <v>#REF!</v>
      </c>
      <c r="N276" s="79" t="e">
        <f t="shared" ca="1" si="59"/>
        <v>#REF!</v>
      </c>
      <c r="O276" s="88" t="e">
        <f t="shared" ca="1" si="60"/>
        <v>#REF!</v>
      </c>
      <c r="P276" s="89"/>
      <c r="Q276" s="79" t="e">
        <f t="shared" ca="1" si="58"/>
        <v>#REF!</v>
      </c>
      <c r="R276" s="88" t="e">
        <f t="shared" ca="1" si="61"/>
        <v>#REF!</v>
      </c>
      <c r="S276" s="90">
        <f>3156+1317+3019+703</f>
        <v>8195</v>
      </c>
      <c r="T276" s="91" t="e">
        <f t="shared" ca="1" si="63"/>
        <v>#REF!</v>
      </c>
      <c r="U276" s="92"/>
      <c r="V276" s="91" t="e">
        <f t="shared" ca="1" si="64"/>
        <v>#REF!</v>
      </c>
      <c r="W276" s="92"/>
      <c r="Z276" t="e">
        <f t="shared" ca="1" si="65"/>
        <v>#REF!</v>
      </c>
      <c r="AA276" t="e">
        <f t="shared" ca="1" si="62"/>
        <v>#REF!</v>
      </c>
      <c r="AB276" t="e">
        <f t="shared" ca="1" si="66"/>
        <v>#REF!</v>
      </c>
      <c r="AC276" t="e">
        <f t="shared" ca="1" si="67"/>
        <v>#REF!</v>
      </c>
      <c r="AD276" t="e">
        <f t="shared" ca="1" si="68"/>
        <v>#REF!</v>
      </c>
      <c r="AE276" t="e">
        <f t="shared" ca="1" si="69"/>
        <v>#REF!</v>
      </c>
      <c r="AH276" t="str">
        <f t="shared" si="70"/>
        <v/>
      </c>
      <c r="AI276" t="str">
        <f t="shared" si="71"/>
        <v/>
      </c>
    </row>
    <row r="277" spans="1:35" x14ac:dyDescent="0.25">
      <c r="A277" s="78" t="s">
        <v>112</v>
      </c>
      <c r="B277" s="79" t="s">
        <v>41</v>
      </c>
      <c r="C277" s="80" t="s">
        <v>42</v>
      </c>
      <c r="D277" s="80" t="s">
        <v>43</v>
      </c>
      <c r="E277" s="81" t="s">
        <v>44</v>
      </c>
      <c r="F277" s="82" t="s">
        <v>45</v>
      </c>
      <c r="G277" s="83" t="s">
        <v>46</v>
      </c>
      <c r="H277" s="84" t="e" cm="1">
        <f t="array" aca="1" ref="H277" ca="1">INDIRECT("'"&amp;A277&amp;"'!"&amp;B277)</f>
        <v>#REF!</v>
      </c>
      <c r="I277" s="85" t="e" cm="1">
        <f t="array" aca="1" ref="I277" ca="1">INDIRECT("'"&amp;A277&amp;"'!"&amp;C277)</f>
        <v>#REF!</v>
      </c>
      <c r="J277" s="85" t="e" cm="1">
        <f t="array" aca="1" ref="J277" ca="1">INDIRECT("'"&amp;A277&amp;"'!"&amp;D277)</f>
        <v>#REF!</v>
      </c>
      <c r="K277" s="86" t="e" cm="1">
        <f t="array" aca="1" ref="K277" ca="1">INDIRECT("'"&amp;A277&amp;"'!"&amp;E277)</f>
        <v>#REF!</v>
      </c>
      <c r="L277" s="82" t="e" cm="1">
        <f t="array" aca="1" ref="L277" ca="1">INDIRECT("'"&amp;A277&amp;"'!"&amp;F277)</f>
        <v>#REF!</v>
      </c>
      <c r="M277" s="87" t="e" cm="1">
        <f t="array" aca="1" ref="M277" ca="1">INDIRECT("'"&amp;A277&amp;"'!"&amp;G277)</f>
        <v>#REF!</v>
      </c>
      <c r="N277" s="79" t="e">
        <f t="shared" ca="1" si="59"/>
        <v>#REF!</v>
      </c>
      <c r="O277" s="88" t="e">
        <f t="shared" ca="1" si="60"/>
        <v>#REF!</v>
      </c>
      <c r="P277" s="89"/>
      <c r="Q277" s="79" t="e">
        <f t="shared" ca="1" si="58"/>
        <v>#REF!</v>
      </c>
      <c r="R277" s="88" t="e">
        <f t="shared" ca="1" si="61"/>
        <v>#REF!</v>
      </c>
      <c r="S277" s="90">
        <f>1290+1173+1497+805+3602+1405+332+4033</f>
        <v>14137</v>
      </c>
      <c r="T277" s="91" t="e">
        <f t="shared" ca="1" si="63"/>
        <v>#REF!</v>
      </c>
      <c r="U277" s="92"/>
      <c r="V277" s="91" t="e">
        <f t="shared" ca="1" si="64"/>
        <v>#REF!</v>
      </c>
      <c r="W277" s="92"/>
      <c r="Z277" t="e">
        <f t="shared" ca="1" si="65"/>
        <v>#REF!</v>
      </c>
      <c r="AA277" t="e">
        <f t="shared" ca="1" si="62"/>
        <v>#REF!</v>
      </c>
      <c r="AB277" t="e">
        <f t="shared" ca="1" si="66"/>
        <v>#REF!</v>
      </c>
      <c r="AC277" t="e">
        <f t="shared" ca="1" si="67"/>
        <v>#REF!</v>
      </c>
      <c r="AD277" t="e">
        <f t="shared" ca="1" si="68"/>
        <v>#REF!</v>
      </c>
      <c r="AE277" t="e">
        <f t="shared" ca="1" si="69"/>
        <v>#REF!</v>
      </c>
      <c r="AH277" t="str">
        <f t="shared" si="70"/>
        <v/>
      </c>
      <c r="AI277" t="str">
        <f t="shared" si="71"/>
        <v/>
      </c>
    </row>
    <row r="278" spans="1:35" x14ac:dyDescent="0.25">
      <c r="A278" s="78" t="s">
        <v>112</v>
      </c>
      <c r="B278" s="79" t="s">
        <v>47</v>
      </c>
      <c r="C278" s="80" t="s">
        <v>48</v>
      </c>
      <c r="D278" s="80" t="s">
        <v>49</v>
      </c>
      <c r="E278" s="81" t="s">
        <v>50</v>
      </c>
      <c r="F278" s="82" t="s">
        <v>51</v>
      </c>
      <c r="G278" s="83" t="s">
        <v>52</v>
      </c>
      <c r="H278" s="84" t="e" cm="1">
        <f t="array" aca="1" ref="H278" ca="1">INDIRECT("'"&amp;A278&amp;"'!"&amp;B278)</f>
        <v>#REF!</v>
      </c>
      <c r="I278" s="85" t="e" cm="1">
        <f t="array" aca="1" ref="I278" ca="1">INDIRECT("'"&amp;A278&amp;"'!"&amp;C278)</f>
        <v>#REF!</v>
      </c>
      <c r="J278" s="85" t="e" cm="1">
        <f t="array" aca="1" ref="J278" ca="1">INDIRECT("'"&amp;A278&amp;"'!"&amp;D278)</f>
        <v>#REF!</v>
      </c>
      <c r="K278" s="86" t="e" cm="1">
        <f t="array" aca="1" ref="K278" ca="1">INDIRECT("'"&amp;A278&amp;"'!"&amp;E278)</f>
        <v>#REF!</v>
      </c>
      <c r="L278" s="82" t="e" cm="1">
        <f t="array" aca="1" ref="L278" ca="1">INDIRECT("'"&amp;A278&amp;"'!"&amp;F278)</f>
        <v>#REF!</v>
      </c>
      <c r="M278" s="87" t="e" cm="1">
        <f t="array" aca="1" ref="M278" ca="1">INDIRECT("'"&amp;A278&amp;"'!"&amp;G278)</f>
        <v>#REF!</v>
      </c>
      <c r="N278" s="79" t="e">
        <f t="shared" ca="1" si="59"/>
        <v>#REF!</v>
      </c>
      <c r="O278" s="88" t="e">
        <f t="shared" ca="1" si="60"/>
        <v>#REF!</v>
      </c>
      <c r="P278" s="89"/>
      <c r="Q278" s="79" t="e">
        <f t="shared" ca="1" si="58"/>
        <v>#REF!</v>
      </c>
      <c r="R278" s="88" t="e">
        <f t="shared" ca="1" si="61"/>
        <v>#REF!</v>
      </c>
      <c r="S278" s="90">
        <v>5634</v>
      </c>
      <c r="T278" s="91" t="e">
        <f t="shared" ca="1" si="63"/>
        <v>#REF!</v>
      </c>
      <c r="U278" s="92"/>
      <c r="V278" s="91" t="e">
        <f t="shared" ca="1" si="64"/>
        <v>#REF!</v>
      </c>
      <c r="W278" s="92"/>
      <c r="Z278" t="e">
        <f t="shared" ca="1" si="65"/>
        <v>#REF!</v>
      </c>
      <c r="AA278" t="e">
        <f t="shared" ca="1" si="62"/>
        <v>#REF!</v>
      </c>
      <c r="AB278" t="e">
        <f t="shared" ca="1" si="66"/>
        <v>#REF!</v>
      </c>
      <c r="AC278" t="e">
        <f t="shared" ca="1" si="67"/>
        <v>#REF!</v>
      </c>
      <c r="AD278" t="e">
        <f t="shared" ca="1" si="68"/>
        <v>#REF!</v>
      </c>
      <c r="AE278" t="e">
        <f t="shared" ca="1" si="69"/>
        <v>#REF!</v>
      </c>
      <c r="AH278" t="str">
        <f t="shared" si="70"/>
        <v/>
      </c>
      <c r="AI278" t="str">
        <f t="shared" si="71"/>
        <v/>
      </c>
    </row>
    <row r="279" spans="1:35" x14ac:dyDescent="0.25">
      <c r="A279" s="78" t="s">
        <v>112</v>
      </c>
      <c r="B279" s="79" t="s">
        <v>53</v>
      </c>
      <c r="C279" s="80" t="s">
        <v>54</v>
      </c>
      <c r="D279" s="80" t="s">
        <v>55</v>
      </c>
      <c r="E279" s="81" t="s">
        <v>56</v>
      </c>
      <c r="F279" s="82" t="s">
        <v>57</v>
      </c>
      <c r="G279" s="83" t="s">
        <v>58</v>
      </c>
      <c r="H279" s="84" t="e" cm="1">
        <f t="array" aca="1" ref="H279" ca="1">INDIRECT("'"&amp;A279&amp;"'!"&amp;B279)</f>
        <v>#REF!</v>
      </c>
      <c r="I279" s="85" t="e" cm="1">
        <f t="array" aca="1" ref="I279" ca="1">INDIRECT("'"&amp;A279&amp;"'!"&amp;C279)</f>
        <v>#REF!</v>
      </c>
      <c r="J279" s="85" t="e" cm="1">
        <f t="array" aca="1" ref="J279" ca="1">INDIRECT("'"&amp;A279&amp;"'!"&amp;D279)</f>
        <v>#REF!</v>
      </c>
      <c r="K279" s="86" t="e" cm="1">
        <f t="array" aca="1" ref="K279" ca="1">INDIRECT("'"&amp;A279&amp;"'!"&amp;E279)</f>
        <v>#REF!</v>
      </c>
      <c r="L279" s="82" t="e" cm="1">
        <f t="array" aca="1" ref="L279" ca="1">INDIRECT("'"&amp;A279&amp;"'!"&amp;F279)</f>
        <v>#REF!</v>
      </c>
      <c r="M279" s="87" t="e" cm="1">
        <f t="array" aca="1" ref="M279" ca="1">INDIRECT("'"&amp;A279&amp;"'!"&amp;G279)</f>
        <v>#REF!</v>
      </c>
      <c r="N279" s="79" t="e">
        <f t="shared" ca="1" si="59"/>
        <v>#REF!</v>
      </c>
      <c r="O279" s="88" t="e">
        <f t="shared" ca="1" si="60"/>
        <v>#REF!</v>
      </c>
      <c r="P279" s="89"/>
      <c r="Q279" s="79" t="e">
        <f t="shared" ca="1" si="58"/>
        <v>#REF!</v>
      </c>
      <c r="R279" s="88" t="e">
        <f t="shared" ca="1" si="61"/>
        <v>#REF!</v>
      </c>
      <c r="S279" s="90">
        <f>348+8382</f>
        <v>8730</v>
      </c>
      <c r="T279" s="91" t="e">
        <f t="shared" ca="1" si="63"/>
        <v>#REF!</v>
      </c>
      <c r="U279" s="92"/>
      <c r="V279" s="91" t="e">
        <f t="shared" ca="1" si="64"/>
        <v>#REF!</v>
      </c>
      <c r="W279" s="92"/>
      <c r="Z279" t="e">
        <f t="shared" ca="1" si="65"/>
        <v>#REF!</v>
      </c>
      <c r="AA279" t="e">
        <f t="shared" ca="1" si="62"/>
        <v>#REF!</v>
      </c>
      <c r="AB279" t="e">
        <f t="shared" ca="1" si="66"/>
        <v>#REF!</v>
      </c>
      <c r="AC279" t="e">
        <f t="shared" ca="1" si="67"/>
        <v>#REF!</v>
      </c>
      <c r="AD279" t="e">
        <f t="shared" ca="1" si="68"/>
        <v>#REF!</v>
      </c>
      <c r="AE279" t="e">
        <f t="shared" ca="1" si="69"/>
        <v>#REF!</v>
      </c>
      <c r="AH279" t="str">
        <f t="shared" si="70"/>
        <v/>
      </c>
      <c r="AI279" t="str">
        <f t="shared" si="71"/>
        <v/>
      </c>
    </row>
    <row r="280" spans="1:35" x14ac:dyDescent="0.25">
      <c r="A280" s="78" t="s">
        <v>112</v>
      </c>
      <c r="B280" s="79" t="s">
        <v>59</v>
      </c>
      <c r="C280" s="80" t="s">
        <v>60</v>
      </c>
      <c r="D280" s="80" t="s">
        <v>61</v>
      </c>
      <c r="E280" s="81" t="s">
        <v>62</v>
      </c>
      <c r="F280" s="82" t="s">
        <v>63</v>
      </c>
      <c r="G280" s="83" t="s">
        <v>64</v>
      </c>
      <c r="H280" s="84" t="e" cm="1">
        <f t="array" aca="1" ref="H280" ca="1">INDIRECT("'"&amp;A280&amp;"'!"&amp;B280)</f>
        <v>#REF!</v>
      </c>
      <c r="I280" s="85" t="e" cm="1">
        <f t="array" aca="1" ref="I280" ca="1">INDIRECT("'"&amp;A280&amp;"'!"&amp;C280)</f>
        <v>#REF!</v>
      </c>
      <c r="J280" s="85" t="e" cm="1">
        <f t="array" aca="1" ref="J280" ca="1">INDIRECT("'"&amp;A280&amp;"'!"&amp;D280)</f>
        <v>#REF!</v>
      </c>
      <c r="K280" s="86" t="e" cm="1">
        <f t="array" aca="1" ref="K280" ca="1">INDIRECT("'"&amp;A280&amp;"'!"&amp;E280)</f>
        <v>#REF!</v>
      </c>
      <c r="L280" s="82" t="e" cm="1">
        <f t="array" aca="1" ref="L280" ca="1">INDIRECT("'"&amp;A280&amp;"'!"&amp;F280)</f>
        <v>#REF!</v>
      </c>
      <c r="M280" s="87" t="e" cm="1">
        <f t="array" aca="1" ref="M280" ca="1">INDIRECT("'"&amp;A280&amp;"'!"&amp;G280)</f>
        <v>#REF!</v>
      </c>
      <c r="N280" s="79" t="e">
        <f t="shared" ca="1" si="59"/>
        <v>#REF!</v>
      </c>
      <c r="O280" s="88" t="e">
        <f t="shared" ca="1" si="60"/>
        <v>#REF!</v>
      </c>
      <c r="P280" s="89"/>
      <c r="Q280" s="79" t="e">
        <f t="shared" ca="1" si="58"/>
        <v>#REF!</v>
      </c>
      <c r="R280" s="88" t="e">
        <f t="shared" ca="1" si="61"/>
        <v>#REF!</v>
      </c>
      <c r="S280" s="90">
        <f>46+2116+1748</f>
        <v>3910</v>
      </c>
      <c r="T280" s="91" t="e">
        <f t="shared" ca="1" si="63"/>
        <v>#REF!</v>
      </c>
      <c r="U280" s="92"/>
      <c r="V280" s="91" t="e">
        <f t="shared" ca="1" si="64"/>
        <v>#REF!</v>
      </c>
      <c r="W280" s="92"/>
      <c r="Z280" t="e">
        <f t="shared" ca="1" si="65"/>
        <v>#REF!</v>
      </c>
      <c r="AA280" t="e">
        <f t="shared" ca="1" si="62"/>
        <v>#REF!</v>
      </c>
      <c r="AB280" t="e">
        <f t="shared" ca="1" si="66"/>
        <v>#REF!</v>
      </c>
      <c r="AC280" t="e">
        <f t="shared" ca="1" si="67"/>
        <v>#REF!</v>
      </c>
      <c r="AD280" t="e">
        <f t="shared" ca="1" si="68"/>
        <v>#REF!</v>
      </c>
      <c r="AE280" t="e">
        <f t="shared" ca="1" si="69"/>
        <v>#REF!</v>
      </c>
      <c r="AH280" t="str">
        <f t="shared" si="70"/>
        <v/>
      </c>
      <c r="AI280" t="str">
        <f t="shared" si="71"/>
        <v/>
      </c>
    </row>
    <row r="281" spans="1:35" x14ac:dyDescent="0.25">
      <c r="A281" s="78" t="s">
        <v>112</v>
      </c>
      <c r="B281" s="79" t="s">
        <v>65</v>
      </c>
      <c r="C281" s="80" t="s">
        <v>66</v>
      </c>
      <c r="D281" s="80" t="s">
        <v>67</v>
      </c>
      <c r="E281" s="81" t="s">
        <v>68</v>
      </c>
      <c r="F281" s="82" t="s">
        <v>69</v>
      </c>
      <c r="G281" s="83" t="s">
        <v>70</v>
      </c>
      <c r="H281" s="84" t="e" cm="1">
        <f t="array" aca="1" ref="H281" ca="1">INDIRECT("'"&amp;A281&amp;"'!"&amp;B281)</f>
        <v>#REF!</v>
      </c>
      <c r="I281" s="85" t="e" cm="1">
        <f t="array" aca="1" ref="I281" ca="1">INDIRECT("'"&amp;A281&amp;"'!"&amp;C281)</f>
        <v>#REF!</v>
      </c>
      <c r="J281" s="85" t="e" cm="1">
        <f t="array" aca="1" ref="J281" ca="1">INDIRECT("'"&amp;A281&amp;"'!"&amp;D281)</f>
        <v>#REF!</v>
      </c>
      <c r="K281" s="86" t="e" cm="1">
        <f t="array" aca="1" ref="K281" ca="1">INDIRECT("'"&amp;A281&amp;"'!"&amp;E281)</f>
        <v>#REF!</v>
      </c>
      <c r="L281" s="82" t="e" cm="1">
        <f t="array" aca="1" ref="L281" ca="1">INDIRECT("'"&amp;A281&amp;"'!"&amp;F281)</f>
        <v>#REF!</v>
      </c>
      <c r="M281" s="87" t="e" cm="1">
        <f t="array" aca="1" ref="M281" ca="1">INDIRECT("'"&amp;A281&amp;"'!"&amp;G281)</f>
        <v>#REF!</v>
      </c>
      <c r="N281" s="79" t="e">
        <f t="shared" ca="1" si="59"/>
        <v>#REF!</v>
      </c>
      <c r="O281" s="88" t="e">
        <f t="shared" ca="1" si="60"/>
        <v>#REF!</v>
      </c>
      <c r="P281" s="89"/>
      <c r="Q281" s="79" t="e">
        <f t="shared" ca="1" si="58"/>
        <v>#REF!</v>
      </c>
      <c r="R281" s="88" t="e">
        <f t="shared" ca="1" si="61"/>
        <v>#REF!</v>
      </c>
      <c r="S281" s="90"/>
      <c r="T281" s="91" t="e">
        <f t="shared" ca="1" si="63"/>
        <v>#REF!</v>
      </c>
      <c r="U281" s="92"/>
      <c r="V281" s="91" t="e">
        <f t="shared" ca="1" si="64"/>
        <v>#REF!</v>
      </c>
      <c r="W281" s="92"/>
      <c r="Z281" t="e">
        <f t="shared" ca="1" si="65"/>
        <v>#REF!</v>
      </c>
      <c r="AA281" t="e">
        <f t="shared" ca="1" si="62"/>
        <v>#REF!</v>
      </c>
      <c r="AB281" t="e">
        <f t="shared" ca="1" si="66"/>
        <v>#REF!</v>
      </c>
      <c r="AC281" t="e">
        <f t="shared" ca="1" si="67"/>
        <v>#REF!</v>
      </c>
      <c r="AD281" t="e">
        <f t="shared" ca="1" si="68"/>
        <v>#REF!</v>
      </c>
      <c r="AE281" t="e">
        <f t="shared" ca="1" si="69"/>
        <v>#REF!</v>
      </c>
      <c r="AH281" t="str">
        <f t="shared" si="70"/>
        <v/>
      </c>
      <c r="AI281" t="str">
        <f t="shared" si="71"/>
        <v/>
      </c>
    </row>
    <row r="282" spans="1:35" x14ac:dyDescent="0.25">
      <c r="A282" s="78" t="s">
        <v>112</v>
      </c>
      <c r="B282" s="79" t="s">
        <v>71</v>
      </c>
      <c r="C282" s="80" t="s">
        <v>72</v>
      </c>
      <c r="D282" s="80" t="s">
        <v>73</v>
      </c>
      <c r="E282" s="81" t="s">
        <v>74</v>
      </c>
      <c r="F282" s="82" t="s">
        <v>75</v>
      </c>
      <c r="G282" s="83" t="s">
        <v>76</v>
      </c>
      <c r="H282" s="84" t="e" cm="1">
        <f t="array" aca="1" ref="H282" ca="1">INDIRECT("'"&amp;A282&amp;"'!"&amp;B282)</f>
        <v>#REF!</v>
      </c>
      <c r="I282" s="85" t="e" cm="1">
        <f t="array" aca="1" ref="I282" ca="1">INDIRECT("'"&amp;A282&amp;"'!"&amp;C282)</f>
        <v>#REF!</v>
      </c>
      <c r="J282" s="85" t="e" cm="1">
        <f t="array" aca="1" ref="J282" ca="1">INDIRECT("'"&amp;A282&amp;"'!"&amp;D282)</f>
        <v>#REF!</v>
      </c>
      <c r="K282" s="86" t="e" cm="1">
        <f t="array" aca="1" ref="K282" ca="1">INDIRECT("'"&amp;A282&amp;"'!"&amp;E282)</f>
        <v>#REF!</v>
      </c>
      <c r="L282" s="82" t="e" cm="1">
        <f t="array" aca="1" ref="L282" ca="1">INDIRECT("'"&amp;A282&amp;"'!"&amp;F282)</f>
        <v>#REF!</v>
      </c>
      <c r="M282" s="87" t="e" cm="1">
        <f t="array" aca="1" ref="M282" ca="1">INDIRECT("'"&amp;A282&amp;"'!"&amp;G282)</f>
        <v>#REF!</v>
      </c>
      <c r="N282" s="79" t="e">
        <f t="shared" ca="1" si="59"/>
        <v>#REF!</v>
      </c>
      <c r="O282" s="88" t="e">
        <f t="shared" ca="1" si="60"/>
        <v>#REF!</v>
      </c>
      <c r="P282" s="89"/>
      <c r="Q282" s="79" t="e">
        <f t="shared" ca="1" si="58"/>
        <v>#REF!</v>
      </c>
      <c r="R282" s="88" t="e">
        <f t="shared" ca="1" si="61"/>
        <v>#REF!</v>
      </c>
      <c r="S282" s="90"/>
      <c r="T282" s="91" t="e">
        <f t="shared" ca="1" si="63"/>
        <v>#REF!</v>
      </c>
      <c r="U282" s="92"/>
      <c r="V282" s="91" t="e">
        <f t="shared" ca="1" si="64"/>
        <v>#REF!</v>
      </c>
      <c r="W282" s="92"/>
      <c r="Z282" t="e">
        <f t="shared" ca="1" si="65"/>
        <v>#REF!</v>
      </c>
      <c r="AA282" t="e">
        <f t="shared" ca="1" si="62"/>
        <v>#REF!</v>
      </c>
      <c r="AB282" t="e">
        <f t="shared" ca="1" si="66"/>
        <v>#REF!</v>
      </c>
      <c r="AC282" t="e">
        <f t="shared" ca="1" si="67"/>
        <v>#REF!</v>
      </c>
      <c r="AD282" t="e">
        <f t="shared" ca="1" si="68"/>
        <v>#REF!</v>
      </c>
      <c r="AE282" t="e">
        <f t="shared" ca="1" si="69"/>
        <v>#REF!</v>
      </c>
      <c r="AH282" t="str">
        <f t="shared" si="70"/>
        <v/>
      </c>
      <c r="AI282" t="str">
        <f t="shared" si="71"/>
        <v/>
      </c>
    </row>
    <row r="283" spans="1:35" x14ac:dyDescent="0.25">
      <c r="A283" s="78" t="s">
        <v>112</v>
      </c>
      <c r="B283" s="79" t="s">
        <v>77</v>
      </c>
      <c r="C283" s="80" t="s">
        <v>78</v>
      </c>
      <c r="D283" s="80" t="s">
        <v>79</v>
      </c>
      <c r="E283" s="81" t="s">
        <v>80</v>
      </c>
      <c r="F283" s="82" t="s">
        <v>81</v>
      </c>
      <c r="G283" s="83" t="s">
        <v>82</v>
      </c>
      <c r="H283" s="84" t="e" cm="1">
        <f t="array" aca="1" ref="H283" ca="1">INDIRECT("'"&amp;A283&amp;"'!"&amp;B283)</f>
        <v>#REF!</v>
      </c>
      <c r="I283" s="85" t="e" cm="1">
        <f t="array" aca="1" ref="I283" ca="1">INDIRECT("'"&amp;A283&amp;"'!"&amp;C283)</f>
        <v>#REF!</v>
      </c>
      <c r="J283" s="85" t="e" cm="1">
        <f t="array" aca="1" ref="J283" ca="1">INDIRECT("'"&amp;A283&amp;"'!"&amp;D283)</f>
        <v>#REF!</v>
      </c>
      <c r="K283" s="86" t="e" cm="1">
        <f t="array" aca="1" ref="K283" ca="1">INDIRECT("'"&amp;A283&amp;"'!"&amp;E283)</f>
        <v>#REF!</v>
      </c>
      <c r="L283" s="82" t="e" cm="1">
        <f t="array" aca="1" ref="L283" ca="1">INDIRECT("'"&amp;A283&amp;"'!"&amp;F283)</f>
        <v>#REF!</v>
      </c>
      <c r="M283" s="87" t="e" cm="1">
        <f t="array" aca="1" ref="M283" ca="1">INDIRECT("'"&amp;A283&amp;"'!"&amp;G283)</f>
        <v>#REF!</v>
      </c>
      <c r="N283" s="79" t="e">
        <f t="shared" ca="1" si="59"/>
        <v>#REF!</v>
      </c>
      <c r="O283" s="88" t="e">
        <f t="shared" ca="1" si="60"/>
        <v>#REF!</v>
      </c>
      <c r="P283" s="89"/>
      <c r="Q283" s="79" t="e">
        <f t="shared" ca="1" si="58"/>
        <v>#REF!</v>
      </c>
      <c r="R283" s="88" t="e">
        <f t="shared" ca="1" si="61"/>
        <v>#REF!</v>
      </c>
      <c r="S283" s="90"/>
      <c r="T283" s="91" t="e">
        <f t="shared" ca="1" si="63"/>
        <v>#REF!</v>
      </c>
      <c r="U283" s="92"/>
      <c r="V283" s="91" t="e">
        <f t="shared" ca="1" si="64"/>
        <v>#REF!</v>
      </c>
      <c r="W283" s="92"/>
      <c r="Z283" t="e">
        <f t="shared" ca="1" si="65"/>
        <v>#REF!</v>
      </c>
      <c r="AA283" t="e">
        <f t="shared" ca="1" si="62"/>
        <v>#REF!</v>
      </c>
      <c r="AB283" t="e">
        <f t="shared" ca="1" si="66"/>
        <v>#REF!</v>
      </c>
      <c r="AC283" t="e">
        <f t="shared" ca="1" si="67"/>
        <v>#REF!</v>
      </c>
      <c r="AD283" t="e">
        <f t="shared" ca="1" si="68"/>
        <v>#REF!</v>
      </c>
      <c r="AE283" t="e">
        <f t="shared" ca="1" si="69"/>
        <v>#REF!</v>
      </c>
      <c r="AH283" t="str">
        <f t="shared" si="70"/>
        <v/>
      </c>
      <c r="AI283" t="str">
        <f t="shared" si="71"/>
        <v/>
      </c>
    </row>
    <row r="284" spans="1:35" x14ac:dyDescent="0.25">
      <c r="A284" s="58" t="s">
        <v>113</v>
      </c>
      <c r="B284" s="59" t="s">
        <v>29</v>
      </c>
      <c r="C284" s="60" t="s">
        <v>30</v>
      </c>
      <c r="D284" s="60" t="s">
        <v>31</v>
      </c>
      <c r="E284" s="61" t="s">
        <v>32</v>
      </c>
      <c r="F284" s="62" t="s">
        <v>33</v>
      </c>
      <c r="G284" s="63" t="s">
        <v>34</v>
      </c>
      <c r="H284" s="64" t="e" cm="1">
        <f t="array" aca="1" ref="H284" ca="1">INDIRECT("'"&amp;A284&amp;"'!"&amp;B284)</f>
        <v>#REF!</v>
      </c>
      <c r="I284" s="65" t="e" cm="1">
        <f t="array" aca="1" ref="I284" ca="1">INDIRECT("'"&amp;A284&amp;"'!"&amp;C284)</f>
        <v>#REF!</v>
      </c>
      <c r="J284" s="65" t="e" cm="1">
        <f t="array" aca="1" ref="J284" ca="1">INDIRECT("'"&amp;A284&amp;"'!"&amp;D284)</f>
        <v>#REF!</v>
      </c>
      <c r="K284" s="66" t="e" cm="1">
        <f t="array" aca="1" ref="K284" ca="1">INDIRECT("'"&amp;A284&amp;"'!"&amp;E284)</f>
        <v>#REF!</v>
      </c>
      <c r="L284" s="62" t="e" cm="1">
        <f t="array" aca="1" ref="L284" ca="1">INDIRECT("'"&amp;A284&amp;"'!"&amp;F284)</f>
        <v>#REF!</v>
      </c>
      <c r="M284" s="67" t="e" cm="1">
        <f t="array" aca="1" ref="M284" ca="1">INDIRECT("'"&amp;A284&amp;"'!"&amp;G284)</f>
        <v>#REF!</v>
      </c>
      <c r="N284" s="59" t="e">
        <f t="shared" ca="1" si="59"/>
        <v>#REF!</v>
      </c>
      <c r="O284" s="68" t="e">
        <f t="shared" ca="1" si="60"/>
        <v>#REF!</v>
      </c>
      <c r="P284" s="69"/>
      <c r="Q284" s="59" t="e">
        <f t="shared" ca="1" si="58"/>
        <v>#REF!</v>
      </c>
      <c r="R284" s="68" t="e">
        <f t="shared" ca="1" si="61"/>
        <v>#REF!</v>
      </c>
      <c r="S284" s="70">
        <f>5098+3610</f>
        <v>8708</v>
      </c>
      <c r="T284" s="71" t="e">
        <f t="shared" ca="1" si="63"/>
        <v>#REF!</v>
      </c>
      <c r="U284" s="72"/>
      <c r="V284" s="71" t="e">
        <f t="shared" ca="1" si="64"/>
        <v>#REF!</v>
      </c>
      <c r="W284" s="72"/>
      <c r="Z284" t="e">
        <f t="shared" ca="1" si="65"/>
        <v>#REF!</v>
      </c>
      <c r="AA284" t="e">
        <f t="shared" ca="1" si="62"/>
        <v>#REF!</v>
      </c>
      <c r="AB284" t="e">
        <f t="shared" ca="1" si="66"/>
        <v>#REF!</v>
      </c>
      <c r="AC284" t="e">
        <f t="shared" ca="1" si="67"/>
        <v>#REF!</v>
      </c>
      <c r="AD284" t="e">
        <f t="shared" ca="1" si="68"/>
        <v>#REF!</v>
      </c>
      <c r="AE284" t="e">
        <f t="shared" ca="1" si="69"/>
        <v>#REF!</v>
      </c>
      <c r="AH284" t="str">
        <f t="shared" si="70"/>
        <v/>
      </c>
      <c r="AI284" t="str">
        <f t="shared" si="71"/>
        <v/>
      </c>
    </row>
    <row r="285" spans="1:35" x14ac:dyDescent="0.25">
      <c r="A285" s="58" t="s">
        <v>113</v>
      </c>
      <c r="B285" s="59" t="s">
        <v>35</v>
      </c>
      <c r="C285" s="60" t="s">
        <v>36</v>
      </c>
      <c r="D285" s="60" t="s">
        <v>37</v>
      </c>
      <c r="E285" s="61" t="s">
        <v>38</v>
      </c>
      <c r="F285" s="62" t="s">
        <v>39</v>
      </c>
      <c r="G285" s="63" t="s">
        <v>40</v>
      </c>
      <c r="H285" s="64" t="e" cm="1">
        <f t="array" aca="1" ref="H285" ca="1">INDIRECT("'"&amp;A285&amp;"'!"&amp;B285)</f>
        <v>#REF!</v>
      </c>
      <c r="I285" s="65" t="e" cm="1">
        <f t="array" aca="1" ref="I285" ca="1">INDIRECT("'"&amp;A285&amp;"'!"&amp;C285)</f>
        <v>#REF!</v>
      </c>
      <c r="J285" s="65" t="e" cm="1">
        <f t="array" aca="1" ref="J285" ca="1">INDIRECT("'"&amp;A285&amp;"'!"&amp;D285)</f>
        <v>#REF!</v>
      </c>
      <c r="K285" s="66" t="e" cm="1">
        <f t="array" aca="1" ref="K285" ca="1">INDIRECT("'"&amp;A285&amp;"'!"&amp;E285)</f>
        <v>#REF!</v>
      </c>
      <c r="L285" s="62" t="e" cm="1">
        <f t="array" aca="1" ref="L285" ca="1">INDIRECT("'"&amp;A285&amp;"'!"&amp;F285)</f>
        <v>#REF!</v>
      </c>
      <c r="M285" s="67" t="e" cm="1">
        <f t="array" aca="1" ref="M285" ca="1">INDIRECT("'"&amp;A285&amp;"'!"&amp;G285)</f>
        <v>#REF!</v>
      </c>
      <c r="N285" s="59" t="e">
        <f t="shared" ca="1" si="59"/>
        <v>#REF!</v>
      </c>
      <c r="O285" s="68" t="e">
        <f t="shared" ca="1" si="60"/>
        <v>#REF!</v>
      </c>
      <c r="P285" s="69"/>
      <c r="Q285" s="59" t="e">
        <f t="shared" ca="1" si="58"/>
        <v>#REF!</v>
      </c>
      <c r="R285" s="68" t="e">
        <f t="shared" ca="1" si="61"/>
        <v>#REF!</v>
      </c>
      <c r="S285" s="70"/>
      <c r="T285" s="71" t="e">
        <f t="shared" ca="1" si="63"/>
        <v>#REF!</v>
      </c>
      <c r="U285" s="72"/>
      <c r="V285" s="71" t="e">
        <f t="shared" ca="1" si="64"/>
        <v>#REF!</v>
      </c>
      <c r="W285" s="72"/>
      <c r="Z285" t="e">
        <f t="shared" ca="1" si="65"/>
        <v>#REF!</v>
      </c>
      <c r="AA285" t="e">
        <f t="shared" ca="1" si="62"/>
        <v>#REF!</v>
      </c>
      <c r="AB285" t="e">
        <f t="shared" ca="1" si="66"/>
        <v>#REF!</v>
      </c>
      <c r="AC285" t="e">
        <f t="shared" ca="1" si="67"/>
        <v>#REF!</v>
      </c>
      <c r="AD285" t="e">
        <f t="shared" ca="1" si="68"/>
        <v>#REF!</v>
      </c>
      <c r="AE285" t="e">
        <f t="shared" ca="1" si="69"/>
        <v>#REF!</v>
      </c>
      <c r="AH285" t="str">
        <f t="shared" si="70"/>
        <v/>
      </c>
      <c r="AI285" t="str">
        <f t="shared" si="71"/>
        <v/>
      </c>
    </row>
    <row r="286" spans="1:35" x14ac:dyDescent="0.25">
      <c r="A286" s="58" t="s">
        <v>113</v>
      </c>
      <c r="B286" s="59" t="s">
        <v>41</v>
      </c>
      <c r="C286" s="60" t="s">
        <v>42</v>
      </c>
      <c r="D286" s="60" t="s">
        <v>43</v>
      </c>
      <c r="E286" s="61" t="s">
        <v>44</v>
      </c>
      <c r="F286" s="62" t="s">
        <v>45</v>
      </c>
      <c r="G286" s="63" t="s">
        <v>46</v>
      </c>
      <c r="H286" s="64" t="e" cm="1">
        <f t="array" aca="1" ref="H286" ca="1">INDIRECT("'"&amp;A286&amp;"'!"&amp;B286)</f>
        <v>#REF!</v>
      </c>
      <c r="I286" s="65" t="e" cm="1">
        <f t="array" aca="1" ref="I286" ca="1">INDIRECT("'"&amp;A286&amp;"'!"&amp;C286)</f>
        <v>#REF!</v>
      </c>
      <c r="J286" s="65" t="e" cm="1">
        <f t="array" aca="1" ref="J286" ca="1">INDIRECT("'"&amp;A286&amp;"'!"&amp;D286)</f>
        <v>#REF!</v>
      </c>
      <c r="K286" s="66" t="e" cm="1">
        <f t="array" aca="1" ref="K286" ca="1">INDIRECT("'"&amp;A286&amp;"'!"&amp;E286)</f>
        <v>#REF!</v>
      </c>
      <c r="L286" s="62" t="e" cm="1">
        <f t="array" aca="1" ref="L286" ca="1">INDIRECT("'"&amp;A286&amp;"'!"&amp;F286)</f>
        <v>#REF!</v>
      </c>
      <c r="M286" s="67" t="e" cm="1">
        <f t="array" aca="1" ref="M286" ca="1">INDIRECT("'"&amp;A286&amp;"'!"&amp;G286)</f>
        <v>#REF!</v>
      </c>
      <c r="N286" s="59" t="e">
        <f t="shared" ca="1" si="59"/>
        <v>#REF!</v>
      </c>
      <c r="O286" s="68" t="e">
        <f t="shared" ca="1" si="60"/>
        <v>#REF!</v>
      </c>
      <c r="P286" s="69">
        <f>344+771+177+1027+6112+4096+1959+1842+405+4918</f>
        <v>21651</v>
      </c>
      <c r="Q286" s="59" t="e">
        <f t="shared" ca="1" si="58"/>
        <v>#REF!</v>
      </c>
      <c r="R286" s="68" t="e">
        <f t="shared" ca="1" si="61"/>
        <v>#REF!</v>
      </c>
      <c r="S286" s="70">
        <f>10079+344+771+177+1027+6112+4096+1959+1842+405+4918</f>
        <v>31730</v>
      </c>
      <c r="T286" s="71" t="e">
        <f t="shared" ca="1" si="63"/>
        <v>#REF!</v>
      </c>
      <c r="U286" s="72"/>
      <c r="V286" s="71" t="e">
        <f t="shared" ca="1" si="64"/>
        <v>#REF!</v>
      </c>
      <c r="W286" s="72"/>
      <c r="Z286" t="e">
        <f t="shared" ca="1" si="65"/>
        <v>#REF!</v>
      </c>
      <c r="AA286" t="e">
        <f t="shared" ca="1" si="62"/>
        <v>#REF!</v>
      </c>
      <c r="AB286" t="e">
        <f t="shared" ca="1" si="66"/>
        <v>#REF!</v>
      </c>
      <c r="AC286" t="e">
        <f ca="1">IF(R286=0,S286,"")</f>
        <v>#REF!</v>
      </c>
      <c r="AD286" t="e">
        <f t="shared" ca="1" si="68"/>
        <v>#REF!</v>
      </c>
      <c r="AE286" t="e">
        <f t="shared" ca="1" si="69"/>
        <v>#REF!</v>
      </c>
      <c r="AH286" t="str">
        <f t="shared" si="70"/>
        <v/>
      </c>
      <c r="AI286" t="str">
        <f t="shared" si="71"/>
        <v/>
      </c>
    </row>
    <row r="287" spans="1:35" x14ac:dyDescent="0.25">
      <c r="A287" s="58" t="s">
        <v>113</v>
      </c>
      <c r="B287" s="59" t="s">
        <v>47</v>
      </c>
      <c r="C287" s="60" t="s">
        <v>48</v>
      </c>
      <c r="D287" s="60" t="s">
        <v>49</v>
      </c>
      <c r="E287" s="61" t="s">
        <v>50</v>
      </c>
      <c r="F287" s="62" t="s">
        <v>51</v>
      </c>
      <c r="G287" s="63" t="s">
        <v>52</v>
      </c>
      <c r="H287" s="64" t="e" cm="1">
        <f t="array" aca="1" ref="H287" ca="1">INDIRECT("'"&amp;A287&amp;"'!"&amp;B287)</f>
        <v>#REF!</v>
      </c>
      <c r="I287" s="65" t="e" cm="1">
        <f t="array" aca="1" ref="I287" ca="1">INDIRECT("'"&amp;A287&amp;"'!"&amp;C287)</f>
        <v>#REF!</v>
      </c>
      <c r="J287" s="65" t="e" cm="1">
        <f t="array" aca="1" ref="J287" ca="1">INDIRECT("'"&amp;A287&amp;"'!"&amp;D287)</f>
        <v>#REF!</v>
      </c>
      <c r="K287" s="66" t="e" cm="1">
        <f t="array" aca="1" ref="K287" ca="1">INDIRECT("'"&amp;A287&amp;"'!"&amp;E287)</f>
        <v>#REF!</v>
      </c>
      <c r="L287" s="62" t="e" cm="1">
        <f t="array" aca="1" ref="L287" ca="1">INDIRECT("'"&amp;A287&amp;"'!"&amp;F287)</f>
        <v>#REF!</v>
      </c>
      <c r="M287" s="67" t="e" cm="1">
        <f t="array" aca="1" ref="M287" ca="1">INDIRECT("'"&amp;A287&amp;"'!"&amp;G287)</f>
        <v>#REF!</v>
      </c>
      <c r="N287" s="59" t="e">
        <f t="shared" ca="1" si="59"/>
        <v>#REF!</v>
      </c>
      <c r="O287" s="68" t="e">
        <f t="shared" ca="1" si="60"/>
        <v>#REF!</v>
      </c>
      <c r="P287" s="69"/>
      <c r="Q287" s="59" t="e">
        <f t="shared" ca="1" si="58"/>
        <v>#REF!</v>
      </c>
      <c r="R287" s="68" t="e">
        <f t="shared" ca="1" si="61"/>
        <v>#REF!</v>
      </c>
      <c r="S287" s="70">
        <v>10079</v>
      </c>
      <c r="T287" s="71" t="e">
        <f t="shared" ca="1" si="63"/>
        <v>#REF!</v>
      </c>
      <c r="U287" s="72"/>
      <c r="V287" s="71" t="e">
        <f t="shared" ca="1" si="64"/>
        <v>#REF!</v>
      </c>
      <c r="W287" s="72"/>
      <c r="Z287" t="e">
        <f t="shared" ca="1" si="65"/>
        <v>#REF!</v>
      </c>
      <c r="AA287" t="e">
        <f t="shared" ca="1" si="62"/>
        <v>#REF!</v>
      </c>
      <c r="AB287" t="e">
        <f t="shared" ca="1" si="66"/>
        <v>#REF!</v>
      </c>
      <c r="AC287" t="e">
        <f t="shared" ref="AC287:AC343" ca="1" si="72">IF(R287=0,S287,"")</f>
        <v>#REF!</v>
      </c>
      <c r="AD287" t="e">
        <f t="shared" ca="1" si="68"/>
        <v>#REF!</v>
      </c>
      <c r="AE287" t="e">
        <f t="shared" ca="1" si="69"/>
        <v>#REF!</v>
      </c>
      <c r="AH287" t="str">
        <f t="shared" si="70"/>
        <v/>
      </c>
      <c r="AI287" t="str">
        <f t="shared" si="71"/>
        <v/>
      </c>
    </row>
    <row r="288" spans="1:35" x14ac:dyDescent="0.25">
      <c r="A288" s="58" t="s">
        <v>113</v>
      </c>
      <c r="B288" s="59" t="s">
        <v>53</v>
      </c>
      <c r="C288" s="60" t="s">
        <v>54</v>
      </c>
      <c r="D288" s="60" t="s">
        <v>55</v>
      </c>
      <c r="E288" s="61" t="s">
        <v>56</v>
      </c>
      <c r="F288" s="62" t="s">
        <v>57</v>
      </c>
      <c r="G288" s="63" t="s">
        <v>58</v>
      </c>
      <c r="H288" s="64" t="e" cm="1">
        <f t="array" aca="1" ref="H288" ca="1">INDIRECT("'"&amp;A288&amp;"'!"&amp;B288)</f>
        <v>#REF!</v>
      </c>
      <c r="I288" s="65" t="e" cm="1">
        <f t="array" aca="1" ref="I288" ca="1">INDIRECT("'"&amp;A288&amp;"'!"&amp;C288)</f>
        <v>#REF!</v>
      </c>
      <c r="J288" s="65" t="e" cm="1">
        <f t="array" aca="1" ref="J288" ca="1">INDIRECT("'"&amp;A288&amp;"'!"&amp;D288)</f>
        <v>#REF!</v>
      </c>
      <c r="K288" s="66" t="e" cm="1">
        <f t="array" aca="1" ref="K288" ca="1">INDIRECT("'"&amp;A288&amp;"'!"&amp;E288)</f>
        <v>#REF!</v>
      </c>
      <c r="L288" s="62" t="e" cm="1">
        <f t="array" aca="1" ref="L288" ca="1">INDIRECT("'"&amp;A288&amp;"'!"&amp;F288)</f>
        <v>#REF!</v>
      </c>
      <c r="M288" s="67" t="e" cm="1">
        <f t="array" aca="1" ref="M288" ca="1">INDIRECT("'"&amp;A288&amp;"'!"&amp;G288)</f>
        <v>#REF!</v>
      </c>
      <c r="N288" s="59" t="e">
        <f t="shared" ca="1" si="59"/>
        <v>#REF!</v>
      </c>
      <c r="O288" s="68" t="e">
        <f t="shared" ca="1" si="60"/>
        <v>#REF!</v>
      </c>
      <c r="P288" s="69"/>
      <c r="Q288" s="59" t="e">
        <f t="shared" ca="1" si="58"/>
        <v>#REF!</v>
      </c>
      <c r="R288" s="68" t="e">
        <f t="shared" ca="1" si="61"/>
        <v>#REF!</v>
      </c>
      <c r="S288" s="70"/>
      <c r="T288" s="71" t="e">
        <f t="shared" ca="1" si="63"/>
        <v>#REF!</v>
      </c>
      <c r="U288" s="72"/>
      <c r="V288" s="71" t="e">
        <f t="shared" ca="1" si="64"/>
        <v>#REF!</v>
      </c>
      <c r="W288" s="72"/>
      <c r="Z288" t="e">
        <f t="shared" ca="1" si="65"/>
        <v>#REF!</v>
      </c>
      <c r="AA288" t="e">
        <f t="shared" ca="1" si="62"/>
        <v>#REF!</v>
      </c>
      <c r="AB288" t="e">
        <f t="shared" ca="1" si="66"/>
        <v>#REF!</v>
      </c>
      <c r="AC288" t="e">
        <f t="shared" ca="1" si="72"/>
        <v>#REF!</v>
      </c>
      <c r="AD288" t="e">
        <f t="shared" ca="1" si="68"/>
        <v>#REF!</v>
      </c>
      <c r="AE288" t="e">
        <f t="shared" ca="1" si="69"/>
        <v>#REF!</v>
      </c>
      <c r="AH288" t="str">
        <f t="shared" si="70"/>
        <v/>
      </c>
      <c r="AI288" t="str">
        <f t="shared" si="71"/>
        <v/>
      </c>
    </row>
    <row r="289" spans="1:35" x14ac:dyDescent="0.25">
      <c r="A289" s="58" t="s">
        <v>113</v>
      </c>
      <c r="B289" s="59" t="s">
        <v>59</v>
      </c>
      <c r="C289" s="60" t="s">
        <v>60</v>
      </c>
      <c r="D289" s="60" t="s">
        <v>61</v>
      </c>
      <c r="E289" s="61" t="s">
        <v>62</v>
      </c>
      <c r="F289" s="62" t="s">
        <v>63</v>
      </c>
      <c r="G289" s="63" t="s">
        <v>64</v>
      </c>
      <c r="H289" s="64" t="e" cm="1">
        <f t="array" aca="1" ref="H289" ca="1">INDIRECT("'"&amp;A289&amp;"'!"&amp;B289)</f>
        <v>#REF!</v>
      </c>
      <c r="I289" s="65" t="e" cm="1">
        <f t="array" aca="1" ref="I289" ca="1">INDIRECT("'"&amp;A289&amp;"'!"&amp;C289)</f>
        <v>#REF!</v>
      </c>
      <c r="J289" s="65" t="e" cm="1">
        <f t="array" aca="1" ref="J289" ca="1">INDIRECT("'"&amp;A289&amp;"'!"&amp;D289)</f>
        <v>#REF!</v>
      </c>
      <c r="K289" s="66" t="e" cm="1">
        <f t="array" aca="1" ref="K289" ca="1">INDIRECT("'"&amp;A289&amp;"'!"&amp;E289)</f>
        <v>#REF!</v>
      </c>
      <c r="L289" s="62" t="e" cm="1">
        <f t="array" aca="1" ref="L289" ca="1">INDIRECT("'"&amp;A289&amp;"'!"&amp;F289)</f>
        <v>#REF!</v>
      </c>
      <c r="M289" s="67" t="e" cm="1">
        <f t="array" aca="1" ref="M289" ca="1">INDIRECT("'"&amp;A289&amp;"'!"&amp;G289)</f>
        <v>#REF!</v>
      </c>
      <c r="N289" s="59" t="e">
        <f t="shared" ca="1" si="59"/>
        <v>#REF!</v>
      </c>
      <c r="O289" s="68" t="e">
        <f t="shared" ca="1" si="60"/>
        <v>#REF!</v>
      </c>
      <c r="P289" s="69"/>
      <c r="Q289" s="59" t="e">
        <f t="shared" ca="1" si="58"/>
        <v>#REF!</v>
      </c>
      <c r="R289" s="68" t="e">
        <f t="shared" ca="1" si="61"/>
        <v>#REF!</v>
      </c>
      <c r="S289" s="75">
        <v>0</v>
      </c>
      <c r="T289" s="71" t="e">
        <f t="shared" ca="1" si="63"/>
        <v>#REF!</v>
      </c>
      <c r="U289" s="72"/>
      <c r="V289" s="71" t="e">
        <f t="shared" ca="1" si="64"/>
        <v>#REF!</v>
      </c>
      <c r="W289" s="72"/>
      <c r="Z289" t="e">
        <f t="shared" ca="1" si="65"/>
        <v>#REF!</v>
      </c>
      <c r="AA289" t="e">
        <f t="shared" ca="1" si="62"/>
        <v>#REF!</v>
      </c>
      <c r="AB289" t="e">
        <f t="shared" ca="1" si="66"/>
        <v>#REF!</v>
      </c>
      <c r="AC289" t="e">
        <f t="shared" ca="1" si="72"/>
        <v>#REF!</v>
      </c>
      <c r="AD289" t="e">
        <f t="shared" ca="1" si="68"/>
        <v>#REF!</v>
      </c>
      <c r="AE289" t="e">
        <f t="shared" ca="1" si="69"/>
        <v>#REF!</v>
      </c>
      <c r="AH289" t="str">
        <f t="shared" si="70"/>
        <v/>
      </c>
      <c r="AI289" t="str">
        <f t="shared" si="71"/>
        <v/>
      </c>
    </row>
    <row r="290" spans="1:35" x14ac:dyDescent="0.25">
      <c r="A290" s="58" t="s">
        <v>113</v>
      </c>
      <c r="B290" s="59" t="s">
        <v>65</v>
      </c>
      <c r="C290" s="60" t="s">
        <v>66</v>
      </c>
      <c r="D290" s="60" t="s">
        <v>67</v>
      </c>
      <c r="E290" s="61" t="s">
        <v>68</v>
      </c>
      <c r="F290" s="62" t="s">
        <v>69</v>
      </c>
      <c r="G290" s="63" t="s">
        <v>70</v>
      </c>
      <c r="H290" s="64" t="e" cm="1">
        <f t="array" aca="1" ref="H290" ca="1">INDIRECT("'"&amp;A290&amp;"'!"&amp;B290)</f>
        <v>#REF!</v>
      </c>
      <c r="I290" s="65" t="e" cm="1">
        <f t="array" aca="1" ref="I290" ca="1">INDIRECT("'"&amp;A290&amp;"'!"&amp;C290)</f>
        <v>#REF!</v>
      </c>
      <c r="J290" s="65" t="e" cm="1">
        <f t="array" aca="1" ref="J290" ca="1">INDIRECT("'"&amp;A290&amp;"'!"&amp;D290)</f>
        <v>#REF!</v>
      </c>
      <c r="K290" s="66" t="e" cm="1">
        <f t="array" aca="1" ref="K290" ca="1">INDIRECT("'"&amp;A290&amp;"'!"&amp;E290)</f>
        <v>#REF!</v>
      </c>
      <c r="L290" s="62" t="e" cm="1">
        <f t="array" aca="1" ref="L290" ca="1">INDIRECT("'"&amp;A290&amp;"'!"&amp;F290)</f>
        <v>#REF!</v>
      </c>
      <c r="M290" s="67" t="e" cm="1">
        <f t="array" aca="1" ref="M290" ca="1">INDIRECT("'"&amp;A290&amp;"'!"&amp;G290)</f>
        <v>#REF!</v>
      </c>
      <c r="N290" s="59" t="e">
        <f t="shared" ca="1" si="59"/>
        <v>#REF!</v>
      </c>
      <c r="O290" s="68" t="e">
        <f t="shared" ca="1" si="60"/>
        <v>#REF!</v>
      </c>
      <c r="P290" s="69"/>
      <c r="Q290" s="59" t="e">
        <f t="shared" ca="1" si="58"/>
        <v>#REF!</v>
      </c>
      <c r="R290" s="68" t="e">
        <f t="shared" ca="1" si="61"/>
        <v>#REF!</v>
      </c>
      <c r="S290" s="70"/>
      <c r="T290" s="71" t="e">
        <f t="shared" ca="1" si="63"/>
        <v>#REF!</v>
      </c>
      <c r="U290" s="72"/>
      <c r="V290" s="71" t="e">
        <f t="shared" ca="1" si="64"/>
        <v>#REF!</v>
      </c>
      <c r="W290" s="72"/>
      <c r="Z290" t="e">
        <f t="shared" ca="1" si="65"/>
        <v>#REF!</v>
      </c>
      <c r="AA290" t="e">
        <f t="shared" ca="1" si="62"/>
        <v>#REF!</v>
      </c>
      <c r="AB290" t="e">
        <f t="shared" ca="1" si="66"/>
        <v>#REF!</v>
      </c>
      <c r="AC290" t="e">
        <f t="shared" ca="1" si="72"/>
        <v>#REF!</v>
      </c>
      <c r="AD290" t="e">
        <f t="shared" ca="1" si="68"/>
        <v>#REF!</v>
      </c>
      <c r="AE290" t="e">
        <f t="shared" ca="1" si="69"/>
        <v>#REF!</v>
      </c>
      <c r="AH290" t="str">
        <f t="shared" si="70"/>
        <v/>
      </c>
      <c r="AI290" t="str">
        <f t="shared" si="71"/>
        <v/>
      </c>
    </row>
    <row r="291" spans="1:35" x14ac:dyDescent="0.25">
      <c r="A291" s="58" t="s">
        <v>113</v>
      </c>
      <c r="B291" s="59" t="s">
        <v>71</v>
      </c>
      <c r="C291" s="60" t="s">
        <v>72</v>
      </c>
      <c r="D291" s="60" t="s">
        <v>73</v>
      </c>
      <c r="E291" s="61" t="s">
        <v>74</v>
      </c>
      <c r="F291" s="62" t="s">
        <v>75</v>
      </c>
      <c r="G291" s="63" t="s">
        <v>76</v>
      </c>
      <c r="H291" s="64" t="e" cm="1">
        <f t="array" aca="1" ref="H291" ca="1">INDIRECT("'"&amp;A291&amp;"'!"&amp;B291)</f>
        <v>#REF!</v>
      </c>
      <c r="I291" s="65" t="e" cm="1">
        <f t="array" aca="1" ref="I291" ca="1">INDIRECT("'"&amp;A291&amp;"'!"&amp;C291)</f>
        <v>#REF!</v>
      </c>
      <c r="J291" s="65" t="e" cm="1">
        <f t="array" aca="1" ref="J291" ca="1">INDIRECT("'"&amp;A291&amp;"'!"&amp;D291)</f>
        <v>#REF!</v>
      </c>
      <c r="K291" s="66" t="e" cm="1">
        <f t="array" aca="1" ref="K291" ca="1">INDIRECT("'"&amp;A291&amp;"'!"&amp;E291)</f>
        <v>#REF!</v>
      </c>
      <c r="L291" s="62" t="e" cm="1">
        <f t="array" aca="1" ref="L291" ca="1">INDIRECT("'"&amp;A291&amp;"'!"&amp;F291)</f>
        <v>#REF!</v>
      </c>
      <c r="M291" s="67" t="e" cm="1">
        <f t="array" aca="1" ref="M291" ca="1">INDIRECT("'"&amp;A291&amp;"'!"&amp;G291)</f>
        <v>#REF!</v>
      </c>
      <c r="N291" s="59" t="e">
        <f t="shared" ca="1" si="59"/>
        <v>#REF!</v>
      </c>
      <c r="O291" s="68" t="e">
        <f t="shared" ca="1" si="60"/>
        <v>#REF!</v>
      </c>
      <c r="P291" s="69"/>
      <c r="Q291" s="59" t="e">
        <f t="shared" ca="1" si="58"/>
        <v>#REF!</v>
      </c>
      <c r="R291" s="68" t="e">
        <f t="shared" ca="1" si="61"/>
        <v>#REF!</v>
      </c>
      <c r="S291" s="70"/>
      <c r="T291" s="71" t="e">
        <f t="shared" ca="1" si="63"/>
        <v>#REF!</v>
      </c>
      <c r="U291" s="72"/>
      <c r="V291" s="71" t="e">
        <f t="shared" ca="1" si="64"/>
        <v>#REF!</v>
      </c>
      <c r="W291" s="72"/>
      <c r="Z291" t="e">
        <f t="shared" ca="1" si="65"/>
        <v>#REF!</v>
      </c>
      <c r="AA291" t="e">
        <f t="shared" ca="1" si="62"/>
        <v>#REF!</v>
      </c>
      <c r="AB291" t="e">
        <f t="shared" ca="1" si="66"/>
        <v>#REF!</v>
      </c>
      <c r="AC291" t="e">
        <f t="shared" ca="1" si="72"/>
        <v>#REF!</v>
      </c>
      <c r="AD291" t="e">
        <f t="shared" ca="1" si="68"/>
        <v>#REF!</v>
      </c>
      <c r="AE291" t="e">
        <f t="shared" ca="1" si="69"/>
        <v>#REF!</v>
      </c>
      <c r="AH291" t="str">
        <f t="shared" si="70"/>
        <v/>
      </c>
      <c r="AI291" t="str">
        <f t="shared" si="71"/>
        <v/>
      </c>
    </row>
    <row r="292" spans="1:35" x14ac:dyDescent="0.25">
      <c r="A292" s="58" t="s">
        <v>113</v>
      </c>
      <c r="B292" s="59" t="s">
        <v>77</v>
      </c>
      <c r="C292" s="60" t="s">
        <v>78</v>
      </c>
      <c r="D292" s="60" t="s">
        <v>79</v>
      </c>
      <c r="E292" s="61" t="s">
        <v>80</v>
      </c>
      <c r="F292" s="62" t="s">
        <v>81</v>
      </c>
      <c r="G292" s="63" t="s">
        <v>82</v>
      </c>
      <c r="H292" s="64" t="e" cm="1">
        <f t="array" aca="1" ref="H292" ca="1">INDIRECT("'"&amp;A292&amp;"'!"&amp;B292)</f>
        <v>#REF!</v>
      </c>
      <c r="I292" s="65" t="e" cm="1">
        <f t="array" aca="1" ref="I292" ca="1">INDIRECT("'"&amp;A292&amp;"'!"&amp;C292)</f>
        <v>#REF!</v>
      </c>
      <c r="J292" s="65" t="e" cm="1">
        <f t="array" aca="1" ref="J292" ca="1">INDIRECT("'"&amp;A292&amp;"'!"&amp;D292)</f>
        <v>#REF!</v>
      </c>
      <c r="K292" s="66" t="e" cm="1">
        <f t="array" aca="1" ref="K292" ca="1">INDIRECT("'"&amp;A292&amp;"'!"&amp;E292)</f>
        <v>#REF!</v>
      </c>
      <c r="L292" s="62" t="e" cm="1">
        <f t="array" aca="1" ref="L292" ca="1">INDIRECT("'"&amp;A292&amp;"'!"&amp;F292)</f>
        <v>#REF!</v>
      </c>
      <c r="M292" s="67" t="e" cm="1">
        <f t="array" aca="1" ref="M292" ca="1">INDIRECT("'"&amp;A292&amp;"'!"&amp;G292)</f>
        <v>#REF!</v>
      </c>
      <c r="N292" s="59" t="e">
        <f t="shared" ca="1" si="59"/>
        <v>#REF!</v>
      </c>
      <c r="O292" s="68" t="e">
        <f t="shared" ca="1" si="60"/>
        <v>#REF!</v>
      </c>
      <c r="P292" s="69"/>
      <c r="Q292" s="59" t="e">
        <f t="shared" ca="1" si="58"/>
        <v>#REF!</v>
      </c>
      <c r="R292" s="68" t="e">
        <f t="shared" ca="1" si="61"/>
        <v>#REF!</v>
      </c>
      <c r="S292" s="70"/>
      <c r="T292" s="71" t="e">
        <f t="shared" ca="1" si="63"/>
        <v>#REF!</v>
      </c>
      <c r="U292" s="72"/>
      <c r="V292" s="71" t="e">
        <f t="shared" ca="1" si="64"/>
        <v>#REF!</v>
      </c>
      <c r="W292" s="72"/>
      <c r="Z292" t="e">
        <f t="shared" ca="1" si="65"/>
        <v>#REF!</v>
      </c>
      <c r="AA292" t="e">
        <f t="shared" ca="1" si="62"/>
        <v>#REF!</v>
      </c>
      <c r="AB292" t="e">
        <f t="shared" ca="1" si="66"/>
        <v>#REF!</v>
      </c>
      <c r="AC292" t="e">
        <f t="shared" ca="1" si="72"/>
        <v>#REF!</v>
      </c>
      <c r="AD292" t="e">
        <f t="shared" ca="1" si="68"/>
        <v>#REF!</v>
      </c>
      <c r="AE292" t="e">
        <f t="shared" ca="1" si="69"/>
        <v>#REF!</v>
      </c>
      <c r="AH292" t="str">
        <f t="shared" si="70"/>
        <v/>
      </c>
      <c r="AI292" t="str">
        <f t="shared" si="71"/>
        <v/>
      </c>
    </row>
    <row r="293" spans="1:35" x14ac:dyDescent="0.25">
      <c r="A293" s="78" t="s">
        <v>114</v>
      </c>
      <c r="B293" s="79" t="s">
        <v>29</v>
      </c>
      <c r="C293" s="80" t="s">
        <v>30</v>
      </c>
      <c r="D293" s="80" t="s">
        <v>31</v>
      </c>
      <c r="E293" s="81" t="s">
        <v>32</v>
      </c>
      <c r="F293" s="82" t="s">
        <v>33</v>
      </c>
      <c r="G293" s="83" t="s">
        <v>34</v>
      </c>
      <c r="H293" s="84" t="e" cm="1">
        <f t="array" aca="1" ref="H293" ca="1">INDIRECT("'"&amp;A293&amp;"'!"&amp;B293)</f>
        <v>#REF!</v>
      </c>
      <c r="I293" s="85" t="e" cm="1">
        <f t="array" aca="1" ref="I293" ca="1">INDIRECT("'"&amp;A293&amp;"'!"&amp;C293)</f>
        <v>#REF!</v>
      </c>
      <c r="J293" s="85" t="e" cm="1">
        <f t="array" aca="1" ref="J293" ca="1">INDIRECT("'"&amp;A293&amp;"'!"&amp;D293)</f>
        <v>#REF!</v>
      </c>
      <c r="K293" s="86" t="e" cm="1">
        <f t="array" aca="1" ref="K293" ca="1">INDIRECT("'"&amp;A293&amp;"'!"&amp;E293)</f>
        <v>#REF!</v>
      </c>
      <c r="L293" s="82" t="e" cm="1">
        <f t="array" aca="1" ref="L293" ca="1">INDIRECT("'"&amp;A293&amp;"'!"&amp;F293)</f>
        <v>#REF!</v>
      </c>
      <c r="M293" s="87" t="e" cm="1">
        <f t="array" aca="1" ref="M293" ca="1">INDIRECT("'"&amp;A293&amp;"'!"&amp;G293)</f>
        <v>#REF!</v>
      </c>
      <c r="N293" s="79" t="e">
        <f t="shared" ca="1" si="59"/>
        <v>#REF!</v>
      </c>
      <c r="O293" s="88" t="e">
        <f t="shared" ca="1" si="60"/>
        <v>#REF!</v>
      </c>
      <c r="P293" s="89"/>
      <c r="Q293" s="79" t="e">
        <f t="shared" ca="1" si="58"/>
        <v>#REF!</v>
      </c>
      <c r="R293" s="88" t="e">
        <f t="shared" ca="1" si="61"/>
        <v>#REF!</v>
      </c>
      <c r="S293" s="90">
        <v>2323</v>
      </c>
      <c r="T293" s="91" t="e">
        <f t="shared" ca="1" si="63"/>
        <v>#REF!</v>
      </c>
      <c r="U293" s="92"/>
      <c r="V293" s="91" t="e">
        <f t="shared" ca="1" si="64"/>
        <v>#REF!</v>
      </c>
      <c r="W293" s="92"/>
      <c r="Z293" t="e">
        <f t="shared" ca="1" si="65"/>
        <v>#REF!</v>
      </c>
      <c r="AA293" t="e">
        <f t="shared" ca="1" si="62"/>
        <v>#REF!</v>
      </c>
      <c r="AB293" t="e">
        <f t="shared" ca="1" si="66"/>
        <v>#REF!</v>
      </c>
      <c r="AC293" t="e">
        <f t="shared" ca="1" si="72"/>
        <v>#REF!</v>
      </c>
      <c r="AD293" t="e">
        <f t="shared" ca="1" si="68"/>
        <v>#REF!</v>
      </c>
      <c r="AE293" t="e">
        <f t="shared" ca="1" si="69"/>
        <v>#REF!</v>
      </c>
      <c r="AH293" t="str">
        <f t="shared" si="70"/>
        <v/>
      </c>
      <c r="AI293" t="str">
        <f t="shared" si="71"/>
        <v/>
      </c>
    </row>
    <row r="294" spans="1:35" x14ac:dyDescent="0.25">
      <c r="A294" s="78" t="s">
        <v>114</v>
      </c>
      <c r="B294" s="79" t="s">
        <v>35</v>
      </c>
      <c r="C294" s="80" t="s">
        <v>36</v>
      </c>
      <c r="D294" s="80" t="s">
        <v>37</v>
      </c>
      <c r="E294" s="81" t="s">
        <v>38</v>
      </c>
      <c r="F294" s="82" t="s">
        <v>39</v>
      </c>
      <c r="G294" s="83" t="s">
        <v>40</v>
      </c>
      <c r="H294" s="84" t="e" cm="1">
        <f t="array" aca="1" ref="H294" ca="1">INDIRECT("'"&amp;A294&amp;"'!"&amp;B294)</f>
        <v>#REF!</v>
      </c>
      <c r="I294" s="85" t="e" cm="1">
        <f t="array" aca="1" ref="I294" ca="1">INDIRECT("'"&amp;A294&amp;"'!"&amp;C294)</f>
        <v>#REF!</v>
      </c>
      <c r="J294" s="85" t="e" cm="1">
        <f t="array" aca="1" ref="J294" ca="1">INDIRECT("'"&amp;A294&amp;"'!"&amp;D294)</f>
        <v>#REF!</v>
      </c>
      <c r="K294" s="86" t="e" cm="1">
        <f t="array" aca="1" ref="K294" ca="1">INDIRECT("'"&amp;A294&amp;"'!"&amp;E294)</f>
        <v>#REF!</v>
      </c>
      <c r="L294" s="82" t="e" cm="1">
        <f t="array" aca="1" ref="L294" ca="1">INDIRECT("'"&amp;A294&amp;"'!"&amp;F294)</f>
        <v>#REF!</v>
      </c>
      <c r="M294" s="87" t="e" cm="1">
        <f t="array" aca="1" ref="M294" ca="1">INDIRECT("'"&amp;A294&amp;"'!"&amp;G294)</f>
        <v>#REF!</v>
      </c>
      <c r="N294" s="79" t="e">
        <f t="shared" ca="1" si="59"/>
        <v>#REF!</v>
      </c>
      <c r="O294" s="88" t="e">
        <f t="shared" ca="1" si="60"/>
        <v>#REF!</v>
      </c>
      <c r="P294" s="89"/>
      <c r="Q294" s="79" t="e">
        <f t="shared" ca="1" si="58"/>
        <v>#REF!</v>
      </c>
      <c r="R294" s="88" t="e">
        <f t="shared" ca="1" si="61"/>
        <v>#REF!</v>
      </c>
      <c r="S294" s="90">
        <v>2327</v>
      </c>
      <c r="T294" s="91" t="e">
        <f t="shared" ca="1" si="63"/>
        <v>#REF!</v>
      </c>
      <c r="U294" s="92"/>
      <c r="V294" s="91" t="e">
        <f t="shared" ca="1" si="64"/>
        <v>#REF!</v>
      </c>
      <c r="W294" s="92"/>
      <c r="Z294" t="e">
        <f t="shared" ca="1" si="65"/>
        <v>#REF!</v>
      </c>
      <c r="AA294" t="e">
        <f t="shared" ca="1" si="62"/>
        <v>#REF!</v>
      </c>
      <c r="AB294" t="e">
        <f t="shared" ca="1" si="66"/>
        <v>#REF!</v>
      </c>
      <c r="AC294" t="e">
        <f t="shared" ca="1" si="72"/>
        <v>#REF!</v>
      </c>
      <c r="AD294" t="e">
        <f t="shared" ca="1" si="68"/>
        <v>#REF!</v>
      </c>
      <c r="AE294" t="e">
        <f t="shared" ca="1" si="69"/>
        <v>#REF!</v>
      </c>
      <c r="AH294" t="str">
        <f t="shared" si="70"/>
        <v/>
      </c>
      <c r="AI294" t="str">
        <f t="shared" si="71"/>
        <v/>
      </c>
    </row>
    <row r="295" spans="1:35" x14ac:dyDescent="0.25">
      <c r="A295" s="78" t="s">
        <v>114</v>
      </c>
      <c r="B295" s="79" t="s">
        <v>41</v>
      </c>
      <c r="C295" s="80" t="s">
        <v>42</v>
      </c>
      <c r="D295" s="80" t="s">
        <v>43</v>
      </c>
      <c r="E295" s="81" t="s">
        <v>44</v>
      </c>
      <c r="F295" s="82" t="s">
        <v>45</v>
      </c>
      <c r="G295" s="83" t="s">
        <v>46</v>
      </c>
      <c r="H295" s="84" t="e" cm="1">
        <f t="array" aca="1" ref="H295" ca="1">INDIRECT("'"&amp;A295&amp;"'!"&amp;B295)</f>
        <v>#REF!</v>
      </c>
      <c r="I295" s="85" t="e" cm="1">
        <f t="array" aca="1" ref="I295" ca="1">INDIRECT("'"&amp;A295&amp;"'!"&amp;C295)</f>
        <v>#REF!</v>
      </c>
      <c r="J295" s="85" t="e" cm="1">
        <f t="array" aca="1" ref="J295" ca="1">INDIRECT("'"&amp;A295&amp;"'!"&amp;D295)</f>
        <v>#REF!</v>
      </c>
      <c r="K295" s="86" t="e" cm="1">
        <f t="array" aca="1" ref="K295" ca="1">INDIRECT("'"&amp;A295&amp;"'!"&amp;E295)</f>
        <v>#REF!</v>
      </c>
      <c r="L295" s="82" t="e" cm="1">
        <f t="array" aca="1" ref="L295" ca="1">INDIRECT("'"&amp;A295&amp;"'!"&amp;F295)</f>
        <v>#REF!</v>
      </c>
      <c r="M295" s="87" t="e" cm="1">
        <f t="array" aca="1" ref="M295" ca="1">INDIRECT("'"&amp;A295&amp;"'!"&amp;G295)</f>
        <v>#REF!</v>
      </c>
      <c r="N295" s="79" t="e">
        <f t="shared" ca="1" si="59"/>
        <v>#REF!</v>
      </c>
      <c r="O295" s="88" t="e">
        <f t="shared" ca="1" si="60"/>
        <v>#REF!</v>
      </c>
      <c r="P295" s="89"/>
      <c r="Q295" s="79" t="e">
        <f t="shared" ca="1" si="58"/>
        <v>#REF!</v>
      </c>
      <c r="R295" s="88" t="e">
        <f t="shared" ca="1" si="61"/>
        <v>#REF!</v>
      </c>
      <c r="S295" s="90"/>
      <c r="T295" s="91" t="e">
        <f t="shared" ca="1" si="63"/>
        <v>#REF!</v>
      </c>
      <c r="U295" s="92"/>
      <c r="V295" s="91" t="e">
        <f t="shared" ca="1" si="64"/>
        <v>#REF!</v>
      </c>
      <c r="W295" s="92"/>
      <c r="Z295" t="e">
        <f t="shared" ca="1" si="65"/>
        <v>#REF!</v>
      </c>
      <c r="AA295" t="e">
        <f t="shared" ca="1" si="62"/>
        <v>#REF!</v>
      </c>
      <c r="AB295" t="e">
        <f t="shared" ca="1" si="66"/>
        <v>#REF!</v>
      </c>
      <c r="AC295" t="e">
        <f t="shared" ca="1" si="72"/>
        <v>#REF!</v>
      </c>
      <c r="AD295" t="e">
        <f t="shared" ca="1" si="68"/>
        <v>#REF!</v>
      </c>
      <c r="AE295" t="e">
        <f t="shared" ca="1" si="69"/>
        <v>#REF!</v>
      </c>
      <c r="AH295" t="str">
        <f t="shared" si="70"/>
        <v/>
      </c>
      <c r="AI295" t="str">
        <f t="shared" si="71"/>
        <v/>
      </c>
    </row>
    <row r="296" spans="1:35" x14ac:dyDescent="0.25">
      <c r="A296" s="78" t="s">
        <v>114</v>
      </c>
      <c r="B296" s="79" t="s">
        <v>47</v>
      </c>
      <c r="C296" s="80" t="s">
        <v>48</v>
      </c>
      <c r="D296" s="80" t="s">
        <v>49</v>
      </c>
      <c r="E296" s="81" t="s">
        <v>50</v>
      </c>
      <c r="F296" s="82" t="s">
        <v>51</v>
      </c>
      <c r="G296" s="83" t="s">
        <v>52</v>
      </c>
      <c r="H296" s="84" t="e" cm="1">
        <f t="array" aca="1" ref="H296" ca="1">INDIRECT("'"&amp;A296&amp;"'!"&amp;B296)</f>
        <v>#REF!</v>
      </c>
      <c r="I296" s="85" t="e" cm="1">
        <f t="array" aca="1" ref="I296" ca="1">INDIRECT("'"&amp;A296&amp;"'!"&amp;C296)</f>
        <v>#REF!</v>
      </c>
      <c r="J296" s="85" t="e" cm="1">
        <f t="array" aca="1" ref="J296" ca="1">INDIRECT("'"&amp;A296&amp;"'!"&amp;D296)</f>
        <v>#REF!</v>
      </c>
      <c r="K296" s="86" t="e" cm="1">
        <f t="array" aca="1" ref="K296" ca="1">INDIRECT("'"&amp;A296&amp;"'!"&amp;E296)</f>
        <v>#REF!</v>
      </c>
      <c r="L296" s="82" t="e" cm="1">
        <f t="array" aca="1" ref="L296" ca="1">INDIRECT("'"&amp;A296&amp;"'!"&amp;F296)</f>
        <v>#REF!</v>
      </c>
      <c r="M296" s="87" t="e" cm="1">
        <f t="array" aca="1" ref="M296" ca="1">INDIRECT("'"&amp;A296&amp;"'!"&amp;G296)</f>
        <v>#REF!</v>
      </c>
      <c r="N296" s="79" t="e">
        <f t="shared" ca="1" si="59"/>
        <v>#REF!</v>
      </c>
      <c r="O296" s="88" t="e">
        <f t="shared" ca="1" si="60"/>
        <v>#REF!</v>
      </c>
      <c r="P296" s="89"/>
      <c r="Q296" s="79" t="e">
        <f t="shared" ca="1" si="58"/>
        <v>#REF!</v>
      </c>
      <c r="R296" s="88" t="e">
        <f t="shared" ca="1" si="61"/>
        <v>#REF!</v>
      </c>
      <c r="S296" s="90"/>
      <c r="T296" s="91" t="e">
        <f t="shared" ca="1" si="63"/>
        <v>#REF!</v>
      </c>
      <c r="U296" s="92"/>
      <c r="V296" s="91" t="e">
        <f t="shared" ca="1" si="64"/>
        <v>#REF!</v>
      </c>
      <c r="W296" s="92"/>
      <c r="Z296" t="e">
        <f t="shared" ca="1" si="65"/>
        <v>#REF!</v>
      </c>
      <c r="AA296" t="e">
        <f t="shared" ca="1" si="62"/>
        <v>#REF!</v>
      </c>
      <c r="AB296" t="e">
        <f t="shared" ca="1" si="66"/>
        <v>#REF!</v>
      </c>
      <c r="AC296" t="e">
        <f t="shared" ca="1" si="72"/>
        <v>#REF!</v>
      </c>
      <c r="AD296" t="e">
        <f t="shared" ca="1" si="68"/>
        <v>#REF!</v>
      </c>
      <c r="AE296" t="e">
        <f t="shared" ca="1" si="69"/>
        <v>#REF!</v>
      </c>
      <c r="AH296" t="str">
        <f t="shared" si="70"/>
        <v/>
      </c>
      <c r="AI296" t="str">
        <f t="shared" si="71"/>
        <v/>
      </c>
    </row>
    <row r="297" spans="1:35" x14ac:dyDescent="0.25">
      <c r="A297" s="78" t="s">
        <v>114</v>
      </c>
      <c r="B297" s="79" t="s">
        <v>53</v>
      </c>
      <c r="C297" s="80" t="s">
        <v>54</v>
      </c>
      <c r="D297" s="80" t="s">
        <v>55</v>
      </c>
      <c r="E297" s="81" t="s">
        <v>56</v>
      </c>
      <c r="F297" s="82" t="s">
        <v>57</v>
      </c>
      <c r="G297" s="83" t="s">
        <v>58</v>
      </c>
      <c r="H297" s="84" t="e" cm="1">
        <f t="array" aca="1" ref="H297" ca="1">INDIRECT("'"&amp;A297&amp;"'!"&amp;B297)</f>
        <v>#REF!</v>
      </c>
      <c r="I297" s="85" t="e" cm="1">
        <f t="array" aca="1" ref="I297" ca="1">INDIRECT("'"&amp;A297&amp;"'!"&amp;C297)</f>
        <v>#REF!</v>
      </c>
      <c r="J297" s="85" t="e" cm="1">
        <f t="array" aca="1" ref="J297" ca="1">INDIRECT("'"&amp;A297&amp;"'!"&amp;D297)</f>
        <v>#REF!</v>
      </c>
      <c r="K297" s="86" t="e" cm="1">
        <f t="array" aca="1" ref="K297" ca="1">INDIRECT("'"&amp;A297&amp;"'!"&amp;E297)</f>
        <v>#REF!</v>
      </c>
      <c r="L297" s="82" t="e" cm="1">
        <f t="array" aca="1" ref="L297" ca="1">INDIRECT("'"&amp;A297&amp;"'!"&amp;F297)</f>
        <v>#REF!</v>
      </c>
      <c r="M297" s="87" t="e" cm="1">
        <f t="array" aca="1" ref="M297" ca="1">INDIRECT("'"&amp;A297&amp;"'!"&amp;G297)</f>
        <v>#REF!</v>
      </c>
      <c r="N297" s="79" t="e">
        <f t="shared" ca="1" si="59"/>
        <v>#REF!</v>
      </c>
      <c r="O297" s="88" t="e">
        <f t="shared" ca="1" si="60"/>
        <v>#REF!</v>
      </c>
      <c r="P297" s="89"/>
      <c r="Q297" s="79" t="e">
        <f t="shared" ca="1" si="58"/>
        <v>#REF!</v>
      </c>
      <c r="R297" s="88" t="e">
        <f t="shared" ca="1" si="61"/>
        <v>#REF!</v>
      </c>
      <c r="S297" s="90"/>
      <c r="T297" s="91" t="e">
        <f t="shared" ca="1" si="63"/>
        <v>#REF!</v>
      </c>
      <c r="U297" s="92"/>
      <c r="V297" s="91" t="e">
        <f t="shared" ca="1" si="64"/>
        <v>#REF!</v>
      </c>
      <c r="W297" s="92"/>
      <c r="Z297" t="e">
        <f t="shared" ca="1" si="65"/>
        <v>#REF!</v>
      </c>
      <c r="AA297" t="e">
        <f t="shared" ca="1" si="62"/>
        <v>#REF!</v>
      </c>
      <c r="AB297" t="e">
        <f t="shared" ca="1" si="66"/>
        <v>#REF!</v>
      </c>
      <c r="AC297" t="e">
        <f t="shared" ca="1" si="72"/>
        <v>#REF!</v>
      </c>
      <c r="AD297" t="e">
        <f t="shared" ca="1" si="68"/>
        <v>#REF!</v>
      </c>
      <c r="AE297" t="e">
        <f t="shared" ca="1" si="69"/>
        <v>#REF!</v>
      </c>
      <c r="AH297" t="str">
        <f t="shared" si="70"/>
        <v/>
      </c>
      <c r="AI297" t="str">
        <f t="shared" si="71"/>
        <v/>
      </c>
    </row>
    <row r="298" spans="1:35" x14ac:dyDescent="0.25">
      <c r="A298" s="78" t="s">
        <v>114</v>
      </c>
      <c r="B298" s="79" t="s">
        <v>59</v>
      </c>
      <c r="C298" s="80" t="s">
        <v>60</v>
      </c>
      <c r="D298" s="80" t="s">
        <v>61</v>
      </c>
      <c r="E298" s="81" t="s">
        <v>62</v>
      </c>
      <c r="F298" s="82" t="s">
        <v>63</v>
      </c>
      <c r="G298" s="83" t="s">
        <v>64</v>
      </c>
      <c r="H298" s="84" t="e" cm="1">
        <f t="array" aca="1" ref="H298" ca="1">INDIRECT("'"&amp;A298&amp;"'!"&amp;B298)</f>
        <v>#REF!</v>
      </c>
      <c r="I298" s="85" t="e" cm="1">
        <f t="array" aca="1" ref="I298" ca="1">INDIRECT("'"&amp;A298&amp;"'!"&amp;C298)</f>
        <v>#REF!</v>
      </c>
      <c r="J298" s="85" t="e" cm="1">
        <f t="array" aca="1" ref="J298" ca="1">INDIRECT("'"&amp;A298&amp;"'!"&amp;D298)</f>
        <v>#REF!</v>
      </c>
      <c r="K298" s="86" t="e" cm="1">
        <f t="array" aca="1" ref="K298" ca="1">INDIRECT("'"&amp;A298&amp;"'!"&amp;E298)</f>
        <v>#REF!</v>
      </c>
      <c r="L298" s="82" t="e" cm="1">
        <f t="array" aca="1" ref="L298" ca="1">INDIRECT("'"&amp;A298&amp;"'!"&amp;F298)</f>
        <v>#REF!</v>
      </c>
      <c r="M298" s="87" t="e" cm="1">
        <f t="array" aca="1" ref="M298" ca="1">INDIRECT("'"&amp;A298&amp;"'!"&amp;G298)</f>
        <v>#REF!</v>
      </c>
      <c r="N298" s="79" t="e">
        <f t="shared" ca="1" si="59"/>
        <v>#REF!</v>
      </c>
      <c r="O298" s="88" t="e">
        <f t="shared" ca="1" si="60"/>
        <v>#REF!</v>
      </c>
      <c r="P298" s="89"/>
      <c r="Q298" s="79" t="e">
        <f t="shared" ca="1" si="58"/>
        <v>#REF!</v>
      </c>
      <c r="R298" s="88" t="e">
        <f t="shared" ca="1" si="61"/>
        <v>#REF!</v>
      </c>
      <c r="S298" s="90"/>
      <c r="T298" s="91" t="e">
        <f t="shared" ca="1" si="63"/>
        <v>#REF!</v>
      </c>
      <c r="U298" s="92"/>
      <c r="V298" s="91" t="e">
        <f t="shared" ca="1" si="64"/>
        <v>#REF!</v>
      </c>
      <c r="W298" s="92"/>
      <c r="Z298" t="e">
        <f t="shared" ca="1" si="65"/>
        <v>#REF!</v>
      </c>
      <c r="AA298" t="e">
        <f t="shared" ca="1" si="62"/>
        <v>#REF!</v>
      </c>
      <c r="AB298" t="e">
        <f t="shared" ca="1" si="66"/>
        <v>#REF!</v>
      </c>
      <c r="AC298" t="e">
        <f t="shared" ca="1" si="72"/>
        <v>#REF!</v>
      </c>
      <c r="AD298" t="e">
        <f t="shared" ca="1" si="68"/>
        <v>#REF!</v>
      </c>
      <c r="AE298" t="e">
        <f t="shared" ca="1" si="69"/>
        <v>#REF!</v>
      </c>
      <c r="AH298" t="str">
        <f t="shared" si="70"/>
        <v/>
      </c>
      <c r="AI298" t="str">
        <f t="shared" si="71"/>
        <v/>
      </c>
    </row>
    <row r="299" spans="1:35" x14ac:dyDescent="0.25">
      <c r="A299" s="78" t="s">
        <v>114</v>
      </c>
      <c r="B299" s="79" t="s">
        <v>65</v>
      </c>
      <c r="C299" s="80" t="s">
        <v>66</v>
      </c>
      <c r="D299" s="80" t="s">
        <v>67</v>
      </c>
      <c r="E299" s="81" t="s">
        <v>68</v>
      </c>
      <c r="F299" s="82" t="s">
        <v>69</v>
      </c>
      <c r="G299" s="83" t="s">
        <v>70</v>
      </c>
      <c r="H299" s="84" t="e" cm="1">
        <f t="array" aca="1" ref="H299" ca="1">INDIRECT("'"&amp;A299&amp;"'!"&amp;B299)</f>
        <v>#REF!</v>
      </c>
      <c r="I299" s="85" t="e" cm="1">
        <f t="array" aca="1" ref="I299" ca="1">INDIRECT("'"&amp;A299&amp;"'!"&amp;C299)</f>
        <v>#REF!</v>
      </c>
      <c r="J299" s="85" t="e" cm="1">
        <f t="array" aca="1" ref="J299" ca="1">INDIRECT("'"&amp;A299&amp;"'!"&amp;D299)</f>
        <v>#REF!</v>
      </c>
      <c r="K299" s="86" t="e" cm="1">
        <f t="array" aca="1" ref="K299" ca="1">INDIRECT("'"&amp;A299&amp;"'!"&amp;E299)</f>
        <v>#REF!</v>
      </c>
      <c r="L299" s="82" t="e" cm="1">
        <f t="array" aca="1" ref="L299" ca="1">INDIRECT("'"&amp;A299&amp;"'!"&amp;F299)</f>
        <v>#REF!</v>
      </c>
      <c r="M299" s="87" t="e" cm="1">
        <f t="array" aca="1" ref="M299" ca="1">INDIRECT("'"&amp;A299&amp;"'!"&amp;G299)</f>
        <v>#REF!</v>
      </c>
      <c r="N299" s="79" t="e">
        <f t="shared" ca="1" si="59"/>
        <v>#REF!</v>
      </c>
      <c r="O299" s="88" t="e">
        <f t="shared" ca="1" si="60"/>
        <v>#REF!</v>
      </c>
      <c r="P299" s="89"/>
      <c r="Q299" s="79" t="e">
        <f t="shared" ca="1" si="58"/>
        <v>#REF!</v>
      </c>
      <c r="R299" s="88" t="e">
        <f t="shared" ca="1" si="61"/>
        <v>#REF!</v>
      </c>
      <c r="S299" s="90"/>
      <c r="T299" s="91" t="e">
        <f t="shared" ca="1" si="63"/>
        <v>#REF!</v>
      </c>
      <c r="U299" s="92"/>
      <c r="V299" s="91" t="e">
        <f t="shared" ca="1" si="64"/>
        <v>#REF!</v>
      </c>
      <c r="W299" s="92"/>
      <c r="Z299" t="e">
        <f t="shared" ca="1" si="65"/>
        <v>#REF!</v>
      </c>
      <c r="AA299" t="e">
        <f t="shared" ca="1" si="62"/>
        <v>#REF!</v>
      </c>
      <c r="AB299" t="e">
        <f t="shared" ca="1" si="66"/>
        <v>#REF!</v>
      </c>
      <c r="AC299" t="e">
        <f t="shared" ca="1" si="72"/>
        <v>#REF!</v>
      </c>
      <c r="AD299" t="e">
        <f t="shared" ca="1" si="68"/>
        <v>#REF!</v>
      </c>
      <c r="AE299" t="e">
        <f t="shared" ca="1" si="69"/>
        <v>#REF!</v>
      </c>
      <c r="AH299" t="str">
        <f t="shared" si="70"/>
        <v/>
      </c>
      <c r="AI299" t="str">
        <f t="shared" si="71"/>
        <v/>
      </c>
    </row>
    <row r="300" spans="1:35" x14ac:dyDescent="0.25">
      <c r="A300" s="78" t="s">
        <v>114</v>
      </c>
      <c r="B300" s="79" t="s">
        <v>71</v>
      </c>
      <c r="C300" s="80" t="s">
        <v>72</v>
      </c>
      <c r="D300" s="80" t="s">
        <v>73</v>
      </c>
      <c r="E300" s="81" t="s">
        <v>74</v>
      </c>
      <c r="F300" s="82" t="s">
        <v>75</v>
      </c>
      <c r="G300" s="83" t="s">
        <v>76</v>
      </c>
      <c r="H300" s="84" t="e" cm="1">
        <f t="array" aca="1" ref="H300" ca="1">INDIRECT("'"&amp;A300&amp;"'!"&amp;B300)</f>
        <v>#REF!</v>
      </c>
      <c r="I300" s="85" t="e" cm="1">
        <f t="array" aca="1" ref="I300" ca="1">INDIRECT("'"&amp;A300&amp;"'!"&amp;C300)</f>
        <v>#REF!</v>
      </c>
      <c r="J300" s="85" t="e" cm="1">
        <f t="array" aca="1" ref="J300" ca="1">INDIRECT("'"&amp;A300&amp;"'!"&amp;D300)</f>
        <v>#REF!</v>
      </c>
      <c r="K300" s="86" t="e" cm="1">
        <f t="array" aca="1" ref="K300" ca="1">INDIRECT("'"&amp;A300&amp;"'!"&amp;E300)</f>
        <v>#REF!</v>
      </c>
      <c r="L300" s="82" t="e" cm="1">
        <f t="array" aca="1" ref="L300" ca="1">INDIRECT("'"&amp;A300&amp;"'!"&amp;F300)</f>
        <v>#REF!</v>
      </c>
      <c r="M300" s="87" t="e" cm="1">
        <f t="array" aca="1" ref="M300" ca="1">INDIRECT("'"&amp;A300&amp;"'!"&amp;G300)</f>
        <v>#REF!</v>
      </c>
      <c r="N300" s="79" t="e">
        <f t="shared" ca="1" si="59"/>
        <v>#REF!</v>
      </c>
      <c r="O300" s="88" t="e">
        <f t="shared" ca="1" si="60"/>
        <v>#REF!</v>
      </c>
      <c r="P300" s="89"/>
      <c r="Q300" s="79" t="e">
        <f t="shared" ca="1" si="58"/>
        <v>#REF!</v>
      </c>
      <c r="R300" s="88" t="e">
        <f t="shared" ca="1" si="61"/>
        <v>#REF!</v>
      </c>
      <c r="S300" s="90"/>
      <c r="T300" s="91" t="e">
        <f t="shared" ca="1" si="63"/>
        <v>#REF!</v>
      </c>
      <c r="U300" s="92"/>
      <c r="V300" s="91" t="e">
        <f t="shared" ca="1" si="64"/>
        <v>#REF!</v>
      </c>
      <c r="W300" s="92"/>
      <c r="Z300" t="e">
        <f t="shared" ca="1" si="65"/>
        <v>#REF!</v>
      </c>
      <c r="AA300" t="e">
        <f t="shared" ca="1" si="62"/>
        <v>#REF!</v>
      </c>
      <c r="AB300" t="e">
        <f t="shared" ca="1" si="66"/>
        <v>#REF!</v>
      </c>
      <c r="AC300" t="e">
        <f t="shared" ca="1" si="72"/>
        <v>#REF!</v>
      </c>
      <c r="AD300" t="e">
        <f t="shared" ca="1" si="68"/>
        <v>#REF!</v>
      </c>
      <c r="AE300" t="e">
        <f t="shared" ca="1" si="69"/>
        <v>#REF!</v>
      </c>
      <c r="AH300" t="str">
        <f t="shared" si="70"/>
        <v/>
      </c>
      <c r="AI300" t="str">
        <f t="shared" si="71"/>
        <v/>
      </c>
    </row>
    <row r="301" spans="1:35" x14ac:dyDescent="0.25">
      <c r="A301" s="78" t="s">
        <v>114</v>
      </c>
      <c r="B301" s="79" t="s">
        <v>77</v>
      </c>
      <c r="C301" s="80" t="s">
        <v>78</v>
      </c>
      <c r="D301" s="80" t="s">
        <v>79</v>
      </c>
      <c r="E301" s="81" t="s">
        <v>80</v>
      </c>
      <c r="F301" s="82" t="s">
        <v>81</v>
      </c>
      <c r="G301" s="83" t="s">
        <v>82</v>
      </c>
      <c r="H301" s="84" t="e" cm="1">
        <f t="array" aca="1" ref="H301" ca="1">INDIRECT("'"&amp;A301&amp;"'!"&amp;B301)</f>
        <v>#REF!</v>
      </c>
      <c r="I301" s="85" t="e" cm="1">
        <f t="array" aca="1" ref="I301" ca="1">INDIRECT("'"&amp;A301&amp;"'!"&amp;C301)</f>
        <v>#REF!</v>
      </c>
      <c r="J301" s="85" t="e" cm="1">
        <f t="array" aca="1" ref="J301" ca="1">INDIRECT("'"&amp;A301&amp;"'!"&amp;D301)</f>
        <v>#REF!</v>
      </c>
      <c r="K301" s="86" t="e" cm="1">
        <f t="array" aca="1" ref="K301" ca="1">INDIRECT("'"&amp;A301&amp;"'!"&amp;E301)</f>
        <v>#REF!</v>
      </c>
      <c r="L301" s="82" t="e" cm="1">
        <f t="array" aca="1" ref="L301" ca="1">INDIRECT("'"&amp;A301&amp;"'!"&amp;F301)</f>
        <v>#REF!</v>
      </c>
      <c r="M301" s="87" t="e" cm="1">
        <f t="array" aca="1" ref="M301" ca="1">INDIRECT("'"&amp;A301&amp;"'!"&amp;G301)</f>
        <v>#REF!</v>
      </c>
      <c r="N301" s="79" t="e">
        <f t="shared" ca="1" si="59"/>
        <v>#REF!</v>
      </c>
      <c r="O301" s="88" t="e">
        <f t="shared" ca="1" si="60"/>
        <v>#REF!</v>
      </c>
      <c r="P301" s="89"/>
      <c r="Q301" s="79" t="e">
        <f t="shared" ca="1" si="58"/>
        <v>#REF!</v>
      </c>
      <c r="R301" s="88" t="e">
        <f t="shared" ca="1" si="61"/>
        <v>#REF!</v>
      </c>
      <c r="S301" s="90"/>
      <c r="T301" s="91" t="e">
        <f t="shared" ca="1" si="63"/>
        <v>#REF!</v>
      </c>
      <c r="U301" s="92"/>
      <c r="V301" s="91" t="e">
        <f t="shared" ca="1" si="64"/>
        <v>#REF!</v>
      </c>
      <c r="W301" s="92"/>
      <c r="Z301" t="e">
        <f t="shared" ca="1" si="65"/>
        <v>#REF!</v>
      </c>
      <c r="AA301" t="e">
        <f t="shared" ca="1" si="62"/>
        <v>#REF!</v>
      </c>
      <c r="AB301" t="e">
        <f t="shared" ca="1" si="66"/>
        <v>#REF!</v>
      </c>
      <c r="AC301" t="e">
        <f t="shared" ca="1" si="72"/>
        <v>#REF!</v>
      </c>
      <c r="AD301" t="e">
        <f t="shared" ca="1" si="68"/>
        <v>#REF!</v>
      </c>
      <c r="AE301" t="e">
        <f t="shared" ca="1" si="69"/>
        <v>#REF!</v>
      </c>
      <c r="AH301" t="str">
        <f t="shared" si="70"/>
        <v/>
      </c>
      <c r="AI301" t="str">
        <f t="shared" si="71"/>
        <v/>
      </c>
    </row>
    <row r="302" spans="1:35" x14ac:dyDescent="0.25">
      <c r="A302" s="58" t="s">
        <v>115</v>
      </c>
      <c r="B302" s="59" t="s">
        <v>29</v>
      </c>
      <c r="C302" s="60" t="s">
        <v>30</v>
      </c>
      <c r="D302" s="60" t="s">
        <v>31</v>
      </c>
      <c r="E302" s="61" t="s">
        <v>32</v>
      </c>
      <c r="F302" s="62" t="s">
        <v>33</v>
      </c>
      <c r="G302" s="63" t="s">
        <v>34</v>
      </c>
      <c r="H302" s="64" t="e" cm="1">
        <f t="array" aca="1" ref="H302" ca="1">INDIRECT("'"&amp;A302&amp;"'!"&amp;B302)</f>
        <v>#REF!</v>
      </c>
      <c r="I302" s="65" t="e" cm="1">
        <f t="array" aca="1" ref="I302" ca="1">INDIRECT("'"&amp;A302&amp;"'!"&amp;C302)</f>
        <v>#REF!</v>
      </c>
      <c r="J302" s="65" t="e" cm="1">
        <f t="array" aca="1" ref="J302" ca="1">INDIRECT("'"&amp;A302&amp;"'!"&amp;D302)</f>
        <v>#REF!</v>
      </c>
      <c r="K302" s="66" t="e" cm="1">
        <f t="array" aca="1" ref="K302" ca="1">INDIRECT("'"&amp;A302&amp;"'!"&amp;E302)</f>
        <v>#REF!</v>
      </c>
      <c r="L302" s="62" t="e" cm="1">
        <f t="array" aca="1" ref="L302" ca="1">INDIRECT("'"&amp;A302&amp;"'!"&amp;F302)</f>
        <v>#REF!</v>
      </c>
      <c r="M302" s="67" t="e" cm="1">
        <f t="array" aca="1" ref="M302" ca="1">INDIRECT("'"&amp;A302&amp;"'!"&amp;G302)</f>
        <v>#REF!</v>
      </c>
      <c r="N302" s="59" t="e">
        <f t="shared" ca="1" si="59"/>
        <v>#REF!</v>
      </c>
      <c r="O302" s="68" t="e">
        <f t="shared" ca="1" si="60"/>
        <v>#REF!</v>
      </c>
      <c r="P302" s="69"/>
      <c r="Q302" s="59" t="e">
        <f t="shared" ca="1" si="58"/>
        <v>#REF!</v>
      </c>
      <c r="R302" s="68" t="e">
        <f t="shared" ca="1" si="61"/>
        <v>#REF!</v>
      </c>
      <c r="S302" s="70">
        <f>1624+1570+3421+839+1564</f>
        <v>9018</v>
      </c>
      <c r="T302" s="71" t="e">
        <f t="shared" ca="1" si="63"/>
        <v>#REF!</v>
      </c>
      <c r="U302" s="72"/>
      <c r="V302" s="71" t="e">
        <f t="shared" ca="1" si="64"/>
        <v>#REF!</v>
      </c>
      <c r="W302" s="72"/>
      <c r="Z302" t="e">
        <f t="shared" ca="1" si="65"/>
        <v>#REF!</v>
      </c>
      <c r="AA302" t="e">
        <f t="shared" ca="1" si="62"/>
        <v>#REF!</v>
      </c>
      <c r="AB302" t="e">
        <f t="shared" ca="1" si="66"/>
        <v>#REF!</v>
      </c>
      <c r="AC302" t="e">
        <f t="shared" ca="1" si="72"/>
        <v>#REF!</v>
      </c>
      <c r="AD302" t="e">
        <f t="shared" ca="1" si="68"/>
        <v>#REF!</v>
      </c>
      <c r="AE302" t="e">
        <f t="shared" ca="1" si="69"/>
        <v>#REF!</v>
      </c>
      <c r="AH302" t="str">
        <f t="shared" si="70"/>
        <v/>
      </c>
      <c r="AI302" t="str">
        <f t="shared" si="71"/>
        <v/>
      </c>
    </row>
    <row r="303" spans="1:35" x14ac:dyDescent="0.25">
      <c r="A303" s="58" t="s">
        <v>115</v>
      </c>
      <c r="B303" s="59" t="s">
        <v>35</v>
      </c>
      <c r="C303" s="60" t="s">
        <v>36</v>
      </c>
      <c r="D303" s="60" t="s">
        <v>37</v>
      </c>
      <c r="E303" s="61" t="s">
        <v>38</v>
      </c>
      <c r="F303" s="62" t="s">
        <v>39</v>
      </c>
      <c r="G303" s="63" t="s">
        <v>40</v>
      </c>
      <c r="H303" s="64" t="e" cm="1">
        <f t="array" aca="1" ref="H303" ca="1">INDIRECT("'"&amp;A303&amp;"'!"&amp;B303)</f>
        <v>#REF!</v>
      </c>
      <c r="I303" s="65" t="e" cm="1">
        <f t="array" aca="1" ref="I303" ca="1">INDIRECT("'"&amp;A303&amp;"'!"&amp;C303)</f>
        <v>#REF!</v>
      </c>
      <c r="J303" s="65" t="e" cm="1">
        <f t="array" aca="1" ref="J303" ca="1">INDIRECT("'"&amp;A303&amp;"'!"&amp;D303)</f>
        <v>#REF!</v>
      </c>
      <c r="K303" s="66" t="e" cm="1">
        <f t="array" aca="1" ref="K303" ca="1">INDIRECT("'"&amp;A303&amp;"'!"&amp;E303)</f>
        <v>#REF!</v>
      </c>
      <c r="L303" s="62" t="e" cm="1">
        <f t="array" aca="1" ref="L303" ca="1">INDIRECT("'"&amp;A303&amp;"'!"&amp;F303)</f>
        <v>#REF!</v>
      </c>
      <c r="M303" s="67" t="e" cm="1">
        <f t="array" aca="1" ref="M303" ca="1">INDIRECT("'"&amp;A303&amp;"'!"&amp;G303)</f>
        <v>#REF!</v>
      </c>
      <c r="N303" s="59" t="e">
        <f t="shared" ca="1" si="59"/>
        <v>#REF!</v>
      </c>
      <c r="O303" s="68" t="e">
        <f t="shared" ca="1" si="60"/>
        <v>#REF!</v>
      </c>
      <c r="P303" s="69"/>
      <c r="Q303" s="59" t="e">
        <f t="shared" ca="1" si="58"/>
        <v>#REF!</v>
      </c>
      <c r="R303" s="68" t="e">
        <f t="shared" ca="1" si="61"/>
        <v>#REF!</v>
      </c>
      <c r="S303" s="70">
        <f>627+568</f>
        <v>1195</v>
      </c>
      <c r="T303" s="71" t="e">
        <f t="shared" ca="1" si="63"/>
        <v>#REF!</v>
      </c>
      <c r="U303" s="72"/>
      <c r="V303" s="71" t="e">
        <f t="shared" ca="1" si="64"/>
        <v>#REF!</v>
      </c>
      <c r="W303" s="72"/>
      <c r="Z303" t="e">
        <f t="shared" ca="1" si="65"/>
        <v>#REF!</v>
      </c>
      <c r="AA303" t="e">
        <f t="shared" ca="1" si="62"/>
        <v>#REF!</v>
      </c>
      <c r="AB303" t="e">
        <f t="shared" ca="1" si="66"/>
        <v>#REF!</v>
      </c>
      <c r="AC303" t="e">
        <f t="shared" ca="1" si="72"/>
        <v>#REF!</v>
      </c>
      <c r="AD303" t="e">
        <f t="shared" ca="1" si="68"/>
        <v>#REF!</v>
      </c>
      <c r="AE303" t="e">
        <f t="shared" ca="1" si="69"/>
        <v>#REF!</v>
      </c>
      <c r="AH303" t="str">
        <f t="shared" si="70"/>
        <v/>
      </c>
      <c r="AI303" t="str">
        <f t="shared" si="71"/>
        <v/>
      </c>
    </row>
    <row r="304" spans="1:35" x14ac:dyDescent="0.25">
      <c r="A304" s="58" t="s">
        <v>115</v>
      </c>
      <c r="B304" s="59" t="s">
        <v>41</v>
      </c>
      <c r="C304" s="60" t="s">
        <v>42</v>
      </c>
      <c r="D304" s="60" t="s">
        <v>43</v>
      </c>
      <c r="E304" s="61" t="s">
        <v>44</v>
      </c>
      <c r="F304" s="62" t="s">
        <v>45</v>
      </c>
      <c r="G304" s="63" t="s">
        <v>46</v>
      </c>
      <c r="H304" s="64" t="e" cm="1">
        <f t="array" aca="1" ref="H304" ca="1">INDIRECT("'"&amp;A304&amp;"'!"&amp;B304)</f>
        <v>#REF!</v>
      </c>
      <c r="I304" s="65" t="e" cm="1">
        <f t="array" aca="1" ref="I304" ca="1">INDIRECT("'"&amp;A304&amp;"'!"&amp;C304)</f>
        <v>#REF!</v>
      </c>
      <c r="J304" s="65" t="e" cm="1">
        <f t="array" aca="1" ref="J304" ca="1">INDIRECT("'"&amp;A304&amp;"'!"&amp;D304)</f>
        <v>#REF!</v>
      </c>
      <c r="K304" s="66" t="e" cm="1">
        <f t="array" aca="1" ref="K304" ca="1">INDIRECT("'"&amp;A304&amp;"'!"&amp;E304)</f>
        <v>#REF!</v>
      </c>
      <c r="L304" s="62" t="e" cm="1">
        <f t="array" aca="1" ref="L304" ca="1">INDIRECT("'"&amp;A304&amp;"'!"&amp;F304)</f>
        <v>#REF!</v>
      </c>
      <c r="M304" s="67" t="e" cm="1">
        <f t="array" aca="1" ref="M304" ca="1">INDIRECT("'"&amp;A304&amp;"'!"&amp;G304)</f>
        <v>#REF!</v>
      </c>
      <c r="N304" s="59" t="e">
        <f t="shared" ca="1" si="59"/>
        <v>#REF!</v>
      </c>
      <c r="O304" s="68" t="e">
        <f t="shared" ca="1" si="60"/>
        <v>#REF!</v>
      </c>
      <c r="P304" s="69"/>
      <c r="Q304" s="59" t="e">
        <f t="shared" ca="1" si="58"/>
        <v>#REF!</v>
      </c>
      <c r="R304" s="68" t="e">
        <f t="shared" ca="1" si="61"/>
        <v>#REF!</v>
      </c>
      <c r="S304" s="70">
        <f>1912+2350</f>
        <v>4262</v>
      </c>
      <c r="T304" s="71" t="e">
        <f t="shared" ca="1" si="63"/>
        <v>#REF!</v>
      </c>
      <c r="U304" s="72"/>
      <c r="V304" s="71" t="e">
        <f t="shared" ca="1" si="64"/>
        <v>#REF!</v>
      </c>
      <c r="W304" s="72"/>
      <c r="Z304" t="e">
        <f t="shared" ca="1" si="65"/>
        <v>#REF!</v>
      </c>
      <c r="AA304" t="e">
        <f t="shared" ca="1" si="62"/>
        <v>#REF!</v>
      </c>
      <c r="AB304" t="e">
        <f t="shared" ca="1" si="66"/>
        <v>#REF!</v>
      </c>
      <c r="AC304" t="e">
        <f t="shared" ca="1" si="72"/>
        <v>#REF!</v>
      </c>
      <c r="AD304" t="e">
        <f t="shared" ca="1" si="68"/>
        <v>#REF!</v>
      </c>
      <c r="AE304" t="e">
        <f t="shared" ca="1" si="69"/>
        <v>#REF!</v>
      </c>
      <c r="AH304" t="str">
        <f t="shared" si="70"/>
        <v/>
      </c>
      <c r="AI304" t="str">
        <f t="shared" si="71"/>
        <v/>
      </c>
    </row>
    <row r="305" spans="1:35" x14ac:dyDescent="0.25">
      <c r="A305" s="58" t="s">
        <v>115</v>
      </c>
      <c r="B305" s="59" t="s">
        <v>47</v>
      </c>
      <c r="C305" s="60" t="s">
        <v>48</v>
      </c>
      <c r="D305" s="60" t="s">
        <v>49</v>
      </c>
      <c r="E305" s="61" t="s">
        <v>50</v>
      </c>
      <c r="F305" s="62" t="s">
        <v>51</v>
      </c>
      <c r="G305" s="63" t="s">
        <v>52</v>
      </c>
      <c r="H305" s="64" t="e" cm="1">
        <f t="array" aca="1" ref="H305" ca="1">INDIRECT("'"&amp;A305&amp;"'!"&amp;B305)</f>
        <v>#REF!</v>
      </c>
      <c r="I305" s="65" t="e" cm="1">
        <f t="array" aca="1" ref="I305" ca="1">INDIRECT("'"&amp;A305&amp;"'!"&amp;C305)</f>
        <v>#REF!</v>
      </c>
      <c r="J305" s="65" t="e" cm="1">
        <f t="array" aca="1" ref="J305" ca="1">INDIRECT("'"&amp;A305&amp;"'!"&amp;D305)</f>
        <v>#REF!</v>
      </c>
      <c r="K305" s="66" t="e" cm="1">
        <f t="array" aca="1" ref="K305" ca="1">INDIRECT("'"&amp;A305&amp;"'!"&amp;E305)</f>
        <v>#REF!</v>
      </c>
      <c r="L305" s="62" t="e" cm="1">
        <f t="array" aca="1" ref="L305" ca="1">INDIRECT("'"&amp;A305&amp;"'!"&amp;F305)</f>
        <v>#REF!</v>
      </c>
      <c r="M305" s="67" t="e" cm="1">
        <f t="array" aca="1" ref="M305" ca="1">INDIRECT("'"&amp;A305&amp;"'!"&amp;G305)</f>
        <v>#REF!</v>
      </c>
      <c r="N305" s="59" t="e">
        <f t="shared" ca="1" si="59"/>
        <v>#REF!</v>
      </c>
      <c r="O305" s="68" t="e">
        <f t="shared" ca="1" si="60"/>
        <v>#REF!</v>
      </c>
      <c r="P305" s="69"/>
      <c r="Q305" s="59" t="e">
        <f t="shared" ca="1" si="58"/>
        <v>#REF!</v>
      </c>
      <c r="R305" s="68" t="e">
        <f t="shared" ca="1" si="61"/>
        <v>#REF!</v>
      </c>
      <c r="S305" s="70">
        <f>2719+143</f>
        <v>2862</v>
      </c>
      <c r="T305" s="71" t="e">
        <f t="shared" ca="1" si="63"/>
        <v>#REF!</v>
      </c>
      <c r="U305" s="72"/>
      <c r="V305" s="71" t="e">
        <f t="shared" ca="1" si="64"/>
        <v>#REF!</v>
      </c>
      <c r="W305" s="72"/>
      <c r="Z305" t="e">
        <f t="shared" ca="1" si="65"/>
        <v>#REF!</v>
      </c>
      <c r="AA305" t="e">
        <f t="shared" ca="1" si="62"/>
        <v>#REF!</v>
      </c>
      <c r="AB305" t="e">
        <f t="shared" ca="1" si="66"/>
        <v>#REF!</v>
      </c>
      <c r="AC305" t="e">
        <f t="shared" ca="1" si="72"/>
        <v>#REF!</v>
      </c>
      <c r="AD305" t="e">
        <f t="shared" ca="1" si="68"/>
        <v>#REF!</v>
      </c>
      <c r="AE305" t="e">
        <f t="shared" ca="1" si="69"/>
        <v>#REF!</v>
      </c>
      <c r="AH305" t="str">
        <f t="shared" si="70"/>
        <v/>
      </c>
      <c r="AI305" t="str">
        <f t="shared" si="71"/>
        <v/>
      </c>
    </row>
    <row r="306" spans="1:35" x14ac:dyDescent="0.25">
      <c r="A306" s="58" t="s">
        <v>115</v>
      </c>
      <c r="B306" s="59" t="s">
        <v>53</v>
      </c>
      <c r="C306" s="60" t="s">
        <v>54</v>
      </c>
      <c r="D306" s="60" t="s">
        <v>55</v>
      </c>
      <c r="E306" s="61" t="s">
        <v>56</v>
      </c>
      <c r="F306" s="62" t="s">
        <v>57</v>
      </c>
      <c r="G306" s="63" t="s">
        <v>58</v>
      </c>
      <c r="H306" s="64" t="e" cm="1">
        <f t="array" aca="1" ref="H306" ca="1">INDIRECT("'"&amp;A306&amp;"'!"&amp;B306)</f>
        <v>#REF!</v>
      </c>
      <c r="I306" s="65" t="e" cm="1">
        <f t="array" aca="1" ref="I306" ca="1">INDIRECT("'"&amp;A306&amp;"'!"&amp;C306)</f>
        <v>#REF!</v>
      </c>
      <c r="J306" s="65" t="e" cm="1">
        <f t="array" aca="1" ref="J306" ca="1">INDIRECT("'"&amp;A306&amp;"'!"&amp;D306)</f>
        <v>#REF!</v>
      </c>
      <c r="K306" s="66" t="e" cm="1">
        <f t="array" aca="1" ref="K306" ca="1">INDIRECT("'"&amp;A306&amp;"'!"&amp;E306)</f>
        <v>#REF!</v>
      </c>
      <c r="L306" s="62" t="e" cm="1">
        <f t="array" aca="1" ref="L306" ca="1">INDIRECT("'"&amp;A306&amp;"'!"&amp;F306)</f>
        <v>#REF!</v>
      </c>
      <c r="M306" s="67" t="e" cm="1">
        <f t="array" aca="1" ref="M306" ca="1">INDIRECT("'"&amp;A306&amp;"'!"&amp;G306)</f>
        <v>#REF!</v>
      </c>
      <c r="N306" s="59" t="e">
        <f t="shared" ca="1" si="59"/>
        <v>#REF!</v>
      </c>
      <c r="O306" s="68" t="e">
        <f t="shared" ca="1" si="60"/>
        <v>#REF!</v>
      </c>
      <c r="P306" s="69"/>
      <c r="Q306" s="59" t="e">
        <f t="shared" ca="1" si="58"/>
        <v>#REF!</v>
      </c>
      <c r="R306" s="68" t="e">
        <f t="shared" ca="1" si="61"/>
        <v>#REF!</v>
      </c>
      <c r="S306" s="70"/>
      <c r="T306" s="71" t="e">
        <f t="shared" ca="1" si="63"/>
        <v>#REF!</v>
      </c>
      <c r="U306" s="72"/>
      <c r="V306" s="71" t="e">
        <f t="shared" ca="1" si="64"/>
        <v>#REF!</v>
      </c>
      <c r="W306" s="72"/>
      <c r="Z306" t="e">
        <f t="shared" ca="1" si="65"/>
        <v>#REF!</v>
      </c>
      <c r="AA306" t="e">
        <f t="shared" ca="1" si="62"/>
        <v>#REF!</v>
      </c>
      <c r="AB306" t="e">
        <f t="shared" ca="1" si="66"/>
        <v>#REF!</v>
      </c>
      <c r="AC306" t="e">
        <f t="shared" ca="1" si="72"/>
        <v>#REF!</v>
      </c>
      <c r="AD306" t="e">
        <f t="shared" ca="1" si="68"/>
        <v>#REF!</v>
      </c>
      <c r="AE306" t="e">
        <f t="shared" ca="1" si="69"/>
        <v>#REF!</v>
      </c>
      <c r="AH306" t="str">
        <f t="shared" si="70"/>
        <v/>
      </c>
      <c r="AI306" t="str">
        <f t="shared" si="71"/>
        <v/>
      </c>
    </row>
    <row r="307" spans="1:35" x14ac:dyDescent="0.25">
      <c r="A307" s="58" t="s">
        <v>115</v>
      </c>
      <c r="B307" s="59" t="s">
        <v>59</v>
      </c>
      <c r="C307" s="60" t="s">
        <v>60</v>
      </c>
      <c r="D307" s="60" t="s">
        <v>61</v>
      </c>
      <c r="E307" s="61" t="s">
        <v>62</v>
      </c>
      <c r="F307" s="62" t="s">
        <v>63</v>
      </c>
      <c r="G307" s="63" t="s">
        <v>64</v>
      </c>
      <c r="H307" s="64" t="e" cm="1">
        <f t="array" aca="1" ref="H307" ca="1">INDIRECT("'"&amp;A307&amp;"'!"&amp;B307)</f>
        <v>#REF!</v>
      </c>
      <c r="I307" s="65" t="e" cm="1">
        <f t="array" aca="1" ref="I307" ca="1">INDIRECT("'"&amp;A307&amp;"'!"&amp;C307)</f>
        <v>#REF!</v>
      </c>
      <c r="J307" s="65" t="e" cm="1">
        <f t="array" aca="1" ref="J307" ca="1">INDIRECT("'"&amp;A307&amp;"'!"&amp;D307)</f>
        <v>#REF!</v>
      </c>
      <c r="K307" s="66" t="e" cm="1">
        <f t="array" aca="1" ref="K307" ca="1">INDIRECT("'"&amp;A307&amp;"'!"&amp;E307)</f>
        <v>#REF!</v>
      </c>
      <c r="L307" s="62" t="e" cm="1">
        <f t="array" aca="1" ref="L307" ca="1">INDIRECT("'"&amp;A307&amp;"'!"&amp;F307)</f>
        <v>#REF!</v>
      </c>
      <c r="M307" s="67" t="e" cm="1">
        <f t="array" aca="1" ref="M307" ca="1">INDIRECT("'"&amp;A307&amp;"'!"&amp;G307)</f>
        <v>#REF!</v>
      </c>
      <c r="N307" s="59" t="e">
        <f t="shared" ca="1" si="59"/>
        <v>#REF!</v>
      </c>
      <c r="O307" s="68" t="e">
        <f t="shared" ca="1" si="60"/>
        <v>#REF!</v>
      </c>
      <c r="P307" s="69"/>
      <c r="Q307" s="59" t="e">
        <f t="shared" ca="1" si="58"/>
        <v>#REF!</v>
      </c>
      <c r="R307" s="68" t="e">
        <f t="shared" ca="1" si="61"/>
        <v>#REF!</v>
      </c>
      <c r="S307" s="70">
        <f>19+77+372+402+11950+3146+339+1060+4390+7404+6385+5410+1480+997+38</f>
        <v>43469</v>
      </c>
      <c r="T307" s="71" t="e">
        <f t="shared" ca="1" si="63"/>
        <v>#REF!</v>
      </c>
      <c r="U307" s="72"/>
      <c r="V307" s="71" t="e">
        <f t="shared" ca="1" si="64"/>
        <v>#REF!</v>
      </c>
      <c r="W307" s="72"/>
      <c r="Z307" t="e">
        <f t="shared" ca="1" si="65"/>
        <v>#REF!</v>
      </c>
      <c r="AA307" t="e">
        <f t="shared" ca="1" si="62"/>
        <v>#REF!</v>
      </c>
      <c r="AB307" t="e">
        <f t="shared" ca="1" si="66"/>
        <v>#REF!</v>
      </c>
      <c r="AC307" t="e">
        <f t="shared" ca="1" si="72"/>
        <v>#REF!</v>
      </c>
      <c r="AD307" t="e">
        <f t="shared" ca="1" si="68"/>
        <v>#REF!</v>
      </c>
      <c r="AE307" t="e">
        <f t="shared" ca="1" si="69"/>
        <v>#REF!</v>
      </c>
      <c r="AH307" t="str">
        <f t="shared" si="70"/>
        <v/>
      </c>
      <c r="AI307" t="str">
        <f t="shared" si="71"/>
        <v/>
      </c>
    </row>
    <row r="308" spans="1:35" x14ac:dyDescent="0.25">
      <c r="A308" s="58" t="s">
        <v>115</v>
      </c>
      <c r="B308" s="59" t="s">
        <v>65</v>
      </c>
      <c r="C308" s="60" t="s">
        <v>66</v>
      </c>
      <c r="D308" s="60" t="s">
        <v>67</v>
      </c>
      <c r="E308" s="61" t="s">
        <v>68</v>
      </c>
      <c r="F308" s="62" t="s">
        <v>69</v>
      </c>
      <c r="G308" s="63" t="s">
        <v>70</v>
      </c>
      <c r="H308" s="64" t="e" cm="1">
        <f t="array" aca="1" ref="H308" ca="1">INDIRECT("'"&amp;A308&amp;"'!"&amp;B308)</f>
        <v>#REF!</v>
      </c>
      <c r="I308" s="65" t="e" cm="1">
        <f t="array" aca="1" ref="I308" ca="1">INDIRECT("'"&amp;A308&amp;"'!"&amp;C308)</f>
        <v>#REF!</v>
      </c>
      <c r="J308" s="65" t="e" cm="1">
        <f t="array" aca="1" ref="J308" ca="1">INDIRECT("'"&amp;A308&amp;"'!"&amp;D308)</f>
        <v>#REF!</v>
      </c>
      <c r="K308" s="66" t="e" cm="1">
        <f t="array" aca="1" ref="K308" ca="1">INDIRECT("'"&amp;A308&amp;"'!"&amp;E308)</f>
        <v>#REF!</v>
      </c>
      <c r="L308" s="62" t="e" cm="1">
        <f t="array" aca="1" ref="L308" ca="1">INDIRECT("'"&amp;A308&amp;"'!"&amp;F308)</f>
        <v>#REF!</v>
      </c>
      <c r="M308" s="67" t="e" cm="1">
        <f t="array" aca="1" ref="M308" ca="1">INDIRECT("'"&amp;A308&amp;"'!"&amp;G308)</f>
        <v>#REF!</v>
      </c>
      <c r="N308" s="59" t="e">
        <f t="shared" ca="1" si="59"/>
        <v>#REF!</v>
      </c>
      <c r="O308" s="68" t="e">
        <f t="shared" ca="1" si="60"/>
        <v>#REF!</v>
      </c>
      <c r="P308" s="69"/>
      <c r="Q308" s="59" t="e">
        <f t="shared" ca="1" si="58"/>
        <v>#REF!</v>
      </c>
      <c r="R308" s="68" t="e">
        <f t="shared" ca="1" si="61"/>
        <v>#REF!</v>
      </c>
      <c r="S308" s="70"/>
      <c r="T308" s="71" t="e">
        <f t="shared" ca="1" si="63"/>
        <v>#REF!</v>
      </c>
      <c r="U308" s="72"/>
      <c r="V308" s="71" t="e">
        <f t="shared" ca="1" si="64"/>
        <v>#REF!</v>
      </c>
      <c r="W308" s="72"/>
      <c r="Z308" t="e">
        <f t="shared" ca="1" si="65"/>
        <v>#REF!</v>
      </c>
      <c r="AA308" t="e">
        <f t="shared" ca="1" si="62"/>
        <v>#REF!</v>
      </c>
      <c r="AB308" t="e">
        <f t="shared" ca="1" si="66"/>
        <v>#REF!</v>
      </c>
      <c r="AC308" t="e">
        <f t="shared" ca="1" si="72"/>
        <v>#REF!</v>
      </c>
      <c r="AD308" t="e">
        <f t="shared" ca="1" si="68"/>
        <v>#REF!</v>
      </c>
      <c r="AE308" t="e">
        <f t="shared" ca="1" si="69"/>
        <v>#REF!</v>
      </c>
      <c r="AH308" t="str">
        <f t="shared" si="70"/>
        <v/>
      </c>
      <c r="AI308" t="str">
        <f t="shared" si="71"/>
        <v/>
      </c>
    </row>
    <row r="309" spans="1:35" x14ac:dyDescent="0.25">
      <c r="A309" s="58" t="s">
        <v>115</v>
      </c>
      <c r="B309" s="59" t="s">
        <v>71</v>
      </c>
      <c r="C309" s="60" t="s">
        <v>72</v>
      </c>
      <c r="D309" s="60" t="s">
        <v>73</v>
      </c>
      <c r="E309" s="61" t="s">
        <v>74</v>
      </c>
      <c r="F309" s="62" t="s">
        <v>75</v>
      </c>
      <c r="G309" s="63" t="s">
        <v>76</v>
      </c>
      <c r="H309" s="64" t="e" cm="1">
        <f t="array" aca="1" ref="H309" ca="1">INDIRECT("'"&amp;A309&amp;"'!"&amp;B309)</f>
        <v>#REF!</v>
      </c>
      <c r="I309" s="65" t="e" cm="1">
        <f t="array" aca="1" ref="I309" ca="1">INDIRECT("'"&amp;A309&amp;"'!"&amp;C309)</f>
        <v>#REF!</v>
      </c>
      <c r="J309" s="65" t="e" cm="1">
        <f t="array" aca="1" ref="J309" ca="1">INDIRECT("'"&amp;A309&amp;"'!"&amp;D309)</f>
        <v>#REF!</v>
      </c>
      <c r="K309" s="66" t="e" cm="1">
        <f t="array" aca="1" ref="K309" ca="1">INDIRECT("'"&amp;A309&amp;"'!"&amp;E309)</f>
        <v>#REF!</v>
      </c>
      <c r="L309" s="62" t="e" cm="1">
        <f t="array" aca="1" ref="L309" ca="1">INDIRECT("'"&amp;A309&amp;"'!"&amp;F309)</f>
        <v>#REF!</v>
      </c>
      <c r="M309" s="67" t="e" cm="1">
        <f t="array" aca="1" ref="M309" ca="1">INDIRECT("'"&amp;A309&amp;"'!"&amp;G309)</f>
        <v>#REF!</v>
      </c>
      <c r="N309" s="59" t="e">
        <f t="shared" ca="1" si="59"/>
        <v>#REF!</v>
      </c>
      <c r="O309" s="68" t="e">
        <f t="shared" ca="1" si="60"/>
        <v>#REF!</v>
      </c>
      <c r="P309" s="69"/>
      <c r="Q309" s="59" t="e">
        <f t="shared" ca="1" si="58"/>
        <v>#REF!</v>
      </c>
      <c r="R309" s="68" t="e">
        <f t="shared" ca="1" si="61"/>
        <v>#REF!</v>
      </c>
      <c r="S309" s="70"/>
      <c r="T309" s="71" t="e">
        <f t="shared" ca="1" si="63"/>
        <v>#REF!</v>
      </c>
      <c r="U309" s="72"/>
      <c r="V309" s="71" t="e">
        <f t="shared" ca="1" si="64"/>
        <v>#REF!</v>
      </c>
      <c r="W309" s="72"/>
      <c r="Z309" t="e">
        <f t="shared" ca="1" si="65"/>
        <v>#REF!</v>
      </c>
      <c r="AA309" t="e">
        <f t="shared" ca="1" si="62"/>
        <v>#REF!</v>
      </c>
      <c r="AB309" t="e">
        <f t="shared" ca="1" si="66"/>
        <v>#REF!</v>
      </c>
      <c r="AC309" t="e">
        <f t="shared" ca="1" si="72"/>
        <v>#REF!</v>
      </c>
      <c r="AD309" t="e">
        <f t="shared" ca="1" si="68"/>
        <v>#REF!</v>
      </c>
      <c r="AE309" t="e">
        <f t="shared" ca="1" si="69"/>
        <v>#REF!</v>
      </c>
      <c r="AH309" t="str">
        <f t="shared" si="70"/>
        <v/>
      </c>
      <c r="AI309" t="str">
        <f t="shared" si="71"/>
        <v/>
      </c>
    </row>
    <row r="310" spans="1:35" x14ac:dyDescent="0.25">
      <c r="A310" s="58" t="s">
        <v>115</v>
      </c>
      <c r="B310" s="59" t="s">
        <v>77</v>
      </c>
      <c r="C310" s="60" t="s">
        <v>78</v>
      </c>
      <c r="D310" s="60" t="s">
        <v>79</v>
      </c>
      <c r="E310" s="61" t="s">
        <v>80</v>
      </c>
      <c r="F310" s="62" t="s">
        <v>81</v>
      </c>
      <c r="G310" s="63" t="s">
        <v>82</v>
      </c>
      <c r="H310" s="64" t="e" cm="1">
        <f t="array" aca="1" ref="H310" ca="1">INDIRECT("'"&amp;A310&amp;"'!"&amp;B310)</f>
        <v>#REF!</v>
      </c>
      <c r="I310" s="65" t="e" cm="1">
        <f t="array" aca="1" ref="I310" ca="1">INDIRECT("'"&amp;A310&amp;"'!"&amp;C310)</f>
        <v>#REF!</v>
      </c>
      <c r="J310" s="65" t="e" cm="1">
        <f t="array" aca="1" ref="J310" ca="1">INDIRECT("'"&amp;A310&amp;"'!"&amp;D310)</f>
        <v>#REF!</v>
      </c>
      <c r="K310" s="66" t="e" cm="1">
        <f t="array" aca="1" ref="K310" ca="1">INDIRECT("'"&amp;A310&amp;"'!"&amp;E310)</f>
        <v>#REF!</v>
      </c>
      <c r="L310" s="62" t="e" cm="1">
        <f t="array" aca="1" ref="L310" ca="1">INDIRECT("'"&amp;A310&amp;"'!"&amp;F310)</f>
        <v>#REF!</v>
      </c>
      <c r="M310" s="67" t="e" cm="1">
        <f t="array" aca="1" ref="M310" ca="1">INDIRECT("'"&amp;A310&amp;"'!"&amp;G310)</f>
        <v>#REF!</v>
      </c>
      <c r="N310" s="59" t="e">
        <f t="shared" ca="1" si="59"/>
        <v>#REF!</v>
      </c>
      <c r="O310" s="68" t="e">
        <f t="shared" ca="1" si="60"/>
        <v>#REF!</v>
      </c>
      <c r="P310" s="69"/>
      <c r="Q310" s="59" t="e">
        <f t="shared" ca="1" si="58"/>
        <v>#REF!</v>
      </c>
      <c r="R310" s="68" t="e">
        <f t="shared" ca="1" si="61"/>
        <v>#REF!</v>
      </c>
      <c r="S310" s="70"/>
      <c r="T310" s="71" t="e">
        <f t="shared" ca="1" si="63"/>
        <v>#REF!</v>
      </c>
      <c r="U310" s="72"/>
      <c r="V310" s="71" t="e">
        <f t="shared" ca="1" si="64"/>
        <v>#REF!</v>
      </c>
      <c r="W310" s="72"/>
      <c r="Z310" t="e">
        <f t="shared" ca="1" si="65"/>
        <v>#REF!</v>
      </c>
      <c r="AA310" t="e">
        <f t="shared" ca="1" si="62"/>
        <v>#REF!</v>
      </c>
      <c r="AB310" t="e">
        <f t="shared" ca="1" si="66"/>
        <v>#REF!</v>
      </c>
      <c r="AC310" t="e">
        <f t="shared" ca="1" si="72"/>
        <v>#REF!</v>
      </c>
      <c r="AD310" t="e">
        <f t="shared" ca="1" si="68"/>
        <v>#REF!</v>
      </c>
      <c r="AE310" t="e">
        <f t="shared" ca="1" si="69"/>
        <v>#REF!</v>
      </c>
      <c r="AH310" t="str">
        <f t="shared" si="70"/>
        <v/>
      </c>
      <c r="AI310" t="str">
        <f t="shared" si="71"/>
        <v/>
      </c>
    </row>
    <row r="311" spans="1:35" x14ac:dyDescent="0.25">
      <c r="A311" s="78" t="s">
        <v>116</v>
      </c>
      <c r="B311" s="79" t="s">
        <v>29</v>
      </c>
      <c r="C311" s="80" t="s">
        <v>30</v>
      </c>
      <c r="D311" s="80" t="s">
        <v>31</v>
      </c>
      <c r="E311" s="81" t="s">
        <v>32</v>
      </c>
      <c r="F311" s="82" t="s">
        <v>33</v>
      </c>
      <c r="G311" s="83" t="s">
        <v>34</v>
      </c>
      <c r="H311" s="84" t="e" cm="1">
        <f t="array" aca="1" ref="H311" ca="1">INDIRECT("'"&amp;A311&amp;"'!"&amp;B311)</f>
        <v>#REF!</v>
      </c>
      <c r="I311" s="85" t="e" cm="1">
        <f t="array" aca="1" ref="I311" ca="1">INDIRECT("'"&amp;A311&amp;"'!"&amp;C311)</f>
        <v>#REF!</v>
      </c>
      <c r="J311" s="85" t="e" cm="1">
        <f t="array" aca="1" ref="J311" ca="1">INDIRECT("'"&amp;A311&amp;"'!"&amp;D311)</f>
        <v>#REF!</v>
      </c>
      <c r="K311" s="86" t="e" cm="1">
        <f t="array" aca="1" ref="K311" ca="1">INDIRECT("'"&amp;A311&amp;"'!"&amp;E311)</f>
        <v>#REF!</v>
      </c>
      <c r="L311" s="82" t="e" cm="1">
        <f t="array" aca="1" ref="L311" ca="1">INDIRECT("'"&amp;A311&amp;"'!"&amp;F311)</f>
        <v>#REF!</v>
      </c>
      <c r="M311" s="87" t="e" cm="1">
        <f t="array" aca="1" ref="M311" ca="1">INDIRECT("'"&amp;A311&amp;"'!"&amp;G311)</f>
        <v>#REF!</v>
      </c>
      <c r="N311" s="79" t="e">
        <f t="shared" ca="1" si="59"/>
        <v>#REF!</v>
      </c>
      <c r="O311" s="88" t="e">
        <f t="shared" ca="1" si="60"/>
        <v>#REF!</v>
      </c>
      <c r="P311" s="89"/>
      <c r="Q311" s="79" t="e">
        <f t="shared" ca="1" si="58"/>
        <v>#REF!</v>
      </c>
      <c r="R311" s="88" t="e">
        <f t="shared" ca="1" si="61"/>
        <v>#REF!</v>
      </c>
      <c r="S311" s="90">
        <f>839+5401+3735+1348+459+2899+609</f>
        <v>15290</v>
      </c>
      <c r="T311" s="91" t="e">
        <f t="shared" ca="1" si="63"/>
        <v>#REF!</v>
      </c>
      <c r="U311" s="92"/>
      <c r="V311" s="91" t="e">
        <f t="shared" ca="1" si="64"/>
        <v>#REF!</v>
      </c>
      <c r="W311" s="92"/>
      <c r="Z311" t="e">
        <f t="shared" ca="1" si="65"/>
        <v>#REF!</v>
      </c>
      <c r="AA311" t="e">
        <f t="shared" ca="1" si="62"/>
        <v>#REF!</v>
      </c>
      <c r="AB311" t="e">
        <f t="shared" ca="1" si="66"/>
        <v>#REF!</v>
      </c>
      <c r="AC311" t="e">
        <f t="shared" ca="1" si="72"/>
        <v>#REF!</v>
      </c>
      <c r="AD311" t="e">
        <f t="shared" ca="1" si="68"/>
        <v>#REF!</v>
      </c>
      <c r="AE311" t="e">
        <f t="shared" ca="1" si="69"/>
        <v>#REF!</v>
      </c>
      <c r="AH311" t="str">
        <f t="shared" si="70"/>
        <v/>
      </c>
      <c r="AI311" t="str">
        <f t="shared" si="71"/>
        <v/>
      </c>
    </row>
    <row r="312" spans="1:35" x14ac:dyDescent="0.25">
      <c r="A312" s="78" t="s">
        <v>116</v>
      </c>
      <c r="B312" s="79" t="s">
        <v>35</v>
      </c>
      <c r="C312" s="80" t="s">
        <v>36</v>
      </c>
      <c r="D312" s="80" t="s">
        <v>37</v>
      </c>
      <c r="E312" s="81" t="s">
        <v>38</v>
      </c>
      <c r="F312" s="82" t="s">
        <v>39</v>
      </c>
      <c r="G312" s="83" t="s">
        <v>40</v>
      </c>
      <c r="H312" s="84" t="e" cm="1">
        <f t="array" aca="1" ref="H312" ca="1">INDIRECT("'"&amp;A312&amp;"'!"&amp;B312)</f>
        <v>#REF!</v>
      </c>
      <c r="I312" s="85" t="e" cm="1">
        <f t="array" aca="1" ref="I312" ca="1">INDIRECT("'"&amp;A312&amp;"'!"&amp;C312)</f>
        <v>#REF!</v>
      </c>
      <c r="J312" s="85" t="e" cm="1">
        <f t="array" aca="1" ref="J312" ca="1">INDIRECT("'"&amp;A312&amp;"'!"&amp;D312)</f>
        <v>#REF!</v>
      </c>
      <c r="K312" s="86" t="e" cm="1">
        <f t="array" aca="1" ref="K312" ca="1">INDIRECT("'"&amp;A312&amp;"'!"&amp;E312)</f>
        <v>#REF!</v>
      </c>
      <c r="L312" s="82" t="e" cm="1">
        <f t="array" aca="1" ref="L312" ca="1">INDIRECT("'"&amp;A312&amp;"'!"&amp;F312)</f>
        <v>#REF!</v>
      </c>
      <c r="M312" s="87" t="e" cm="1">
        <f t="array" aca="1" ref="M312" ca="1">INDIRECT("'"&amp;A312&amp;"'!"&amp;G312)</f>
        <v>#REF!</v>
      </c>
      <c r="N312" s="79" t="e">
        <f t="shared" ca="1" si="59"/>
        <v>#REF!</v>
      </c>
      <c r="O312" s="88" t="e">
        <f t="shared" ca="1" si="60"/>
        <v>#REF!</v>
      </c>
      <c r="P312" s="89"/>
      <c r="Q312" s="79" t="e">
        <f t="shared" ca="1" si="58"/>
        <v>#REF!</v>
      </c>
      <c r="R312" s="88" t="e">
        <f t="shared" ca="1" si="61"/>
        <v>#REF!</v>
      </c>
      <c r="S312" s="90">
        <f>57+4310+5263+609</f>
        <v>10239</v>
      </c>
      <c r="T312" s="91" t="e">
        <f t="shared" ca="1" si="63"/>
        <v>#REF!</v>
      </c>
      <c r="U312" s="92"/>
      <c r="V312" s="91" t="e">
        <f t="shared" ca="1" si="64"/>
        <v>#REF!</v>
      </c>
      <c r="W312" s="92"/>
      <c r="Z312" t="e">
        <f t="shared" ca="1" si="65"/>
        <v>#REF!</v>
      </c>
      <c r="AA312" t="e">
        <f t="shared" ca="1" si="62"/>
        <v>#REF!</v>
      </c>
      <c r="AB312" t="e">
        <f t="shared" ca="1" si="66"/>
        <v>#REF!</v>
      </c>
      <c r="AC312" t="e">
        <f t="shared" ca="1" si="72"/>
        <v>#REF!</v>
      </c>
      <c r="AD312" t="e">
        <f t="shared" ca="1" si="68"/>
        <v>#REF!</v>
      </c>
      <c r="AE312" t="e">
        <f t="shared" ca="1" si="69"/>
        <v>#REF!</v>
      </c>
      <c r="AH312" t="str">
        <f t="shared" si="70"/>
        <v/>
      </c>
      <c r="AI312" t="str">
        <f t="shared" si="71"/>
        <v/>
      </c>
    </row>
    <row r="313" spans="1:35" x14ac:dyDescent="0.25">
      <c r="A313" s="78" t="s">
        <v>116</v>
      </c>
      <c r="B313" s="79" t="s">
        <v>41</v>
      </c>
      <c r="C313" s="80" t="s">
        <v>42</v>
      </c>
      <c r="D313" s="80" t="s">
        <v>43</v>
      </c>
      <c r="E313" s="81" t="s">
        <v>44</v>
      </c>
      <c r="F313" s="82" t="s">
        <v>45</v>
      </c>
      <c r="G313" s="83" t="s">
        <v>46</v>
      </c>
      <c r="H313" s="84" t="e" cm="1">
        <f t="array" aca="1" ref="H313" ca="1">INDIRECT("'"&amp;A313&amp;"'!"&amp;B313)</f>
        <v>#REF!</v>
      </c>
      <c r="I313" s="85" t="e" cm="1">
        <f t="array" aca="1" ref="I313" ca="1">INDIRECT("'"&amp;A313&amp;"'!"&amp;C313)</f>
        <v>#REF!</v>
      </c>
      <c r="J313" s="85" t="e" cm="1">
        <f t="array" aca="1" ref="J313" ca="1">INDIRECT("'"&amp;A313&amp;"'!"&amp;D313)</f>
        <v>#REF!</v>
      </c>
      <c r="K313" s="86" t="e" cm="1">
        <f t="array" aca="1" ref="K313" ca="1">INDIRECT("'"&amp;A313&amp;"'!"&amp;E313)</f>
        <v>#REF!</v>
      </c>
      <c r="L313" s="82" t="e" cm="1">
        <f t="array" aca="1" ref="L313" ca="1">INDIRECT("'"&amp;A313&amp;"'!"&amp;F313)</f>
        <v>#REF!</v>
      </c>
      <c r="M313" s="87" t="e" cm="1">
        <f t="array" aca="1" ref="M313" ca="1">INDIRECT("'"&amp;A313&amp;"'!"&amp;G313)</f>
        <v>#REF!</v>
      </c>
      <c r="N313" s="79" t="e">
        <f t="shared" ca="1" si="59"/>
        <v>#REF!</v>
      </c>
      <c r="O313" s="88" t="e">
        <f t="shared" ca="1" si="60"/>
        <v>#REF!</v>
      </c>
      <c r="P313" s="89"/>
      <c r="Q313" s="79" t="e">
        <f t="shared" ca="1" si="58"/>
        <v>#REF!</v>
      </c>
      <c r="R313" s="88" t="e">
        <f t="shared" ca="1" si="61"/>
        <v>#REF!</v>
      </c>
      <c r="S313" s="90">
        <f>19+77+372+402+11950+3146+339+1060+4390+7404+6385+746+57</f>
        <v>36347</v>
      </c>
      <c r="T313" s="91" t="e">
        <f t="shared" ca="1" si="63"/>
        <v>#REF!</v>
      </c>
      <c r="U313" s="92"/>
      <c r="V313" s="91" t="e">
        <f t="shared" ca="1" si="64"/>
        <v>#REF!</v>
      </c>
      <c r="W313" s="92"/>
      <c r="Z313" t="e">
        <f t="shared" ca="1" si="65"/>
        <v>#REF!</v>
      </c>
      <c r="AA313" t="e">
        <f t="shared" ca="1" si="62"/>
        <v>#REF!</v>
      </c>
      <c r="AB313" t="e">
        <f t="shared" ca="1" si="66"/>
        <v>#REF!</v>
      </c>
      <c r="AC313" t="e">
        <f t="shared" ca="1" si="72"/>
        <v>#REF!</v>
      </c>
      <c r="AD313" t="e">
        <f t="shared" ca="1" si="68"/>
        <v>#REF!</v>
      </c>
      <c r="AE313" t="e">
        <f t="shared" ca="1" si="69"/>
        <v>#REF!</v>
      </c>
      <c r="AH313" t="str">
        <f t="shared" si="70"/>
        <v/>
      </c>
      <c r="AI313" t="str">
        <f t="shared" si="71"/>
        <v/>
      </c>
    </row>
    <row r="314" spans="1:35" x14ac:dyDescent="0.25">
      <c r="A314" s="78" t="s">
        <v>116</v>
      </c>
      <c r="B314" s="79" t="s">
        <v>47</v>
      </c>
      <c r="C314" s="80" t="s">
        <v>48</v>
      </c>
      <c r="D314" s="80" t="s">
        <v>49</v>
      </c>
      <c r="E314" s="81" t="s">
        <v>50</v>
      </c>
      <c r="F314" s="82" t="s">
        <v>51</v>
      </c>
      <c r="G314" s="83" t="s">
        <v>52</v>
      </c>
      <c r="H314" s="84" t="e" cm="1">
        <f t="array" aca="1" ref="H314" ca="1">INDIRECT("'"&amp;A314&amp;"'!"&amp;B314)</f>
        <v>#REF!</v>
      </c>
      <c r="I314" s="85" t="e" cm="1">
        <f t="array" aca="1" ref="I314" ca="1">INDIRECT("'"&amp;A314&amp;"'!"&amp;C314)</f>
        <v>#REF!</v>
      </c>
      <c r="J314" s="85" t="e" cm="1">
        <f t="array" aca="1" ref="J314" ca="1">INDIRECT("'"&amp;A314&amp;"'!"&amp;D314)</f>
        <v>#REF!</v>
      </c>
      <c r="K314" s="86" t="e" cm="1">
        <f t="array" aca="1" ref="K314" ca="1">INDIRECT("'"&amp;A314&amp;"'!"&amp;E314)</f>
        <v>#REF!</v>
      </c>
      <c r="L314" s="82" t="e" cm="1">
        <f t="array" aca="1" ref="L314" ca="1">INDIRECT("'"&amp;A314&amp;"'!"&amp;F314)</f>
        <v>#REF!</v>
      </c>
      <c r="M314" s="87" t="e" cm="1">
        <f t="array" aca="1" ref="M314" ca="1">INDIRECT("'"&amp;A314&amp;"'!"&amp;G314)</f>
        <v>#REF!</v>
      </c>
      <c r="N314" s="79" t="e">
        <f t="shared" ca="1" si="59"/>
        <v>#REF!</v>
      </c>
      <c r="O314" s="88" t="e">
        <f t="shared" ca="1" si="60"/>
        <v>#REF!</v>
      </c>
      <c r="P314" s="89"/>
      <c r="Q314" s="79" t="e">
        <f t="shared" ca="1" si="58"/>
        <v>#REF!</v>
      </c>
      <c r="R314" s="88" t="e">
        <f t="shared" ca="1" si="61"/>
        <v>#REF!</v>
      </c>
      <c r="S314" s="90"/>
      <c r="T314" s="91" t="e">
        <f t="shared" ca="1" si="63"/>
        <v>#REF!</v>
      </c>
      <c r="U314" s="92"/>
      <c r="V314" s="91" t="e">
        <f t="shared" ca="1" si="64"/>
        <v>#REF!</v>
      </c>
      <c r="W314" s="92"/>
      <c r="Z314" t="e">
        <f t="shared" ca="1" si="65"/>
        <v>#REF!</v>
      </c>
      <c r="AA314" t="e">
        <f t="shared" ca="1" si="62"/>
        <v>#REF!</v>
      </c>
      <c r="AB314" t="e">
        <f t="shared" ca="1" si="66"/>
        <v>#REF!</v>
      </c>
      <c r="AC314" t="e">
        <f t="shared" ca="1" si="72"/>
        <v>#REF!</v>
      </c>
      <c r="AD314" t="e">
        <f t="shared" ca="1" si="68"/>
        <v>#REF!</v>
      </c>
      <c r="AE314" t="e">
        <f t="shared" ca="1" si="69"/>
        <v>#REF!</v>
      </c>
      <c r="AH314" t="str">
        <f t="shared" si="70"/>
        <v/>
      </c>
      <c r="AI314" t="str">
        <f t="shared" si="71"/>
        <v/>
      </c>
    </row>
    <row r="315" spans="1:35" x14ac:dyDescent="0.25">
      <c r="A315" s="78" t="s">
        <v>116</v>
      </c>
      <c r="B315" s="79" t="s">
        <v>53</v>
      </c>
      <c r="C315" s="80" t="s">
        <v>54</v>
      </c>
      <c r="D315" s="80" t="s">
        <v>55</v>
      </c>
      <c r="E315" s="81" t="s">
        <v>56</v>
      </c>
      <c r="F315" s="82" t="s">
        <v>57</v>
      </c>
      <c r="G315" s="83" t="s">
        <v>58</v>
      </c>
      <c r="H315" s="84" t="e" cm="1">
        <f t="array" aca="1" ref="H315" ca="1">INDIRECT("'"&amp;A315&amp;"'!"&amp;B315)</f>
        <v>#REF!</v>
      </c>
      <c r="I315" s="85" t="e" cm="1">
        <f t="array" aca="1" ref="I315" ca="1">INDIRECT("'"&amp;A315&amp;"'!"&amp;C315)</f>
        <v>#REF!</v>
      </c>
      <c r="J315" s="85" t="e" cm="1">
        <f t="array" aca="1" ref="J315" ca="1">INDIRECT("'"&amp;A315&amp;"'!"&amp;D315)</f>
        <v>#REF!</v>
      </c>
      <c r="K315" s="86" t="e" cm="1">
        <f t="array" aca="1" ref="K315" ca="1">INDIRECT("'"&amp;A315&amp;"'!"&amp;E315)</f>
        <v>#REF!</v>
      </c>
      <c r="L315" s="82" t="e" cm="1">
        <f t="array" aca="1" ref="L315" ca="1">INDIRECT("'"&amp;A315&amp;"'!"&amp;F315)</f>
        <v>#REF!</v>
      </c>
      <c r="M315" s="87" t="e" cm="1">
        <f t="array" aca="1" ref="M315" ca="1">INDIRECT("'"&amp;A315&amp;"'!"&amp;G315)</f>
        <v>#REF!</v>
      </c>
      <c r="N315" s="79" t="e">
        <f t="shared" ca="1" si="59"/>
        <v>#REF!</v>
      </c>
      <c r="O315" s="88" t="e">
        <f t="shared" ca="1" si="60"/>
        <v>#REF!</v>
      </c>
      <c r="P315" s="89"/>
      <c r="Q315" s="79" t="e">
        <f t="shared" ca="1" si="58"/>
        <v>#REF!</v>
      </c>
      <c r="R315" s="88" t="e">
        <f t="shared" ca="1" si="61"/>
        <v>#REF!</v>
      </c>
      <c r="S315" s="90"/>
      <c r="T315" s="91" t="e">
        <f t="shared" ca="1" si="63"/>
        <v>#REF!</v>
      </c>
      <c r="U315" s="92"/>
      <c r="V315" s="91" t="e">
        <f t="shared" ca="1" si="64"/>
        <v>#REF!</v>
      </c>
      <c r="W315" s="92"/>
      <c r="Z315" t="e">
        <f t="shared" ca="1" si="65"/>
        <v>#REF!</v>
      </c>
      <c r="AA315" t="e">
        <f t="shared" ca="1" si="62"/>
        <v>#REF!</v>
      </c>
      <c r="AB315" t="e">
        <f t="shared" ca="1" si="66"/>
        <v>#REF!</v>
      </c>
      <c r="AC315" t="e">
        <f t="shared" ca="1" si="72"/>
        <v>#REF!</v>
      </c>
      <c r="AD315" t="e">
        <f t="shared" ca="1" si="68"/>
        <v>#REF!</v>
      </c>
      <c r="AE315" t="e">
        <f t="shared" ca="1" si="69"/>
        <v>#REF!</v>
      </c>
      <c r="AH315" t="str">
        <f t="shared" si="70"/>
        <v/>
      </c>
      <c r="AI315" t="str">
        <f t="shared" si="71"/>
        <v/>
      </c>
    </row>
    <row r="316" spans="1:35" x14ac:dyDescent="0.25">
      <c r="A316" s="78" t="s">
        <v>116</v>
      </c>
      <c r="B316" s="79" t="s">
        <v>59</v>
      </c>
      <c r="C316" s="80" t="s">
        <v>60</v>
      </c>
      <c r="D316" s="80" t="s">
        <v>61</v>
      </c>
      <c r="E316" s="81" t="s">
        <v>62</v>
      </c>
      <c r="F316" s="82" t="s">
        <v>63</v>
      </c>
      <c r="G316" s="83" t="s">
        <v>64</v>
      </c>
      <c r="H316" s="84" t="e" cm="1">
        <f t="array" aca="1" ref="H316" ca="1">INDIRECT("'"&amp;A316&amp;"'!"&amp;B316)</f>
        <v>#REF!</v>
      </c>
      <c r="I316" s="85" t="e" cm="1">
        <f t="array" aca="1" ref="I316" ca="1">INDIRECT("'"&amp;A316&amp;"'!"&amp;C316)</f>
        <v>#REF!</v>
      </c>
      <c r="J316" s="85" t="e" cm="1">
        <f t="array" aca="1" ref="J316" ca="1">INDIRECT("'"&amp;A316&amp;"'!"&amp;D316)</f>
        <v>#REF!</v>
      </c>
      <c r="K316" s="86" t="e" cm="1">
        <f t="array" aca="1" ref="K316" ca="1">INDIRECT("'"&amp;A316&amp;"'!"&amp;E316)</f>
        <v>#REF!</v>
      </c>
      <c r="L316" s="82" t="e" cm="1">
        <f t="array" aca="1" ref="L316" ca="1">INDIRECT("'"&amp;A316&amp;"'!"&amp;F316)</f>
        <v>#REF!</v>
      </c>
      <c r="M316" s="87" t="e" cm="1">
        <f t="array" aca="1" ref="M316" ca="1">INDIRECT("'"&amp;A316&amp;"'!"&amp;G316)</f>
        <v>#REF!</v>
      </c>
      <c r="N316" s="79" t="e">
        <f t="shared" ca="1" si="59"/>
        <v>#REF!</v>
      </c>
      <c r="O316" s="88" t="e">
        <f t="shared" ca="1" si="60"/>
        <v>#REF!</v>
      </c>
      <c r="P316" s="89"/>
      <c r="Q316" s="79" t="e">
        <f t="shared" ca="1" si="58"/>
        <v>#REF!</v>
      </c>
      <c r="R316" s="88" t="e">
        <f t="shared" ca="1" si="61"/>
        <v>#REF!</v>
      </c>
      <c r="S316" s="90"/>
      <c r="T316" s="91" t="e">
        <f t="shared" ca="1" si="63"/>
        <v>#REF!</v>
      </c>
      <c r="U316" s="92"/>
      <c r="V316" s="91" t="e">
        <f t="shared" ca="1" si="64"/>
        <v>#REF!</v>
      </c>
      <c r="W316" s="92"/>
      <c r="Z316" t="e">
        <f t="shared" ca="1" si="65"/>
        <v>#REF!</v>
      </c>
      <c r="AA316" t="e">
        <f t="shared" ca="1" si="62"/>
        <v>#REF!</v>
      </c>
      <c r="AB316" t="e">
        <f t="shared" ca="1" si="66"/>
        <v>#REF!</v>
      </c>
      <c r="AC316" t="e">
        <f t="shared" ca="1" si="72"/>
        <v>#REF!</v>
      </c>
      <c r="AD316" t="e">
        <f t="shared" ca="1" si="68"/>
        <v>#REF!</v>
      </c>
      <c r="AE316" t="e">
        <f t="shared" ca="1" si="69"/>
        <v>#REF!</v>
      </c>
      <c r="AH316" t="str">
        <f t="shared" si="70"/>
        <v/>
      </c>
      <c r="AI316" t="str">
        <f t="shared" si="71"/>
        <v/>
      </c>
    </row>
    <row r="317" spans="1:35" x14ac:dyDescent="0.25">
      <c r="A317" s="78" t="s">
        <v>116</v>
      </c>
      <c r="B317" s="79" t="s">
        <v>65</v>
      </c>
      <c r="C317" s="80" t="s">
        <v>66</v>
      </c>
      <c r="D317" s="80" t="s">
        <v>67</v>
      </c>
      <c r="E317" s="81" t="s">
        <v>68</v>
      </c>
      <c r="F317" s="82" t="s">
        <v>69</v>
      </c>
      <c r="G317" s="83" t="s">
        <v>70</v>
      </c>
      <c r="H317" s="84" t="e" cm="1">
        <f t="array" aca="1" ref="H317" ca="1">INDIRECT("'"&amp;A317&amp;"'!"&amp;B317)</f>
        <v>#REF!</v>
      </c>
      <c r="I317" s="85" t="e" cm="1">
        <f t="array" aca="1" ref="I317" ca="1">INDIRECT("'"&amp;A317&amp;"'!"&amp;C317)</f>
        <v>#REF!</v>
      </c>
      <c r="J317" s="85" t="e" cm="1">
        <f t="array" aca="1" ref="J317" ca="1">INDIRECT("'"&amp;A317&amp;"'!"&amp;D317)</f>
        <v>#REF!</v>
      </c>
      <c r="K317" s="86" t="e" cm="1">
        <f t="array" aca="1" ref="K317" ca="1">INDIRECT("'"&amp;A317&amp;"'!"&amp;E317)</f>
        <v>#REF!</v>
      </c>
      <c r="L317" s="82" t="e" cm="1">
        <f t="array" aca="1" ref="L317" ca="1">INDIRECT("'"&amp;A317&amp;"'!"&amp;F317)</f>
        <v>#REF!</v>
      </c>
      <c r="M317" s="87" t="e" cm="1">
        <f t="array" aca="1" ref="M317" ca="1">INDIRECT("'"&amp;A317&amp;"'!"&amp;G317)</f>
        <v>#REF!</v>
      </c>
      <c r="N317" s="79" t="e">
        <f t="shared" ca="1" si="59"/>
        <v>#REF!</v>
      </c>
      <c r="O317" s="88" t="e">
        <f t="shared" ca="1" si="60"/>
        <v>#REF!</v>
      </c>
      <c r="P317" s="89"/>
      <c r="Q317" s="79" t="e">
        <f t="shared" ca="1" si="58"/>
        <v>#REF!</v>
      </c>
      <c r="R317" s="88" t="e">
        <f t="shared" ca="1" si="61"/>
        <v>#REF!</v>
      </c>
      <c r="S317" s="90"/>
      <c r="T317" s="91" t="e">
        <f t="shared" ca="1" si="63"/>
        <v>#REF!</v>
      </c>
      <c r="U317" s="92"/>
      <c r="V317" s="91" t="e">
        <f t="shared" ca="1" si="64"/>
        <v>#REF!</v>
      </c>
      <c r="W317" s="92"/>
      <c r="Z317" t="e">
        <f t="shared" ca="1" si="65"/>
        <v>#REF!</v>
      </c>
      <c r="AA317" t="e">
        <f t="shared" ca="1" si="62"/>
        <v>#REF!</v>
      </c>
      <c r="AB317" t="e">
        <f t="shared" ca="1" si="66"/>
        <v>#REF!</v>
      </c>
      <c r="AC317" t="e">
        <f t="shared" ca="1" si="72"/>
        <v>#REF!</v>
      </c>
      <c r="AD317" t="e">
        <f t="shared" ca="1" si="68"/>
        <v>#REF!</v>
      </c>
      <c r="AE317" t="e">
        <f t="shared" ca="1" si="69"/>
        <v>#REF!</v>
      </c>
      <c r="AH317" t="str">
        <f t="shared" si="70"/>
        <v/>
      </c>
      <c r="AI317" t="str">
        <f t="shared" si="71"/>
        <v/>
      </c>
    </row>
    <row r="318" spans="1:35" x14ac:dyDescent="0.25">
      <c r="A318" s="78" t="s">
        <v>116</v>
      </c>
      <c r="B318" s="79" t="s">
        <v>71</v>
      </c>
      <c r="C318" s="80" t="s">
        <v>72</v>
      </c>
      <c r="D318" s="80" t="s">
        <v>73</v>
      </c>
      <c r="E318" s="81" t="s">
        <v>74</v>
      </c>
      <c r="F318" s="82" t="s">
        <v>75</v>
      </c>
      <c r="G318" s="83" t="s">
        <v>76</v>
      </c>
      <c r="H318" s="84" t="e" cm="1">
        <f t="array" aca="1" ref="H318" ca="1">INDIRECT("'"&amp;A318&amp;"'!"&amp;B318)</f>
        <v>#REF!</v>
      </c>
      <c r="I318" s="85" t="e" cm="1">
        <f t="array" aca="1" ref="I318" ca="1">INDIRECT("'"&amp;A318&amp;"'!"&amp;C318)</f>
        <v>#REF!</v>
      </c>
      <c r="J318" s="85" t="e" cm="1">
        <f t="array" aca="1" ref="J318" ca="1">INDIRECT("'"&amp;A318&amp;"'!"&amp;D318)</f>
        <v>#REF!</v>
      </c>
      <c r="K318" s="86" t="e" cm="1">
        <f t="array" aca="1" ref="K318" ca="1">INDIRECT("'"&amp;A318&amp;"'!"&amp;E318)</f>
        <v>#REF!</v>
      </c>
      <c r="L318" s="82" t="e" cm="1">
        <f t="array" aca="1" ref="L318" ca="1">INDIRECT("'"&amp;A318&amp;"'!"&amp;F318)</f>
        <v>#REF!</v>
      </c>
      <c r="M318" s="87" t="e" cm="1">
        <f t="array" aca="1" ref="M318" ca="1">INDIRECT("'"&amp;A318&amp;"'!"&amp;G318)</f>
        <v>#REF!</v>
      </c>
      <c r="N318" s="79" t="e">
        <f t="shared" ca="1" si="59"/>
        <v>#REF!</v>
      </c>
      <c r="O318" s="88" t="e">
        <f t="shared" ca="1" si="60"/>
        <v>#REF!</v>
      </c>
      <c r="P318" s="89"/>
      <c r="Q318" s="79" t="e">
        <f t="shared" ca="1" si="58"/>
        <v>#REF!</v>
      </c>
      <c r="R318" s="88" t="e">
        <f t="shared" ca="1" si="61"/>
        <v>#REF!</v>
      </c>
      <c r="S318" s="90"/>
      <c r="T318" s="91" t="e">
        <f t="shared" ca="1" si="63"/>
        <v>#REF!</v>
      </c>
      <c r="U318" s="92"/>
      <c r="V318" s="91" t="e">
        <f t="shared" ca="1" si="64"/>
        <v>#REF!</v>
      </c>
      <c r="W318" s="92"/>
      <c r="Z318" t="e">
        <f t="shared" ca="1" si="65"/>
        <v>#REF!</v>
      </c>
      <c r="AA318" t="e">
        <f t="shared" ca="1" si="62"/>
        <v>#REF!</v>
      </c>
      <c r="AB318" t="e">
        <f t="shared" ca="1" si="66"/>
        <v>#REF!</v>
      </c>
      <c r="AC318" t="e">
        <f t="shared" ca="1" si="72"/>
        <v>#REF!</v>
      </c>
      <c r="AD318" t="e">
        <f t="shared" ca="1" si="68"/>
        <v>#REF!</v>
      </c>
      <c r="AE318" t="e">
        <f t="shared" ca="1" si="69"/>
        <v>#REF!</v>
      </c>
      <c r="AH318" t="str">
        <f t="shared" si="70"/>
        <v/>
      </c>
      <c r="AI318" t="str">
        <f t="shared" si="71"/>
        <v/>
      </c>
    </row>
    <row r="319" spans="1:35" x14ac:dyDescent="0.25">
      <c r="A319" s="78" t="s">
        <v>116</v>
      </c>
      <c r="B319" s="79" t="s">
        <v>77</v>
      </c>
      <c r="C319" s="80" t="s">
        <v>78</v>
      </c>
      <c r="D319" s="80" t="s">
        <v>79</v>
      </c>
      <c r="E319" s="81" t="s">
        <v>80</v>
      </c>
      <c r="F319" s="82" t="s">
        <v>81</v>
      </c>
      <c r="G319" s="83" t="s">
        <v>82</v>
      </c>
      <c r="H319" s="84" t="e" cm="1">
        <f t="array" aca="1" ref="H319" ca="1">INDIRECT("'"&amp;A319&amp;"'!"&amp;B319)</f>
        <v>#REF!</v>
      </c>
      <c r="I319" s="85" t="e" cm="1">
        <f t="array" aca="1" ref="I319" ca="1">INDIRECT("'"&amp;A319&amp;"'!"&amp;C319)</f>
        <v>#REF!</v>
      </c>
      <c r="J319" s="85" t="e" cm="1">
        <f t="array" aca="1" ref="J319" ca="1">INDIRECT("'"&amp;A319&amp;"'!"&amp;D319)</f>
        <v>#REF!</v>
      </c>
      <c r="K319" s="86" t="e" cm="1">
        <f t="array" aca="1" ref="K319" ca="1">INDIRECT("'"&amp;A319&amp;"'!"&amp;E319)</f>
        <v>#REF!</v>
      </c>
      <c r="L319" s="82" t="e" cm="1">
        <f t="array" aca="1" ref="L319" ca="1">INDIRECT("'"&amp;A319&amp;"'!"&amp;F319)</f>
        <v>#REF!</v>
      </c>
      <c r="M319" s="87" t="e" cm="1">
        <f t="array" aca="1" ref="M319" ca="1">INDIRECT("'"&amp;A319&amp;"'!"&amp;G319)</f>
        <v>#REF!</v>
      </c>
      <c r="N319" s="79" t="e">
        <f t="shared" ca="1" si="59"/>
        <v>#REF!</v>
      </c>
      <c r="O319" s="88" t="e">
        <f t="shared" ca="1" si="60"/>
        <v>#REF!</v>
      </c>
      <c r="P319" s="89"/>
      <c r="Q319" s="79" t="e">
        <f t="shared" ca="1" si="58"/>
        <v>#REF!</v>
      </c>
      <c r="R319" s="88" t="e">
        <f t="shared" ca="1" si="61"/>
        <v>#REF!</v>
      </c>
      <c r="S319" s="90"/>
      <c r="T319" s="91" t="e">
        <f t="shared" ca="1" si="63"/>
        <v>#REF!</v>
      </c>
      <c r="U319" s="92"/>
      <c r="V319" s="91" t="e">
        <f t="shared" ca="1" si="64"/>
        <v>#REF!</v>
      </c>
      <c r="W319" s="92"/>
      <c r="Z319" t="e">
        <f t="shared" ca="1" si="65"/>
        <v>#REF!</v>
      </c>
      <c r="AA319" t="e">
        <f t="shared" ca="1" si="62"/>
        <v>#REF!</v>
      </c>
      <c r="AB319" t="e">
        <f t="shared" ca="1" si="66"/>
        <v>#REF!</v>
      </c>
      <c r="AC319" t="e">
        <f t="shared" ca="1" si="72"/>
        <v>#REF!</v>
      </c>
      <c r="AD319" t="e">
        <f t="shared" ca="1" si="68"/>
        <v>#REF!</v>
      </c>
      <c r="AE319" t="e">
        <f t="shared" ca="1" si="69"/>
        <v>#REF!</v>
      </c>
      <c r="AH319" t="str">
        <f t="shared" si="70"/>
        <v/>
      </c>
      <c r="AI319" t="str">
        <f t="shared" si="71"/>
        <v/>
      </c>
    </row>
    <row r="320" spans="1:35" x14ac:dyDescent="0.25">
      <c r="A320" s="58" t="s">
        <v>117</v>
      </c>
      <c r="B320" s="59" t="s">
        <v>29</v>
      </c>
      <c r="C320" s="60" t="s">
        <v>30</v>
      </c>
      <c r="D320" s="60" t="s">
        <v>31</v>
      </c>
      <c r="E320" s="61" t="s">
        <v>32</v>
      </c>
      <c r="F320" s="62" t="s">
        <v>33</v>
      </c>
      <c r="G320" s="63" t="s">
        <v>34</v>
      </c>
      <c r="H320" s="64" t="e" cm="1">
        <f t="array" aca="1" ref="H320" ca="1">INDIRECT("'"&amp;A320&amp;"'!"&amp;B320)</f>
        <v>#REF!</v>
      </c>
      <c r="I320" s="65" t="e" cm="1">
        <f t="array" aca="1" ref="I320" ca="1">INDIRECT("'"&amp;A320&amp;"'!"&amp;C320)</f>
        <v>#REF!</v>
      </c>
      <c r="J320" s="65" t="e" cm="1">
        <f t="array" aca="1" ref="J320" ca="1">INDIRECT("'"&amp;A320&amp;"'!"&amp;D320)</f>
        <v>#REF!</v>
      </c>
      <c r="K320" s="66" t="e" cm="1">
        <f t="array" aca="1" ref="K320" ca="1">INDIRECT("'"&amp;A320&amp;"'!"&amp;E320)</f>
        <v>#REF!</v>
      </c>
      <c r="L320" s="62" t="e" cm="1">
        <f t="array" aca="1" ref="L320" ca="1">INDIRECT("'"&amp;A320&amp;"'!"&amp;F320)</f>
        <v>#REF!</v>
      </c>
      <c r="M320" s="67" t="e" cm="1">
        <f t="array" aca="1" ref="M320" ca="1">INDIRECT("'"&amp;A320&amp;"'!"&amp;G320)</f>
        <v>#REF!</v>
      </c>
      <c r="N320" s="59" t="e">
        <f t="shared" ca="1" si="59"/>
        <v>#REF!</v>
      </c>
      <c r="O320" s="68" t="e">
        <f t="shared" ca="1" si="60"/>
        <v>#REF!</v>
      </c>
      <c r="P320" s="69">
        <v>7418</v>
      </c>
      <c r="Q320" s="59" t="e">
        <f t="shared" ca="1" si="58"/>
        <v>#REF!</v>
      </c>
      <c r="R320" s="68" t="e">
        <f t="shared" ca="1" si="61"/>
        <v>#REF!</v>
      </c>
      <c r="S320" s="70">
        <f>2186</f>
        <v>2186</v>
      </c>
      <c r="T320" s="71" t="e">
        <f t="shared" ca="1" si="63"/>
        <v>#REF!</v>
      </c>
      <c r="U320" s="72"/>
      <c r="V320" s="71" t="e">
        <f t="shared" ca="1" si="64"/>
        <v>#REF!</v>
      </c>
      <c r="W320" s="72"/>
      <c r="Z320" t="e">
        <f t="shared" ca="1" si="65"/>
        <v>#REF!</v>
      </c>
      <c r="AA320" t="e">
        <f t="shared" ca="1" si="62"/>
        <v>#REF!</v>
      </c>
      <c r="AB320" t="e">
        <f t="shared" ca="1" si="66"/>
        <v>#REF!</v>
      </c>
      <c r="AC320" t="e">
        <f t="shared" ca="1" si="72"/>
        <v>#REF!</v>
      </c>
      <c r="AD320" t="e">
        <f t="shared" ca="1" si="68"/>
        <v>#REF!</v>
      </c>
      <c r="AE320" t="e">
        <f t="shared" ca="1" si="69"/>
        <v>#REF!</v>
      </c>
      <c r="AH320" t="str">
        <f t="shared" si="70"/>
        <v/>
      </c>
      <c r="AI320" t="str">
        <f t="shared" si="71"/>
        <v/>
      </c>
    </row>
    <row r="321" spans="1:35" x14ac:dyDescent="0.25">
      <c r="A321" s="58" t="s">
        <v>117</v>
      </c>
      <c r="B321" s="59" t="s">
        <v>35</v>
      </c>
      <c r="C321" s="60" t="s">
        <v>36</v>
      </c>
      <c r="D321" s="60" t="s">
        <v>37</v>
      </c>
      <c r="E321" s="61" t="s">
        <v>38</v>
      </c>
      <c r="F321" s="62" t="s">
        <v>39</v>
      </c>
      <c r="G321" s="63" t="s">
        <v>40</v>
      </c>
      <c r="H321" s="64" t="e" cm="1">
        <f t="array" aca="1" ref="H321" ca="1">INDIRECT("'"&amp;A321&amp;"'!"&amp;B321)</f>
        <v>#REF!</v>
      </c>
      <c r="I321" s="65" t="e" cm="1">
        <f t="array" aca="1" ref="I321" ca="1">INDIRECT("'"&amp;A321&amp;"'!"&amp;C321)</f>
        <v>#REF!</v>
      </c>
      <c r="J321" s="65" t="e" cm="1">
        <f t="array" aca="1" ref="J321" ca="1">INDIRECT("'"&amp;A321&amp;"'!"&amp;D321)</f>
        <v>#REF!</v>
      </c>
      <c r="K321" s="66" t="e" cm="1">
        <f t="array" aca="1" ref="K321" ca="1">INDIRECT("'"&amp;A321&amp;"'!"&amp;E321)</f>
        <v>#REF!</v>
      </c>
      <c r="L321" s="62" t="e" cm="1">
        <f t="array" aca="1" ref="L321" ca="1">INDIRECT("'"&amp;A321&amp;"'!"&amp;F321)</f>
        <v>#REF!</v>
      </c>
      <c r="M321" s="67" t="e" cm="1">
        <f t="array" aca="1" ref="M321" ca="1">INDIRECT("'"&amp;A321&amp;"'!"&amp;G321)</f>
        <v>#REF!</v>
      </c>
      <c r="N321" s="59" t="e">
        <f t="shared" ca="1" si="59"/>
        <v>#REF!</v>
      </c>
      <c r="O321" s="68" t="e">
        <f t="shared" ca="1" si="60"/>
        <v>#REF!</v>
      </c>
      <c r="P321" s="69"/>
      <c r="Q321" s="59" t="e">
        <f t="shared" ca="1" si="58"/>
        <v>#REF!</v>
      </c>
      <c r="R321" s="68" t="e">
        <f t="shared" ca="1" si="61"/>
        <v>#REF!</v>
      </c>
      <c r="S321" s="70">
        <f>2962+2283</f>
        <v>5245</v>
      </c>
      <c r="T321" s="71" t="e">
        <f t="shared" ca="1" si="63"/>
        <v>#REF!</v>
      </c>
      <c r="U321" s="72"/>
      <c r="V321" s="71" t="e">
        <f t="shared" ca="1" si="64"/>
        <v>#REF!</v>
      </c>
      <c r="W321" s="72"/>
      <c r="Z321" t="e">
        <f t="shared" ca="1" si="65"/>
        <v>#REF!</v>
      </c>
      <c r="AA321" t="e">
        <f t="shared" ca="1" si="62"/>
        <v>#REF!</v>
      </c>
      <c r="AB321" t="e">
        <f t="shared" ca="1" si="66"/>
        <v>#REF!</v>
      </c>
      <c r="AC321" t="e">
        <f t="shared" ca="1" si="72"/>
        <v>#REF!</v>
      </c>
      <c r="AD321" t="e">
        <f t="shared" ca="1" si="68"/>
        <v>#REF!</v>
      </c>
      <c r="AE321" t="e">
        <f t="shared" ca="1" si="69"/>
        <v>#REF!</v>
      </c>
      <c r="AH321" t="str">
        <f t="shared" si="70"/>
        <v/>
      </c>
      <c r="AI321" t="str">
        <f t="shared" si="71"/>
        <v/>
      </c>
    </row>
    <row r="322" spans="1:35" x14ac:dyDescent="0.25">
      <c r="A322" s="58" t="s">
        <v>117</v>
      </c>
      <c r="B322" s="59" t="s">
        <v>41</v>
      </c>
      <c r="C322" s="60" t="s">
        <v>42</v>
      </c>
      <c r="D322" s="60" t="s">
        <v>43</v>
      </c>
      <c r="E322" s="61" t="s">
        <v>44</v>
      </c>
      <c r="F322" s="62" t="s">
        <v>45</v>
      </c>
      <c r="G322" s="63" t="s">
        <v>46</v>
      </c>
      <c r="H322" s="64" t="e" cm="1">
        <f t="array" aca="1" ref="H322" ca="1">INDIRECT("'"&amp;A322&amp;"'!"&amp;B322)</f>
        <v>#REF!</v>
      </c>
      <c r="I322" s="65" t="e" cm="1">
        <f t="array" aca="1" ref="I322" ca="1">INDIRECT("'"&amp;A322&amp;"'!"&amp;C322)</f>
        <v>#REF!</v>
      </c>
      <c r="J322" s="65" t="e" cm="1">
        <f t="array" aca="1" ref="J322" ca="1">INDIRECT("'"&amp;A322&amp;"'!"&amp;D322)</f>
        <v>#REF!</v>
      </c>
      <c r="K322" s="66" t="e" cm="1">
        <f t="array" aca="1" ref="K322" ca="1">INDIRECT("'"&amp;A322&amp;"'!"&amp;E322)</f>
        <v>#REF!</v>
      </c>
      <c r="L322" s="62" t="e" cm="1">
        <f t="array" aca="1" ref="L322" ca="1">INDIRECT("'"&amp;A322&amp;"'!"&amp;F322)</f>
        <v>#REF!</v>
      </c>
      <c r="M322" s="67" t="e" cm="1">
        <f t="array" aca="1" ref="M322" ca="1">INDIRECT("'"&amp;A322&amp;"'!"&amp;G322)</f>
        <v>#REF!</v>
      </c>
      <c r="N322" s="59" t="e">
        <f t="shared" ca="1" si="59"/>
        <v>#REF!</v>
      </c>
      <c r="O322" s="68" t="e">
        <f t="shared" ca="1" si="60"/>
        <v>#REF!</v>
      </c>
      <c r="P322" s="69"/>
      <c r="Q322" s="59" t="e">
        <f t="shared" ca="1" si="58"/>
        <v>#REF!</v>
      </c>
      <c r="R322" s="68" t="e">
        <f t="shared" ca="1" si="61"/>
        <v>#REF!</v>
      </c>
      <c r="S322" s="70">
        <v>9804</v>
      </c>
      <c r="T322" s="71" t="e">
        <f t="shared" ca="1" si="63"/>
        <v>#REF!</v>
      </c>
      <c r="U322" s="72"/>
      <c r="V322" s="71" t="e">
        <f t="shared" ca="1" si="64"/>
        <v>#REF!</v>
      </c>
      <c r="W322" s="72"/>
      <c r="Z322" t="e">
        <f t="shared" ca="1" si="65"/>
        <v>#REF!</v>
      </c>
      <c r="AA322" t="e">
        <f t="shared" ca="1" si="62"/>
        <v>#REF!</v>
      </c>
      <c r="AB322" t="e">
        <f t="shared" ca="1" si="66"/>
        <v>#REF!</v>
      </c>
      <c r="AC322" t="e">
        <f t="shared" ca="1" si="72"/>
        <v>#REF!</v>
      </c>
      <c r="AD322" t="e">
        <f t="shared" ca="1" si="68"/>
        <v>#REF!</v>
      </c>
      <c r="AE322" t="e">
        <f t="shared" ca="1" si="69"/>
        <v>#REF!</v>
      </c>
      <c r="AH322" t="str">
        <f t="shared" si="70"/>
        <v/>
      </c>
      <c r="AI322" t="str">
        <f t="shared" si="71"/>
        <v/>
      </c>
    </row>
    <row r="323" spans="1:35" x14ac:dyDescent="0.25">
      <c r="A323" s="58" t="s">
        <v>117</v>
      </c>
      <c r="B323" s="59" t="s">
        <v>47</v>
      </c>
      <c r="C323" s="60" t="s">
        <v>48</v>
      </c>
      <c r="D323" s="60" t="s">
        <v>49</v>
      </c>
      <c r="E323" s="61" t="s">
        <v>50</v>
      </c>
      <c r="F323" s="62" t="s">
        <v>51</v>
      </c>
      <c r="G323" s="63" t="s">
        <v>52</v>
      </c>
      <c r="H323" s="64" t="e" cm="1">
        <f t="array" aca="1" ref="H323" ca="1">INDIRECT("'"&amp;A323&amp;"'!"&amp;B323)</f>
        <v>#REF!</v>
      </c>
      <c r="I323" s="65" t="e" cm="1">
        <f t="array" aca="1" ref="I323" ca="1">INDIRECT("'"&amp;A323&amp;"'!"&amp;C323)</f>
        <v>#REF!</v>
      </c>
      <c r="J323" s="65" t="e" cm="1">
        <f t="array" aca="1" ref="J323" ca="1">INDIRECT("'"&amp;A323&amp;"'!"&amp;D323)</f>
        <v>#REF!</v>
      </c>
      <c r="K323" s="66" t="e" cm="1">
        <f t="array" aca="1" ref="K323" ca="1">INDIRECT("'"&amp;A323&amp;"'!"&amp;E323)</f>
        <v>#REF!</v>
      </c>
      <c r="L323" s="62" t="e" cm="1">
        <f t="array" aca="1" ref="L323" ca="1">INDIRECT("'"&amp;A323&amp;"'!"&amp;F323)</f>
        <v>#REF!</v>
      </c>
      <c r="M323" s="67" t="e" cm="1">
        <f t="array" aca="1" ref="M323" ca="1">INDIRECT("'"&amp;A323&amp;"'!"&amp;G323)</f>
        <v>#REF!</v>
      </c>
      <c r="N323" s="59" t="e">
        <f t="shared" ca="1" si="59"/>
        <v>#REF!</v>
      </c>
      <c r="O323" s="68" t="e">
        <f t="shared" ca="1" si="60"/>
        <v>#REF!</v>
      </c>
      <c r="P323" s="93">
        <f>9827+266+237+5873+726+1012+456+1960+2517+1317+2275+2621+2292+2387+1043+1188+943+833+1781+2520+1570</f>
        <v>43644</v>
      </c>
      <c r="Q323" s="59" t="e">
        <f t="shared" ca="1" si="58"/>
        <v>#REF!</v>
      </c>
      <c r="R323" s="68" t="e">
        <f t="shared" ca="1" si="61"/>
        <v>#REF!</v>
      </c>
      <c r="S323" s="70">
        <f>9827+266+237+5873+726+1012+456+1960+2517+1317+2275+2621+2292+2387+1091+1205+943+833+1781+2520+223</f>
        <v>42362</v>
      </c>
      <c r="T323" s="71" t="e">
        <f t="shared" ca="1" si="63"/>
        <v>#REF!</v>
      </c>
      <c r="U323" s="72"/>
      <c r="V323" s="71" t="e">
        <f t="shared" ca="1" si="64"/>
        <v>#REF!</v>
      </c>
      <c r="W323" s="72"/>
      <c r="Z323" t="e">
        <f t="shared" ca="1" si="65"/>
        <v>#REF!</v>
      </c>
      <c r="AA323" t="e">
        <f t="shared" ca="1" si="62"/>
        <v>#REF!</v>
      </c>
      <c r="AB323" t="e">
        <f t="shared" ca="1" si="66"/>
        <v>#REF!</v>
      </c>
      <c r="AC323" t="e">
        <f t="shared" ca="1" si="72"/>
        <v>#REF!</v>
      </c>
      <c r="AD323" t="e">
        <f t="shared" ca="1" si="68"/>
        <v>#REF!</v>
      </c>
      <c r="AE323" t="e">
        <f t="shared" ca="1" si="69"/>
        <v>#REF!</v>
      </c>
      <c r="AH323" t="str">
        <f t="shared" si="70"/>
        <v/>
      </c>
      <c r="AI323" t="str">
        <f t="shared" si="71"/>
        <v/>
      </c>
    </row>
    <row r="324" spans="1:35" x14ac:dyDescent="0.25">
      <c r="A324" s="58" t="s">
        <v>117</v>
      </c>
      <c r="B324" s="59" t="s">
        <v>53</v>
      </c>
      <c r="C324" s="60" t="s">
        <v>54</v>
      </c>
      <c r="D324" s="60" t="s">
        <v>55</v>
      </c>
      <c r="E324" s="61" t="s">
        <v>56</v>
      </c>
      <c r="F324" s="62" t="s">
        <v>57</v>
      </c>
      <c r="G324" s="63" t="s">
        <v>58</v>
      </c>
      <c r="H324" s="64" t="e" cm="1">
        <f t="array" aca="1" ref="H324" ca="1">INDIRECT("'"&amp;A324&amp;"'!"&amp;B324)</f>
        <v>#REF!</v>
      </c>
      <c r="I324" s="65" t="e" cm="1">
        <f t="array" aca="1" ref="I324" ca="1">INDIRECT("'"&amp;A324&amp;"'!"&amp;C324)</f>
        <v>#REF!</v>
      </c>
      <c r="J324" s="65" t="e" cm="1">
        <f t="array" aca="1" ref="J324" ca="1">INDIRECT("'"&amp;A324&amp;"'!"&amp;D324)</f>
        <v>#REF!</v>
      </c>
      <c r="K324" s="66" t="e" cm="1">
        <f t="array" aca="1" ref="K324" ca="1">INDIRECT("'"&amp;A324&amp;"'!"&amp;E324)</f>
        <v>#REF!</v>
      </c>
      <c r="L324" s="62" t="e" cm="1">
        <f t="array" aca="1" ref="L324" ca="1">INDIRECT("'"&amp;A324&amp;"'!"&amp;F324)</f>
        <v>#REF!</v>
      </c>
      <c r="M324" s="67" t="e" cm="1">
        <f t="array" aca="1" ref="M324" ca="1">INDIRECT("'"&amp;A324&amp;"'!"&amp;G324)</f>
        <v>#REF!</v>
      </c>
      <c r="N324" s="59" t="e">
        <f t="shared" ca="1" si="59"/>
        <v>#REF!</v>
      </c>
      <c r="O324" s="68" t="e">
        <f t="shared" ca="1" si="60"/>
        <v>#REF!</v>
      </c>
      <c r="P324" s="69">
        <f>464+3376+3468</f>
        <v>7308</v>
      </c>
      <c r="Q324" s="59" t="e">
        <f t="shared" ref="Q324:Q387" ca="1" si="73">IF(J324="","",IF(J324="/","",IF(J324=0,"",J324)))</f>
        <v>#REF!</v>
      </c>
      <c r="R324" s="68" t="e">
        <f t="shared" ca="1" si="61"/>
        <v>#REF!</v>
      </c>
      <c r="S324" s="94">
        <f>464+3376+3468+1570+223</f>
        <v>9101</v>
      </c>
      <c r="T324" s="71" t="e">
        <f t="shared" ca="1" si="63"/>
        <v>#REF!</v>
      </c>
      <c r="U324" s="72"/>
      <c r="V324" s="71" t="e">
        <f t="shared" ca="1" si="64"/>
        <v>#REF!</v>
      </c>
      <c r="W324" s="72"/>
      <c r="Z324" t="e">
        <f t="shared" ca="1" si="65"/>
        <v>#REF!</v>
      </c>
      <c r="AA324" t="e">
        <f t="shared" ca="1" si="62"/>
        <v>#REF!</v>
      </c>
      <c r="AB324" t="e">
        <f t="shared" ca="1" si="66"/>
        <v>#REF!</v>
      </c>
      <c r="AC324" t="e">
        <f t="shared" ca="1" si="72"/>
        <v>#REF!</v>
      </c>
      <c r="AD324" t="e">
        <f t="shared" ca="1" si="68"/>
        <v>#REF!</v>
      </c>
      <c r="AE324" t="e">
        <f t="shared" ca="1" si="69"/>
        <v>#REF!</v>
      </c>
      <c r="AH324" t="str">
        <f t="shared" si="70"/>
        <v/>
      </c>
      <c r="AI324" t="str">
        <f t="shared" si="71"/>
        <v/>
      </c>
    </row>
    <row r="325" spans="1:35" x14ac:dyDescent="0.25">
      <c r="A325" s="58" t="s">
        <v>117</v>
      </c>
      <c r="B325" s="59" t="s">
        <v>59</v>
      </c>
      <c r="C325" s="60" t="s">
        <v>60</v>
      </c>
      <c r="D325" s="60" t="s">
        <v>61</v>
      </c>
      <c r="E325" s="61" t="s">
        <v>62</v>
      </c>
      <c r="F325" s="62" t="s">
        <v>63</v>
      </c>
      <c r="G325" s="63" t="s">
        <v>64</v>
      </c>
      <c r="H325" s="64" t="e" cm="1">
        <f t="array" aca="1" ref="H325" ca="1">INDIRECT("'"&amp;A325&amp;"'!"&amp;B325)</f>
        <v>#REF!</v>
      </c>
      <c r="I325" s="65" t="e" cm="1">
        <f t="array" aca="1" ref="I325" ca="1">INDIRECT("'"&amp;A325&amp;"'!"&amp;C325)</f>
        <v>#REF!</v>
      </c>
      <c r="J325" s="65" t="e" cm="1">
        <f t="array" aca="1" ref="J325" ca="1">INDIRECT("'"&amp;A325&amp;"'!"&amp;D325)</f>
        <v>#REF!</v>
      </c>
      <c r="K325" s="66" t="e" cm="1">
        <f t="array" aca="1" ref="K325" ca="1">INDIRECT("'"&amp;A325&amp;"'!"&amp;E325)</f>
        <v>#REF!</v>
      </c>
      <c r="L325" s="62" t="e" cm="1">
        <f t="array" aca="1" ref="L325" ca="1">INDIRECT("'"&amp;A325&amp;"'!"&amp;F325)</f>
        <v>#REF!</v>
      </c>
      <c r="M325" s="67" t="e" cm="1">
        <f t="array" aca="1" ref="M325" ca="1">INDIRECT("'"&amp;A325&amp;"'!"&amp;G325)</f>
        <v>#REF!</v>
      </c>
      <c r="N325" s="59" t="e">
        <f t="shared" ca="1" si="59"/>
        <v>#REF!</v>
      </c>
      <c r="O325" s="68" t="e">
        <f t="shared" ca="1" si="60"/>
        <v>#REF!</v>
      </c>
      <c r="P325" s="69"/>
      <c r="Q325" s="59" t="e">
        <f t="shared" ca="1" si="73"/>
        <v>#REF!</v>
      </c>
      <c r="R325" s="68" t="e">
        <f t="shared" ca="1" si="61"/>
        <v>#REF!</v>
      </c>
      <c r="S325" s="70">
        <f>65+8351+833+1781+2520+1570+3468+3376+464</f>
        <v>22428</v>
      </c>
      <c r="T325" s="71" t="e">
        <f t="shared" ca="1" si="63"/>
        <v>#REF!</v>
      </c>
      <c r="U325" s="72"/>
      <c r="V325" s="71" t="e">
        <f t="shared" ca="1" si="64"/>
        <v>#REF!</v>
      </c>
      <c r="W325" s="72"/>
      <c r="Z325" t="e">
        <f t="shared" ca="1" si="65"/>
        <v>#REF!</v>
      </c>
      <c r="AA325" t="e">
        <f t="shared" ca="1" si="62"/>
        <v>#REF!</v>
      </c>
      <c r="AB325" t="e">
        <f t="shared" ca="1" si="66"/>
        <v>#REF!</v>
      </c>
      <c r="AC325" t="e">
        <f t="shared" ca="1" si="72"/>
        <v>#REF!</v>
      </c>
      <c r="AD325" t="e">
        <f t="shared" ca="1" si="68"/>
        <v>#REF!</v>
      </c>
      <c r="AE325" t="e">
        <f t="shared" ca="1" si="69"/>
        <v>#REF!</v>
      </c>
      <c r="AH325" t="str">
        <f t="shared" si="70"/>
        <v/>
      </c>
      <c r="AI325" t="str">
        <f t="shared" si="71"/>
        <v/>
      </c>
    </row>
    <row r="326" spans="1:35" x14ac:dyDescent="0.25">
      <c r="A326" s="58" t="s">
        <v>117</v>
      </c>
      <c r="B326" s="59" t="s">
        <v>65</v>
      </c>
      <c r="C326" s="60" t="s">
        <v>66</v>
      </c>
      <c r="D326" s="60" t="s">
        <v>67</v>
      </c>
      <c r="E326" s="61" t="s">
        <v>68</v>
      </c>
      <c r="F326" s="62" t="s">
        <v>69</v>
      </c>
      <c r="G326" s="63" t="s">
        <v>70</v>
      </c>
      <c r="H326" s="64" t="e" cm="1">
        <f t="array" aca="1" ref="H326" ca="1">INDIRECT("'"&amp;A326&amp;"'!"&amp;B326)</f>
        <v>#REF!</v>
      </c>
      <c r="I326" s="65" t="e" cm="1">
        <f t="array" aca="1" ref="I326" ca="1">INDIRECT("'"&amp;A326&amp;"'!"&amp;C326)</f>
        <v>#REF!</v>
      </c>
      <c r="J326" s="65" t="e" cm="1">
        <f t="array" aca="1" ref="J326" ca="1">INDIRECT("'"&amp;A326&amp;"'!"&amp;D326)</f>
        <v>#REF!</v>
      </c>
      <c r="K326" s="66" t="e" cm="1">
        <f t="array" aca="1" ref="K326" ca="1">INDIRECT("'"&amp;A326&amp;"'!"&amp;E326)</f>
        <v>#REF!</v>
      </c>
      <c r="L326" s="62" t="e" cm="1">
        <f t="array" aca="1" ref="L326" ca="1">INDIRECT("'"&amp;A326&amp;"'!"&amp;F326)</f>
        <v>#REF!</v>
      </c>
      <c r="M326" s="67" t="e" cm="1">
        <f t="array" aca="1" ref="M326" ca="1">INDIRECT("'"&amp;A326&amp;"'!"&amp;G326)</f>
        <v>#REF!</v>
      </c>
      <c r="N326" s="59" t="e">
        <f t="shared" ca="1" si="59"/>
        <v>#REF!</v>
      </c>
      <c r="O326" s="68" t="e">
        <f t="shared" ca="1" si="60"/>
        <v>#REF!</v>
      </c>
      <c r="P326" s="69"/>
      <c r="Q326" s="59" t="e">
        <f t="shared" ca="1" si="73"/>
        <v>#REF!</v>
      </c>
      <c r="R326" s="68" t="e">
        <f t="shared" ca="1" si="61"/>
        <v>#REF!</v>
      </c>
      <c r="S326" s="70">
        <f>1760+5880+1674+3235</f>
        <v>12549</v>
      </c>
      <c r="T326" s="71" t="e">
        <f t="shared" ca="1" si="63"/>
        <v>#REF!</v>
      </c>
      <c r="U326" s="72"/>
      <c r="V326" s="71" t="e">
        <f t="shared" ca="1" si="64"/>
        <v>#REF!</v>
      </c>
      <c r="W326" s="72"/>
      <c r="Z326" t="e">
        <f t="shared" ca="1" si="65"/>
        <v>#REF!</v>
      </c>
      <c r="AA326" t="e">
        <f t="shared" ca="1" si="62"/>
        <v>#REF!</v>
      </c>
      <c r="AB326" t="e">
        <f t="shared" ca="1" si="66"/>
        <v>#REF!</v>
      </c>
      <c r="AC326" t="e">
        <f t="shared" ca="1" si="72"/>
        <v>#REF!</v>
      </c>
      <c r="AD326" t="e">
        <f t="shared" ca="1" si="68"/>
        <v>#REF!</v>
      </c>
      <c r="AE326" t="e">
        <f t="shared" ca="1" si="69"/>
        <v>#REF!</v>
      </c>
      <c r="AH326" t="str">
        <f t="shared" si="70"/>
        <v/>
      </c>
      <c r="AI326" t="str">
        <f t="shared" si="71"/>
        <v/>
      </c>
    </row>
    <row r="327" spans="1:35" x14ac:dyDescent="0.25">
      <c r="A327" s="58" t="s">
        <v>117</v>
      </c>
      <c r="B327" s="59" t="s">
        <v>71</v>
      </c>
      <c r="C327" s="60" t="s">
        <v>72</v>
      </c>
      <c r="D327" s="60" t="s">
        <v>73</v>
      </c>
      <c r="E327" s="61" t="s">
        <v>74</v>
      </c>
      <c r="F327" s="62" t="s">
        <v>75</v>
      </c>
      <c r="G327" s="63" t="s">
        <v>76</v>
      </c>
      <c r="H327" s="64" t="e" cm="1">
        <f t="array" aca="1" ref="H327" ca="1">INDIRECT("'"&amp;A327&amp;"'!"&amp;B327)</f>
        <v>#REF!</v>
      </c>
      <c r="I327" s="65" t="e" cm="1">
        <f t="array" aca="1" ref="I327" ca="1">INDIRECT("'"&amp;A327&amp;"'!"&amp;C327)</f>
        <v>#REF!</v>
      </c>
      <c r="J327" s="65" t="e" cm="1">
        <f t="array" aca="1" ref="J327" ca="1">INDIRECT("'"&amp;A327&amp;"'!"&amp;D327)</f>
        <v>#REF!</v>
      </c>
      <c r="K327" s="66" t="e" cm="1">
        <f t="array" aca="1" ref="K327" ca="1">INDIRECT("'"&amp;A327&amp;"'!"&amp;E327)</f>
        <v>#REF!</v>
      </c>
      <c r="L327" s="62" t="e" cm="1">
        <f t="array" aca="1" ref="L327" ca="1">INDIRECT("'"&amp;A327&amp;"'!"&amp;F327)</f>
        <v>#REF!</v>
      </c>
      <c r="M327" s="67" t="e" cm="1">
        <f t="array" aca="1" ref="M327" ca="1">INDIRECT("'"&amp;A327&amp;"'!"&amp;G327)</f>
        <v>#REF!</v>
      </c>
      <c r="N327" s="59" t="e">
        <f t="shared" ca="1" si="59"/>
        <v>#REF!</v>
      </c>
      <c r="O327" s="68" t="e">
        <f t="shared" ca="1" si="60"/>
        <v>#REF!</v>
      </c>
      <c r="P327" s="69"/>
      <c r="Q327" s="59" t="e">
        <f t="shared" ca="1" si="73"/>
        <v>#REF!</v>
      </c>
      <c r="R327" s="68" t="e">
        <f t="shared" ca="1" si="61"/>
        <v>#REF!</v>
      </c>
      <c r="S327" s="70"/>
      <c r="T327" s="71" t="e">
        <f t="shared" ca="1" si="63"/>
        <v>#REF!</v>
      </c>
      <c r="U327" s="72"/>
      <c r="V327" s="71" t="e">
        <f t="shared" ca="1" si="64"/>
        <v>#REF!</v>
      </c>
      <c r="W327" s="72"/>
      <c r="Z327" t="e">
        <f t="shared" ca="1" si="65"/>
        <v>#REF!</v>
      </c>
      <c r="AA327" t="e">
        <f t="shared" ca="1" si="62"/>
        <v>#REF!</v>
      </c>
      <c r="AB327" t="e">
        <f t="shared" ca="1" si="66"/>
        <v>#REF!</v>
      </c>
      <c r="AC327" t="e">
        <f t="shared" ca="1" si="72"/>
        <v>#REF!</v>
      </c>
      <c r="AD327" t="e">
        <f t="shared" ca="1" si="68"/>
        <v>#REF!</v>
      </c>
      <c r="AE327" t="e">
        <f t="shared" ca="1" si="69"/>
        <v>#REF!</v>
      </c>
      <c r="AH327" t="str">
        <f t="shared" si="70"/>
        <v/>
      </c>
      <c r="AI327" t="str">
        <f t="shared" si="71"/>
        <v/>
      </c>
    </row>
    <row r="328" spans="1:35" x14ac:dyDescent="0.25">
      <c r="A328" s="58" t="s">
        <v>117</v>
      </c>
      <c r="B328" s="59" t="s">
        <v>77</v>
      </c>
      <c r="C328" s="60" t="s">
        <v>78</v>
      </c>
      <c r="D328" s="60" t="s">
        <v>79</v>
      </c>
      <c r="E328" s="61" t="s">
        <v>80</v>
      </c>
      <c r="F328" s="62" t="s">
        <v>81</v>
      </c>
      <c r="G328" s="63" t="s">
        <v>82</v>
      </c>
      <c r="H328" s="64" t="e" cm="1">
        <f t="array" aca="1" ref="H328" ca="1">INDIRECT("'"&amp;A328&amp;"'!"&amp;B328)</f>
        <v>#REF!</v>
      </c>
      <c r="I328" s="65" t="e" cm="1">
        <f t="array" aca="1" ref="I328" ca="1">INDIRECT("'"&amp;A328&amp;"'!"&amp;C328)</f>
        <v>#REF!</v>
      </c>
      <c r="J328" s="65" t="e" cm="1">
        <f t="array" aca="1" ref="J328" ca="1">INDIRECT("'"&amp;A328&amp;"'!"&amp;D328)</f>
        <v>#REF!</v>
      </c>
      <c r="K328" s="66" t="e" cm="1">
        <f t="array" aca="1" ref="K328" ca="1">INDIRECT("'"&amp;A328&amp;"'!"&amp;E328)</f>
        <v>#REF!</v>
      </c>
      <c r="L328" s="62" t="e" cm="1">
        <f t="array" aca="1" ref="L328" ca="1">INDIRECT("'"&amp;A328&amp;"'!"&amp;F328)</f>
        <v>#REF!</v>
      </c>
      <c r="M328" s="67" t="e" cm="1">
        <f t="array" aca="1" ref="M328" ca="1">INDIRECT("'"&amp;A328&amp;"'!"&amp;G328)</f>
        <v>#REF!</v>
      </c>
      <c r="N328" s="59" t="e">
        <f t="shared" ca="1" si="59"/>
        <v>#REF!</v>
      </c>
      <c r="O328" s="68" t="e">
        <f t="shared" ca="1" si="60"/>
        <v>#REF!</v>
      </c>
      <c r="P328" s="69"/>
      <c r="Q328" s="59" t="e">
        <f t="shared" ca="1" si="73"/>
        <v>#REF!</v>
      </c>
      <c r="R328" s="68" t="e">
        <f t="shared" ca="1" si="61"/>
        <v>#REF!</v>
      </c>
      <c r="S328" s="70"/>
      <c r="T328" s="71" t="e">
        <f t="shared" ca="1" si="63"/>
        <v>#REF!</v>
      </c>
      <c r="U328" s="72"/>
      <c r="V328" s="71" t="e">
        <f t="shared" ca="1" si="64"/>
        <v>#REF!</v>
      </c>
      <c r="W328" s="72"/>
      <c r="Z328" t="e">
        <f t="shared" ca="1" si="65"/>
        <v>#REF!</v>
      </c>
      <c r="AA328" t="e">
        <f t="shared" ca="1" si="62"/>
        <v>#REF!</v>
      </c>
      <c r="AB328" t="e">
        <f t="shared" ca="1" si="66"/>
        <v>#REF!</v>
      </c>
      <c r="AC328" t="e">
        <f t="shared" ca="1" si="72"/>
        <v>#REF!</v>
      </c>
      <c r="AD328" t="e">
        <f t="shared" ca="1" si="68"/>
        <v>#REF!</v>
      </c>
      <c r="AE328" t="e">
        <f t="shared" ca="1" si="69"/>
        <v>#REF!</v>
      </c>
      <c r="AH328" t="str">
        <f t="shared" si="70"/>
        <v/>
      </c>
      <c r="AI328" t="str">
        <f t="shared" si="71"/>
        <v/>
      </c>
    </row>
    <row r="329" spans="1:35" x14ac:dyDescent="0.25">
      <c r="A329" s="78" t="s">
        <v>118</v>
      </c>
      <c r="B329" s="79" t="s">
        <v>29</v>
      </c>
      <c r="C329" s="80" t="s">
        <v>30</v>
      </c>
      <c r="D329" s="80" t="s">
        <v>31</v>
      </c>
      <c r="E329" s="81" t="s">
        <v>32</v>
      </c>
      <c r="F329" s="82" t="s">
        <v>33</v>
      </c>
      <c r="G329" s="83" t="s">
        <v>34</v>
      </c>
      <c r="H329" s="84" t="e" cm="1">
        <f t="array" aca="1" ref="H329" ca="1">INDIRECT("'"&amp;A329&amp;"'!"&amp;B329)</f>
        <v>#REF!</v>
      </c>
      <c r="I329" s="85" t="e" cm="1">
        <f t="array" aca="1" ref="I329" ca="1">INDIRECT("'"&amp;A329&amp;"'!"&amp;C329)</f>
        <v>#REF!</v>
      </c>
      <c r="J329" s="85" t="e" cm="1">
        <f t="array" aca="1" ref="J329" ca="1">INDIRECT("'"&amp;A329&amp;"'!"&amp;D329)</f>
        <v>#REF!</v>
      </c>
      <c r="K329" s="86" t="e" cm="1">
        <f t="array" aca="1" ref="K329" ca="1">INDIRECT("'"&amp;A329&amp;"'!"&amp;E329)</f>
        <v>#REF!</v>
      </c>
      <c r="L329" s="82" t="e" cm="1">
        <f t="array" aca="1" ref="L329" ca="1">INDIRECT("'"&amp;A329&amp;"'!"&amp;F329)</f>
        <v>#REF!</v>
      </c>
      <c r="M329" s="87" t="e" cm="1">
        <f t="array" aca="1" ref="M329" ca="1">INDIRECT("'"&amp;A329&amp;"'!"&amp;G329)</f>
        <v>#REF!</v>
      </c>
      <c r="N329" s="79" t="e">
        <f t="shared" ca="1" si="59"/>
        <v>#REF!</v>
      </c>
      <c r="O329" s="88" t="e">
        <f t="shared" ca="1" si="60"/>
        <v>#REF!</v>
      </c>
      <c r="P329" s="89"/>
      <c r="Q329" s="79" t="e">
        <f t="shared" ca="1" si="73"/>
        <v>#REF!</v>
      </c>
      <c r="R329" s="88" t="e">
        <f t="shared" ca="1" si="61"/>
        <v>#REF!</v>
      </c>
      <c r="S329" s="90"/>
      <c r="T329" s="91" t="e">
        <f t="shared" ca="1" si="63"/>
        <v>#REF!</v>
      </c>
      <c r="U329" s="92"/>
      <c r="V329" s="91" t="e">
        <f t="shared" ca="1" si="64"/>
        <v>#REF!</v>
      </c>
      <c r="W329" s="92"/>
      <c r="Z329" t="e">
        <f t="shared" ca="1" si="65"/>
        <v>#REF!</v>
      </c>
      <c r="AA329" t="e">
        <f t="shared" ca="1" si="62"/>
        <v>#REF!</v>
      </c>
      <c r="AB329" t="e">
        <f t="shared" ca="1" si="66"/>
        <v>#REF!</v>
      </c>
      <c r="AC329" t="e">
        <f t="shared" ca="1" si="72"/>
        <v>#REF!</v>
      </c>
      <c r="AD329" t="e">
        <f t="shared" ca="1" si="68"/>
        <v>#REF!</v>
      </c>
      <c r="AE329" t="e">
        <f t="shared" ca="1" si="69"/>
        <v>#REF!</v>
      </c>
      <c r="AH329" t="str">
        <f t="shared" si="70"/>
        <v/>
      </c>
      <c r="AI329" t="str">
        <f t="shared" si="71"/>
        <v/>
      </c>
    </row>
    <row r="330" spans="1:35" x14ac:dyDescent="0.25">
      <c r="A330" s="78" t="s">
        <v>118</v>
      </c>
      <c r="B330" s="79" t="s">
        <v>35</v>
      </c>
      <c r="C330" s="80" t="s">
        <v>36</v>
      </c>
      <c r="D330" s="80" t="s">
        <v>37</v>
      </c>
      <c r="E330" s="81" t="s">
        <v>38</v>
      </c>
      <c r="F330" s="82" t="s">
        <v>39</v>
      </c>
      <c r="G330" s="83" t="s">
        <v>40</v>
      </c>
      <c r="H330" s="84" t="e" cm="1">
        <f t="array" aca="1" ref="H330" ca="1">INDIRECT("'"&amp;A330&amp;"'!"&amp;B330)</f>
        <v>#REF!</v>
      </c>
      <c r="I330" s="85" t="e" cm="1">
        <f t="array" aca="1" ref="I330" ca="1">INDIRECT("'"&amp;A330&amp;"'!"&amp;C330)</f>
        <v>#REF!</v>
      </c>
      <c r="J330" s="85" t="e" cm="1">
        <f t="array" aca="1" ref="J330" ca="1">INDIRECT("'"&amp;A330&amp;"'!"&amp;D330)</f>
        <v>#REF!</v>
      </c>
      <c r="K330" s="86" t="e" cm="1">
        <f t="array" aca="1" ref="K330" ca="1">INDIRECT("'"&amp;A330&amp;"'!"&amp;E330)</f>
        <v>#REF!</v>
      </c>
      <c r="L330" s="82" t="e" cm="1">
        <f t="array" aca="1" ref="L330" ca="1">INDIRECT("'"&amp;A330&amp;"'!"&amp;F330)</f>
        <v>#REF!</v>
      </c>
      <c r="M330" s="87" t="e" cm="1">
        <f t="array" aca="1" ref="M330" ca="1">INDIRECT("'"&amp;A330&amp;"'!"&amp;G330)</f>
        <v>#REF!</v>
      </c>
      <c r="N330" s="79" t="e">
        <f t="shared" ca="1" si="59"/>
        <v>#REF!</v>
      </c>
      <c r="O330" s="88" t="e">
        <f t="shared" ca="1" si="60"/>
        <v>#REF!</v>
      </c>
      <c r="P330" s="89"/>
      <c r="Q330" s="79" t="e">
        <f t="shared" ca="1" si="73"/>
        <v>#REF!</v>
      </c>
      <c r="R330" s="88" t="e">
        <f t="shared" ca="1" si="61"/>
        <v>#REF!</v>
      </c>
      <c r="S330" s="90">
        <f>368+1433+1806</f>
        <v>3607</v>
      </c>
      <c r="T330" s="91" t="e">
        <f t="shared" ca="1" si="63"/>
        <v>#REF!</v>
      </c>
      <c r="U330" s="92"/>
      <c r="V330" s="91" t="e">
        <f t="shared" ca="1" si="64"/>
        <v>#REF!</v>
      </c>
      <c r="W330" s="92"/>
      <c r="Z330" t="e">
        <f t="shared" ca="1" si="65"/>
        <v>#REF!</v>
      </c>
      <c r="AA330" t="e">
        <f t="shared" ca="1" si="62"/>
        <v>#REF!</v>
      </c>
      <c r="AB330" t="e">
        <f t="shared" ca="1" si="66"/>
        <v>#REF!</v>
      </c>
      <c r="AC330" t="e">
        <f t="shared" ca="1" si="72"/>
        <v>#REF!</v>
      </c>
      <c r="AD330" t="e">
        <f t="shared" ca="1" si="68"/>
        <v>#REF!</v>
      </c>
      <c r="AE330" t="e">
        <f t="shared" ca="1" si="69"/>
        <v>#REF!</v>
      </c>
      <c r="AH330" t="str">
        <f t="shared" si="70"/>
        <v/>
      </c>
      <c r="AI330" t="str">
        <f t="shared" si="71"/>
        <v/>
      </c>
    </row>
    <row r="331" spans="1:35" x14ac:dyDescent="0.25">
      <c r="A331" s="78" t="s">
        <v>118</v>
      </c>
      <c r="B331" s="79" t="s">
        <v>41</v>
      </c>
      <c r="C331" s="80" t="s">
        <v>42</v>
      </c>
      <c r="D331" s="80" t="s">
        <v>43</v>
      </c>
      <c r="E331" s="81" t="s">
        <v>44</v>
      </c>
      <c r="F331" s="82" t="s">
        <v>45</v>
      </c>
      <c r="G331" s="83" t="s">
        <v>46</v>
      </c>
      <c r="H331" s="84" t="e" cm="1">
        <f t="array" aca="1" ref="H331" ca="1">INDIRECT("'"&amp;A331&amp;"'!"&amp;B331)</f>
        <v>#REF!</v>
      </c>
      <c r="I331" s="85" t="e" cm="1">
        <f t="array" aca="1" ref="I331" ca="1">INDIRECT("'"&amp;A331&amp;"'!"&amp;C331)</f>
        <v>#REF!</v>
      </c>
      <c r="J331" s="85" t="e" cm="1">
        <f t="array" aca="1" ref="J331" ca="1">INDIRECT("'"&amp;A331&amp;"'!"&amp;D331)</f>
        <v>#REF!</v>
      </c>
      <c r="K331" s="86" t="e" cm="1">
        <f t="array" aca="1" ref="K331" ca="1">INDIRECT("'"&amp;A331&amp;"'!"&amp;E331)</f>
        <v>#REF!</v>
      </c>
      <c r="L331" s="82" t="e" cm="1">
        <f t="array" aca="1" ref="L331" ca="1">INDIRECT("'"&amp;A331&amp;"'!"&amp;F331)</f>
        <v>#REF!</v>
      </c>
      <c r="M331" s="87" t="e" cm="1">
        <f t="array" aca="1" ref="M331" ca="1">INDIRECT("'"&amp;A331&amp;"'!"&amp;G331)</f>
        <v>#REF!</v>
      </c>
      <c r="N331" s="79" t="e">
        <f t="shared" ca="1" si="59"/>
        <v>#REF!</v>
      </c>
      <c r="O331" s="88" t="e">
        <f t="shared" ca="1" si="60"/>
        <v>#REF!</v>
      </c>
      <c r="P331" s="89"/>
      <c r="Q331" s="79" t="e">
        <f t="shared" ca="1" si="73"/>
        <v>#REF!</v>
      </c>
      <c r="R331" s="88" t="e">
        <f t="shared" ca="1" si="61"/>
        <v>#REF!</v>
      </c>
      <c r="S331" s="90">
        <f>195+853+905+1514+2009</f>
        <v>5476</v>
      </c>
      <c r="T331" s="91" t="e">
        <f t="shared" ca="1" si="63"/>
        <v>#REF!</v>
      </c>
      <c r="U331" s="92"/>
      <c r="V331" s="91" t="e">
        <f t="shared" ca="1" si="64"/>
        <v>#REF!</v>
      </c>
      <c r="W331" s="92"/>
      <c r="Z331" t="e">
        <f t="shared" ca="1" si="65"/>
        <v>#REF!</v>
      </c>
      <c r="AA331" t="e">
        <f t="shared" ca="1" si="62"/>
        <v>#REF!</v>
      </c>
      <c r="AB331" t="e">
        <f t="shared" ca="1" si="66"/>
        <v>#REF!</v>
      </c>
      <c r="AC331" t="e">
        <f t="shared" ca="1" si="72"/>
        <v>#REF!</v>
      </c>
      <c r="AD331" t="e">
        <f t="shared" ca="1" si="68"/>
        <v>#REF!</v>
      </c>
      <c r="AE331" t="e">
        <f t="shared" ca="1" si="69"/>
        <v>#REF!</v>
      </c>
      <c r="AH331" t="str">
        <f t="shared" si="70"/>
        <v/>
      </c>
      <c r="AI331" t="str">
        <f t="shared" si="71"/>
        <v/>
      </c>
    </row>
    <row r="332" spans="1:35" x14ac:dyDescent="0.25">
      <c r="A332" s="78" t="s">
        <v>118</v>
      </c>
      <c r="B332" s="79" t="s">
        <v>47</v>
      </c>
      <c r="C332" s="80" t="s">
        <v>48</v>
      </c>
      <c r="D332" s="80" t="s">
        <v>49</v>
      </c>
      <c r="E332" s="81" t="s">
        <v>50</v>
      </c>
      <c r="F332" s="82" t="s">
        <v>51</v>
      </c>
      <c r="G332" s="83" t="s">
        <v>52</v>
      </c>
      <c r="H332" s="84" t="e" cm="1">
        <f t="array" aca="1" ref="H332" ca="1">INDIRECT("'"&amp;A332&amp;"'!"&amp;B332)</f>
        <v>#REF!</v>
      </c>
      <c r="I332" s="85" t="e" cm="1">
        <f t="array" aca="1" ref="I332" ca="1">INDIRECT("'"&amp;A332&amp;"'!"&amp;C332)</f>
        <v>#REF!</v>
      </c>
      <c r="J332" s="85" t="e" cm="1">
        <f t="array" aca="1" ref="J332" ca="1">INDIRECT("'"&amp;A332&amp;"'!"&amp;D332)</f>
        <v>#REF!</v>
      </c>
      <c r="K332" s="86" t="e" cm="1">
        <f t="array" aca="1" ref="K332" ca="1">INDIRECT("'"&amp;A332&amp;"'!"&amp;E332)</f>
        <v>#REF!</v>
      </c>
      <c r="L332" s="82" t="e" cm="1">
        <f t="array" aca="1" ref="L332" ca="1">INDIRECT("'"&amp;A332&amp;"'!"&amp;F332)</f>
        <v>#REF!</v>
      </c>
      <c r="M332" s="87" t="e" cm="1">
        <f t="array" aca="1" ref="M332" ca="1">INDIRECT("'"&amp;A332&amp;"'!"&amp;G332)</f>
        <v>#REF!</v>
      </c>
      <c r="N332" s="79" t="e">
        <f t="shared" ca="1" si="59"/>
        <v>#REF!</v>
      </c>
      <c r="O332" s="88" t="e">
        <f t="shared" ca="1" si="60"/>
        <v>#REF!</v>
      </c>
      <c r="P332" s="89"/>
      <c r="Q332" s="79" t="e">
        <f t="shared" ca="1" si="73"/>
        <v>#REF!</v>
      </c>
      <c r="R332" s="88" t="e">
        <f t="shared" ca="1" si="61"/>
        <v>#REF!</v>
      </c>
      <c r="S332" s="90">
        <f>1028+1558+1322</f>
        <v>3908</v>
      </c>
      <c r="T332" s="91" t="e">
        <f t="shared" ca="1" si="63"/>
        <v>#REF!</v>
      </c>
      <c r="U332" s="92"/>
      <c r="V332" s="91" t="e">
        <f t="shared" ca="1" si="64"/>
        <v>#REF!</v>
      </c>
      <c r="W332" s="92"/>
      <c r="Z332" t="e">
        <f t="shared" ca="1" si="65"/>
        <v>#REF!</v>
      </c>
      <c r="AA332" t="e">
        <f t="shared" ca="1" si="62"/>
        <v>#REF!</v>
      </c>
      <c r="AB332" t="e">
        <f t="shared" ca="1" si="66"/>
        <v>#REF!</v>
      </c>
      <c r="AC332" t="e">
        <f t="shared" ca="1" si="72"/>
        <v>#REF!</v>
      </c>
      <c r="AD332" t="e">
        <f t="shared" ca="1" si="68"/>
        <v>#REF!</v>
      </c>
      <c r="AE332" t="e">
        <f t="shared" ca="1" si="69"/>
        <v>#REF!</v>
      </c>
      <c r="AH332" t="str">
        <f t="shared" si="70"/>
        <v/>
      </c>
      <c r="AI332" t="str">
        <f t="shared" si="71"/>
        <v/>
      </c>
    </row>
    <row r="333" spans="1:35" x14ac:dyDescent="0.25">
      <c r="A333" s="78" t="s">
        <v>118</v>
      </c>
      <c r="B333" s="79" t="s">
        <v>53</v>
      </c>
      <c r="C333" s="80" t="s">
        <v>54</v>
      </c>
      <c r="D333" s="80" t="s">
        <v>55</v>
      </c>
      <c r="E333" s="81" t="s">
        <v>56</v>
      </c>
      <c r="F333" s="82" t="s">
        <v>57</v>
      </c>
      <c r="G333" s="83" t="s">
        <v>58</v>
      </c>
      <c r="H333" s="84" t="e" cm="1">
        <f t="array" aca="1" ref="H333" ca="1">INDIRECT("'"&amp;A333&amp;"'!"&amp;B333)</f>
        <v>#REF!</v>
      </c>
      <c r="I333" s="85" t="e" cm="1">
        <f t="array" aca="1" ref="I333" ca="1">INDIRECT("'"&amp;A333&amp;"'!"&amp;C333)</f>
        <v>#REF!</v>
      </c>
      <c r="J333" s="85" t="e" cm="1">
        <f t="array" aca="1" ref="J333" ca="1">INDIRECT("'"&amp;A333&amp;"'!"&amp;D333)</f>
        <v>#REF!</v>
      </c>
      <c r="K333" s="86" t="e" cm="1">
        <f t="array" aca="1" ref="K333" ca="1">INDIRECT("'"&amp;A333&amp;"'!"&amp;E333)</f>
        <v>#REF!</v>
      </c>
      <c r="L333" s="82" t="e" cm="1">
        <f t="array" aca="1" ref="L333" ca="1">INDIRECT("'"&amp;A333&amp;"'!"&amp;F333)</f>
        <v>#REF!</v>
      </c>
      <c r="M333" s="87" t="e" cm="1">
        <f t="array" aca="1" ref="M333" ca="1">INDIRECT("'"&amp;A333&amp;"'!"&amp;G333)</f>
        <v>#REF!</v>
      </c>
      <c r="N333" s="79" t="e">
        <f t="shared" ca="1" si="59"/>
        <v>#REF!</v>
      </c>
      <c r="O333" s="88" t="e">
        <f t="shared" ca="1" si="60"/>
        <v>#REF!</v>
      </c>
      <c r="P333" s="89"/>
      <c r="Q333" s="79" t="e">
        <f t="shared" ca="1" si="73"/>
        <v>#REF!</v>
      </c>
      <c r="R333" s="88" t="e">
        <f t="shared" ca="1" si="61"/>
        <v>#REF!</v>
      </c>
      <c r="S333" s="90"/>
      <c r="T333" s="91" t="e">
        <f t="shared" ca="1" si="63"/>
        <v>#REF!</v>
      </c>
      <c r="U333" s="92"/>
      <c r="V333" s="91" t="e">
        <f t="shared" ca="1" si="64"/>
        <v>#REF!</v>
      </c>
      <c r="W333" s="92"/>
      <c r="Z333" t="e">
        <f t="shared" ca="1" si="65"/>
        <v>#REF!</v>
      </c>
      <c r="AA333" t="e">
        <f t="shared" ca="1" si="62"/>
        <v>#REF!</v>
      </c>
      <c r="AB333" t="e">
        <f t="shared" ca="1" si="66"/>
        <v>#REF!</v>
      </c>
      <c r="AC333" t="e">
        <f t="shared" ca="1" si="72"/>
        <v>#REF!</v>
      </c>
      <c r="AD333" t="e">
        <f t="shared" ca="1" si="68"/>
        <v>#REF!</v>
      </c>
      <c r="AE333" t="e">
        <f t="shared" ca="1" si="69"/>
        <v>#REF!</v>
      </c>
      <c r="AH333" t="str">
        <f t="shared" si="70"/>
        <v/>
      </c>
      <c r="AI333" t="str">
        <f t="shared" si="71"/>
        <v/>
      </c>
    </row>
    <row r="334" spans="1:35" x14ac:dyDescent="0.25">
      <c r="A334" s="78" t="s">
        <v>118</v>
      </c>
      <c r="B334" s="79" t="s">
        <v>59</v>
      </c>
      <c r="C334" s="80" t="s">
        <v>60</v>
      </c>
      <c r="D334" s="80" t="s">
        <v>61</v>
      </c>
      <c r="E334" s="81" t="s">
        <v>62</v>
      </c>
      <c r="F334" s="82" t="s">
        <v>63</v>
      </c>
      <c r="G334" s="83" t="s">
        <v>64</v>
      </c>
      <c r="H334" s="84" t="e" cm="1">
        <f t="array" aca="1" ref="H334" ca="1">INDIRECT("'"&amp;A334&amp;"'!"&amp;B334)</f>
        <v>#REF!</v>
      </c>
      <c r="I334" s="85" t="e" cm="1">
        <f t="array" aca="1" ref="I334" ca="1">INDIRECT("'"&amp;A334&amp;"'!"&amp;C334)</f>
        <v>#REF!</v>
      </c>
      <c r="J334" s="85" t="e" cm="1">
        <f t="array" aca="1" ref="J334" ca="1">INDIRECT("'"&amp;A334&amp;"'!"&amp;D334)</f>
        <v>#REF!</v>
      </c>
      <c r="K334" s="86" t="e" cm="1">
        <f t="array" aca="1" ref="K334" ca="1">INDIRECT("'"&amp;A334&amp;"'!"&amp;E334)</f>
        <v>#REF!</v>
      </c>
      <c r="L334" s="82" t="e" cm="1">
        <f t="array" aca="1" ref="L334" ca="1">INDIRECT("'"&amp;A334&amp;"'!"&amp;F334)</f>
        <v>#REF!</v>
      </c>
      <c r="M334" s="87" t="e" cm="1">
        <f t="array" aca="1" ref="M334" ca="1">INDIRECT("'"&amp;A334&amp;"'!"&amp;G334)</f>
        <v>#REF!</v>
      </c>
      <c r="N334" s="79" t="e">
        <f t="shared" ref="N334:N408" ca="1" si="74">IF(H334="","",IF(H334="/","",IF(H334=0,"",H334)))</f>
        <v>#REF!</v>
      </c>
      <c r="O334" s="88" t="e">
        <f t="shared" ref="O334:O408" ca="1" si="75">IF(I334="Nihil","",IF(N334="","",I334))</f>
        <v>#REF!</v>
      </c>
      <c r="P334" s="89"/>
      <c r="Q334" s="79" t="e">
        <f t="shared" ca="1" si="73"/>
        <v>#REF!</v>
      </c>
      <c r="R334" s="88" t="e">
        <f t="shared" ref="R334:R408" ca="1" si="76">IF(K334="Nihil","",IF(Q334="","",K334))</f>
        <v>#REF!</v>
      </c>
      <c r="S334" s="90"/>
      <c r="T334" s="91" t="e">
        <f t="shared" ca="1" si="63"/>
        <v>#REF!</v>
      </c>
      <c r="U334" s="92"/>
      <c r="V334" s="91" t="e">
        <f t="shared" ca="1" si="64"/>
        <v>#REF!</v>
      </c>
      <c r="W334" s="92"/>
      <c r="Z334" t="e">
        <f t="shared" ca="1" si="65"/>
        <v>#REF!</v>
      </c>
      <c r="AA334" t="e">
        <f t="shared" ref="AA334:AA343" ca="1" si="77">IF(R334=10,S334,"")</f>
        <v>#REF!</v>
      </c>
      <c r="AB334" t="e">
        <f t="shared" ca="1" si="66"/>
        <v>#REF!</v>
      </c>
      <c r="AC334" t="e">
        <f t="shared" ca="1" si="72"/>
        <v>#REF!</v>
      </c>
      <c r="AD334" t="e">
        <f t="shared" ca="1" si="68"/>
        <v>#REF!</v>
      </c>
      <c r="AE334" t="e">
        <f t="shared" ca="1" si="69"/>
        <v>#REF!</v>
      </c>
      <c r="AH334" t="str">
        <f t="shared" si="70"/>
        <v/>
      </c>
      <c r="AI334" t="str">
        <f t="shared" si="71"/>
        <v/>
      </c>
    </row>
    <row r="335" spans="1:35" x14ac:dyDescent="0.25">
      <c r="A335" s="78" t="s">
        <v>118</v>
      </c>
      <c r="B335" s="79" t="s">
        <v>65</v>
      </c>
      <c r="C335" s="80" t="s">
        <v>66</v>
      </c>
      <c r="D335" s="80" t="s">
        <v>67</v>
      </c>
      <c r="E335" s="81" t="s">
        <v>68</v>
      </c>
      <c r="F335" s="82" t="s">
        <v>69</v>
      </c>
      <c r="G335" s="83" t="s">
        <v>70</v>
      </c>
      <c r="H335" s="84" t="e" cm="1">
        <f t="array" aca="1" ref="H335" ca="1">INDIRECT("'"&amp;A335&amp;"'!"&amp;B335)</f>
        <v>#REF!</v>
      </c>
      <c r="I335" s="85" t="e" cm="1">
        <f t="array" aca="1" ref="I335" ca="1">INDIRECT("'"&amp;A335&amp;"'!"&amp;C335)</f>
        <v>#REF!</v>
      </c>
      <c r="J335" s="85" t="e" cm="1">
        <f t="array" aca="1" ref="J335" ca="1">INDIRECT("'"&amp;A335&amp;"'!"&amp;D335)</f>
        <v>#REF!</v>
      </c>
      <c r="K335" s="86" t="e" cm="1">
        <f t="array" aca="1" ref="K335" ca="1">INDIRECT("'"&amp;A335&amp;"'!"&amp;E335)</f>
        <v>#REF!</v>
      </c>
      <c r="L335" s="82" t="e" cm="1">
        <f t="array" aca="1" ref="L335" ca="1">INDIRECT("'"&amp;A335&amp;"'!"&amp;F335)</f>
        <v>#REF!</v>
      </c>
      <c r="M335" s="87" t="e" cm="1">
        <f t="array" aca="1" ref="M335" ca="1">INDIRECT("'"&amp;A335&amp;"'!"&amp;G335)</f>
        <v>#REF!</v>
      </c>
      <c r="N335" s="79" t="e">
        <f t="shared" ca="1" si="74"/>
        <v>#REF!</v>
      </c>
      <c r="O335" s="88" t="e">
        <f t="shared" ca="1" si="75"/>
        <v>#REF!</v>
      </c>
      <c r="P335" s="89"/>
      <c r="Q335" s="79" t="e">
        <f t="shared" ca="1" si="73"/>
        <v>#REF!</v>
      </c>
      <c r="R335" s="88" t="e">
        <f t="shared" ca="1" si="76"/>
        <v>#REF!</v>
      </c>
      <c r="S335" s="90"/>
      <c r="T335" s="91" t="e">
        <f t="shared" ref="T335:T409" ca="1" si="78">IF(L335=0,"",L335)</f>
        <v>#REF!</v>
      </c>
      <c r="U335" s="92"/>
      <c r="V335" s="91" t="e">
        <f t="shared" ref="V335:V407" ca="1" si="79">IF(M335=0,"",M335)</f>
        <v>#REF!</v>
      </c>
      <c r="W335" s="92"/>
      <c r="Z335" t="e">
        <f t="shared" ref="Z335:Z343" ca="1" si="80">IF(R335=1,S335,"")</f>
        <v>#REF!</v>
      </c>
      <c r="AA335" t="e">
        <f t="shared" ca="1" si="77"/>
        <v>#REF!</v>
      </c>
      <c r="AB335" t="e">
        <f t="shared" ref="AB335:AB409" ca="1" si="81">IF(O335=2,P335,"")</f>
        <v>#REF!</v>
      </c>
      <c r="AC335" t="e">
        <f t="shared" ca="1" si="72"/>
        <v>#REF!</v>
      </c>
      <c r="AD335" t="e">
        <f t="shared" ref="AD335:AD343" ca="1" si="82">IF(R335=20,S335,"")</f>
        <v>#REF!</v>
      </c>
      <c r="AE335" t="e">
        <f t="shared" ref="AE335:AE343" ca="1" si="83">IF(R335=100,S335,"")</f>
        <v>#REF!</v>
      </c>
      <c r="AH335" t="str">
        <f t="shared" ref="AH335:AH346" si="84">IF(U335="","",U335)</f>
        <v/>
      </c>
      <c r="AI335" t="str">
        <f t="shared" ref="AI335:AI407" si="85">IF(W335="","",W335)</f>
        <v/>
      </c>
    </row>
    <row r="336" spans="1:35" x14ac:dyDescent="0.25">
      <c r="A336" s="78" t="s">
        <v>118</v>
      </c>
      <c r="B336" s="79" t="s">
        <v>71</v>
      </c>
      <c r="C336" s="80" t="s">
        <v>72</v>
      </c>
      <c r="D336" s="80" t="s">
        <v>73</v>
      </c>
      <c r="E336" s="81" t="s">
        <v>74</v>
      </c>
      <c r="F336" s="82" t="s">
        <v>75</v>
      </c>
      <c r="G336" s="83" t="s">
        <v>76</v>
      </c>
      <c r="H336" s="84" t="e" cm="1">
        <f t="array" aca="1" ref="H336" ca="1">INDIRECT("'"&amp;A336&amp;"'!"&amp;B336)</f>
        <v>#REF!</v>
      </c>
      <c r="I336" s="85" t="e" cm="1">
        <f t="array" aca="1" ref="I336" ca="1">INDIRECT("'"&amp;A336&amp;"'!"&amp;C336)</f>
        <v>#REF!</v>
      </c>
      <c r="J336" s="85" t="e" cm="1">
        <f t="array" aca="1" ref="J336" ca="1">INDIRECT("'"&amp;A336&amp;"'!"&amp;D336)</f>
        <v>#REF!</v>
      </c>
      <c r="K336" s="86" t="e" cm="1">
        <f t="array" aca="1" ref="K336" ca="1">INDIRECT("'"&amp;A336&amp;"'!"&amp;E336)</f>
        <v>#REF!</v>
      </c>
      <c r="L336" s="82" t="e" cm="1">
        <f t="array" aca="1" ref="L336" ca="1">INDIRECT("'"&amp;A336&amp;"'!"&amp;F336)</f>
        <v>#REF!</v>
      </c>
      <c r="M336" s="87" t="e" cm="1">
        <f t="array" aca="1" ref="M336" ca="1">INDIRECT("'"&amp;A336&amp;"'!"&amp;G336)</f>
        <v>#REF!</v>
      </c>
      <c r="N336" s="79" t="e">
        <f t="shared" ca="1" si="74"/>
        <v>#REF!</v>
      </c>
      <c r="O336" s="88" t="e">
        <f t="shared" ca="1" si="75"/>
        <v>#REF!</v>
      </c>
      <c r="P336" s="89"/>
      <c r="Q336" s="79" t="e">
        <f t="shared" ca="1" si="73"/>
        <v>#REF!</v>
      </c>
      <c r="R336" s="88" t="e">
        <f t="shared" ca="1" si="76"/>
        <v>#REF!</v>
      </c>
      <c r="S336" s="90"/>
      <c r="T336" s="91" t="e">
        <f t="shared" ca="1" si="78"/>
        <v>#REF!</v>
      </c>
      <c r="U336" s="92"/>
      <c r="V336" s="91" t="e">
        <f t="shared" ca="1" si="79"/>
        <v>#REF!</v>
      </c>
      <c r="W336" s="92"/>
      <c r="Z336" t="e">
        <f t="shared" ca="1" si="80"/>
        <v>#REF!</v>
      </c>
      <c r="AA336" t="e">
        <f t="shared" ca="1" si="77"/>
        <v>#REF!</v>
      </c>
      <c r="AB336" t="e">
        <f t="shared" ca="1" si="81"/>
        <v>#REF!</v>
      </c>
      <c r="AC336" t="e">
        <f t="shared" ca="1" si="72"/>
        <v>#REF!</v>
      </c>
      <c r="AD336" t="e">
        <f t="shared" ca="1" si="82"/>
        <v>#REF!</v>
      </c>
      <c r="AE336" t="e">
        <f t="shared" ca="1" si="83"/>
        <v>#REF!</v>
      </c>
      <c r="AH336" t="str">
        <f t="shared" si="84"/>
        <v/>
      </c>
      <c r="AI336" t="str">
        <f t="shared" si="85"/>
        <v/>
      </c>
    </row>
    <row r="337" spans="1:35" x14ac:dyDescent="0.25">
      <c r="A337" s="78" t="s">
        <v>118</v>
      </c>
      <c r="B337" s="79" t="s">
        <v>77</v>
      </c>
      <c r="C337" s="80" t="s">
        <v>78</v>
      </c>
      <c r="D337" s="80" t="s">
        <v>79</v>
      </c>
      <c r="E337" s="81" t="s">
        <v>80</v>
      </c>
      <c r="F337" s="82" t="s">
        <v>81</v>
      </c>
      <c r="G337" s="83" t="s">
        <v>82</v>
      </c>
      <c r="H337" s="84" t="e" cm="1">
        <f t="array" aca="1" ref="H337" ca="1">INDIRECT("'"&amp;A337&amp;"'!"&amp;B337)</f>
        <v>#REF!</v>
      </c>
      <c r="I337" s="85" t="e" cm="1">
        <f t="array" aca="1" ref="I337" ca="1">INDIRECT("'"&amp;A337&amp;"'!"&amp;C337)</f>
        <v>#REF!</v>
      </c>
      <c r="J337" s="85" t="e" cm="1">
        <f t="array" aca="1" ref="J337" ca="1">INDIRECT("'"&amp;A337&amp;"'!"&amp;D337)</f>
        <v>#REF!</v>
      </c>
      <c r="K337" s="86" t="e" cm="1">
        <f t="array" aca="1" ref="K337" ca="1">INDIRECT("'"&amp;A337&amp;"'!"&amp;E337)</f>
        <v>#REF!</v>
      </c>
      <c r="L337" s="82" t="e" cm="1">
        <f t="array" aca="1" ref="L337" ca="1">INDIRECT("'"&amp;A337&amp;"'!"&amp;F337)</f>
        <v>#REF!</v>
      </c>
      <c r="M337" s="87" t="e" cm="1">
        <f t="array" aca="1" ref="M337" ca="1">INDIRECT("'"&amp;A337&amp;"'!"&amp;G337)</f>
        <v>#REF!</v>
      </c>
      <c r="N337" s="79" t="e">
        <f t="shared" ca="1" si="74"/>
        <v>#REF!</v>
      </c>
      <c r="O337" s="88" t="e">
        <f t="shared" ca="1" si="75"/>
        <v>#REF!</v>
      </c>
      <c r="P337" s="89"/>
      <c r="Q337" s="79" t="e">
        <f t="shared" ca="1" si="73"/>
        <v>#REF!</v>
      </c>
      <c r="R337" s="88" t="e">
        <f t="shared" ca="1" si="76"/>
        <v>#REF!</v>
      </c>
      <c r="S337" s="95"/>
      <c r="T337" s="91" t="e">
        <f t="shared" ca="1" si="78"/>
        <v>#REF!</v>
      </c>
      <c r="U337" s="92"/>
      <c r="V337" s="91" t="e">
        <f t="shared" ca="1" si="79"/>
        <v>#REF!</v>
      </c>
      <c r="W337" s="92"/>
      <c r="Z337" t="e">
        <f t="shared" ca="1" si="80"/>
        <v>#REF!</v>
      </c>
      <c r="AA337" t="e">
        <f t="shared" ca="1" si="77"/>
        <v>#REF!</v>
      </c>
      <c r="AB337" t="e">
        <f t="shared" ca="1" si="81"/>
        <v>#REF!</v>
      </c>
      <c r="AC337" t="e">
        <f t="shared" ca="1" si="72"/>
        <v>#REF!</v>
      </c>
      <c r="AD337" t="e">
        <f t="shared" ca="1" si="82"/>
        <v>#REF!</v>
      </c>
      <c r="AE337" t="e">
        <f t="shared" ca="1" si="83"/>
        <v>#REF!</v>
      </c>
      <c r="AH337" t="str">
        <f t="shared" si="84"/>
        <v/>
      </c>
      <c r="AI337" t="str">
        <f t="shared" si="85"/>
        <v/>
      </c>
    </row>
    <row r="338" spans="1:35" x14ac:dyDescent="0.25">
      <c r="A338" s="58" t="s">
        <v>119</v>
      </c>
      <c r="B338" s="59" t="s">
        <v>29</v>
      </c>
      <c r="C338" s="60" t="s">
        <v>30</v>
      </c>
      <c r="D338" s="60" t="s">
        <v>31</v>
      </c>
      <c r="E338" s="61" t="s">
        <v>32</v>
      </c>
      <c r="F338" s="62" t="s">
        <v>33</v>
      </c>
      <c r="G338" s="63" t="s">
        <v>34</v>
      </c>
      <c r="H338" s="64" t="e" cm="1">
        <f t="array" aca="1" ref="H338" ca="1">INDIRECT("'"&amp;A338&amp;"'!"&amp;B338)</f>
        <v>#REF!</v>
      </c>
      <c r="I338" s="65" t="e" cm="1">
        <f t="array" aca="1" ref="I338" ca="1">INDIRECT("'"&amp;A338&amp;"'!"&amp;C338)</f>
        <v>#REF!</v>
      </c>
      <c r="J338" s="65" t="e" cm="1">
        <f t="array" aca="1" ref="J338" ca="1">INDIRECT("'"&amp;A338&amp;"'!"&amp;D338)</f>
        <v>#REF!</v>
      </c>
      <c r="K338" s="66" t="e" cm="1">
        <f t="array" aca="1" ref="K338" ca="1">INDIRECT("'"&amp;A338&amp;"'!"&amp;E338)</f>
        <v>#REF!</v>
      </c>
      <c r="L338" s="62" t="e" cm="1">
        <f t="array" aca="1" ref="L338" ca="1">INDIRECT("'"&amp;A338&amp;"'!"&amp;F338)</f>
        <v>#REF!</v>
      </c>
      <c r="M338" s="67" t="e" cm="1">
        <f t="array" aca="1" ref="M338" ca="1">INDIRECT("'"&amp;A338&amp;"'!"&amp;G338)</f>
        <v>#REF!</v>
      </c>
      <c r="N338" s="59" t="e">
        <f t="shared" ca="1" si="74"/>
        <v>#REF!</v>
      </c>
      <c r="O338" s="68" t="e">
        <f t="shared" ca="1" si="75"/>
        <v>#REF!</v>
      </c>
      <c r="P338" s="69"/>
      <c r="Q338" s="59" t="e">
        <f t="shared" ca="1" si="73"/>
        <v>#REF!</v>
      </c>
      <c r="R338" s="68" t="e">
        <f t="shared" ca="1" si="76"/>
        <v>#REF!</v>
      </c>
      <c r="S338" s="70">
        <f>2009+1514+905+853+195+368+1433+1806</f>
        <v>9083</v>
      </c>
      <c r="T338" s="71" t="e">
        <f t="shared" ca="1" si="78"/>
        <v>#REF!</v>
      </c>
      <c r="U338" s="72"/>
      <c r="V338" s="71" t="e">
        <f t="shared" ca="1" si="79"/>
        <v>#REF!</v>
      </c>
      <c r="W338" s="72"/>
      <c r="Z338" t="e">
        <f t="shared" ca="1" si="80"/>
        <v>#REF!</v>
      </c>
      <c r="AA338" t="e">
        <f t="shared" ca="1" si="77"/>
        <v>#REF!</v>
      </c>
      <c r="AB338" t="e">
        <f t="shared" ca="1" si="81"/>
        <v>#REF!</v>
      </c>
      <c r="AC338" t="e">
        <f t="shared" ca="1" si="72"/>
        <v>#REF!</v>
      </c>
      <c r="AD338" t="e">
        <f t="shared" ca="1" si="82"/>
        <v>#REF!</v>
      </c>
      <c r="AE338" t="e">
        <f t="shared" ca="1" si="83"/>
        <v>#REF!</v>
      </c>
      <c r="AH338" t="str">
        <f t="shared" si="84"/>
        <v/>
      </c>
      <c r="AI338" t="str">
        <f t="shared" si="85"/>
        <v/>
      </c>
    </row>
    <row r="339" spans="1:35" x14ac:dyDescent="0.25">
      <c r="A339" s="58" t="s">
        <v>119</v>
      </c>
      <c r="B339" s="59" t="s">
        <v>35</v>
      </c>
      <c r="C339" s="60" t="s">
        <v>36</v>
      </c>
      <c r="D339" s="60" t="s">
        <v>37</v>
      </c>
      <c r="E339" s="61" t="s">
        <v>38</v>
      </c>
      <c r="F339" s="62" t="s">
        <v>39</v>
      </c>
      <c r="G339" s="63" t="s">
        <v>40</v>
      </c>
      <c r="H339" s="64" t="e" cm="1">
        <f t="array" aca="1" ref="H339" ca="1">INDIRECT("'"&amp;A339&amp;"'!"&amp;B339)</f>
        <v>#REF!</v>
      </c>
      <c r="I339" s="65" t="e" cm="1">
        <f t="array" aca="1" ref="I339" ca="1">INDIRECT("'"&amp;A339&amp;"'!"&amp;C339)</f>
        <v>#REF!</v>
      </c>
      <c r="J339" s="65" t="e" cm="1">
        <f t="array" aca="1" ref="J339" ca="1">INDIRECT("'"&amp;A339&amp;"'!"&amp;D339)</f>
        <v>#REF!</v>
      </c>
      <c r="K339" s="66" t="e" cm="1">
        <f t="array" aca="1" ref="K339" ca="1">INDIRECT("'"&amp;A339&amp;"'!"&amp;E339)</f>
        <v>#REF!</v>
      </c>
      <c r="L339" s="62" t="e" cm="1">
        <f t="array" aca="1" ref="L339" ca="1">INDIRECT("'"&amp;A339&amp;"'!"&amp;F339)</f>
        <v>#REF!</v>
      </c>
      <c r="M339" s="67" t="e" cm="1">
        <f t="array" aca="1" ref="M339" ca="1">INDIRECT("'"&amp;A339&amp;"'!"&amp;G339)</f>
        <v>#REF!</v>
      </c>
      <c r="N339" s="59" t="e">
        <f t="shared" ca="1" si="74"/>
        <v>#REF!</v>
      </c>
      <c r="O339" s="68" t="e">
        <f t="shared" ca="1" si="75"/>
        <v>#REF!</v>
      </c>
      <c r="P339" s="69"/>
      <c r="Q339" s="59" t="e">
        <f t="shared" ca="1" si="73"/>
        <v>#REF!</v>
      </c>
      <c r="R339" s="68" t="e">
        <f t="shared" ca="1" si="76"/>
        <v>#REF!</v>
      </c>
      <c r="S339" s="70"/>
      <c r="T339" s="71" t="e">
        <f t="shared" ca="1" si="78"/>
        <v>#REF!</v>
      </c>
      <c r="U339" s="72"/>
      <c r="V339" s="71" t="e">
        <f t="shared" ca="1" si="79"/>
        <v>#REF!</v>
      </c>
      <c r="W339" s="72"/>
      <c r="Z339" t="e">
        <f t="shared" ca="1" si="80"/>
        <v>#REF!</v>
      </c>
      <c r="AA339" t="e">
        <f t="shared" ca="1" si="77"/>
        <v>#REF!</v>
      </c>
      <c r="AB339" t="e">
        <f t="shared" ca="1" si="81"/>
        <v>#REF!</v>
      </c>
      <c r="AC339" t="e">
        <f t="shared" ca="1" si="72"/>
        <v>#REF!</v>
      </c>
      <c r="AD339" t="e">
        <f t="shared" ca="1" si="82"/>
        <v>#REF!</v>
      </c>
      <c r="AE339" t="e">
        <f t="shared" ca="1" si="83"/>
        <v>#REF!</v>
      </c>
      <c r="AH339" t="str">
        <f t="shared" si="84"/>
        <v/>
      </c>
      <c r="AI339" t="str">
        <f t="shared" si="85"/>
        <v/>
      </c>
    </row>
    <row r="340" spans="1:35" x14ac:dyDescent="0.25">
      <c r="A340" s="58" t="s">
        <v>119</v>
      </c>
      <c r="B340" s="59" t="s">
        <v>41</v>
      </c>
      <c r="C340" s="60" t="s">
        <v>42</v>
      </c>
      <c r="D340" s="60" t="s">
        <v>43</v>
      </c>
      <c r="E340" s="61" t="s">
        <v>44</v>
      </c>
      <c r="F340" s="62" t="s">
        <v>45</v>
      </c>
      <c r="G340" s="63" t="s">
        <v>46</v>
      </c>
      <c r="H340" s="64" t="e" cm="1">
        <f t="array" aca="1" ref="H340" ca="1">INDIRECT("'"&amp;A340&amp;"'!"&amp;B340)</f>
        <v>#REF!</v>
      </c>
      <c r="I340" s="65" t="e" cm="1">
        <f t="array" aca="1" ref="I340" ca="1">INDIRECT("'"&amp;A340&amp;"'!"&amp;C340)</f>
        <v>#REF!</v>
      </c>
      <c r="J340" s="65" t="e" cm="1">
        <f t="array" aca="1" ref="J340" ca="1">INDIRECT("'"&amp;A340&amp;"'!"&amp;D340)</f>
        <v>#REF!</v>
      </c>
      <c r="K340" s="66" t="e" cm="1">
        <f t="array" aca="1" ref="K340" ca="1">INDIRECT("'"&amp;A340&amp;"'!"&amp;E340)</f>
        <v>#REF!</v>
      </c>
      <c r="L340" s="62" t="e" cm="1">
        <f t="array" aca="1" ref="L340" ca="1">INDIRECT("'"&amp;A340&amp;"'!"&amp;F340)</f>
        <v>#REF!</v>
      </c>
      <c r="M340" s="67" t="e" cm="1">
        <f t="array" aca="1" ref="M340" ca="1">INDIRECT("'"&amp;A340&amp;"'!"&amp;G340)</f>
        <v>#REF!</v>
      </c>
      <c r="N340" s="59" t="e">
        <f t="shared" ca="1" si="74"/>
        <v>#REF!</v>
      </c>
      <c r="O340" s="68" t="e">
        <f t="shared" ca="1" si="75"/>
        <v>#REF!</v>
      </c>
      <c r="P340" s="69"/>
      <c r="Q340" s="59" t="e">
        <f t="shared" ca="1" si="73"/>
        <v>#REF!</v>
      </c>
      <c r="R340" s="68" t="e">
        <f t="shared" ca="1" si="76"/>
        <v>#REF!</v>
      </c>
      <c r="S340" s="70"/>
      <c r="T340" s="71" t="e">
        <f t="shared" ca="1" si="78"/>
        <v>#REF!</v>
      </c>
      <c r="U340" s="72"/>
      <c r="V340" s="71" t="e">
        <f t="shared" ca="1" si="79"/>
        <v>#REF!</v>
      </c>
      <c r="W340" s="72"/>
      <c r="Z340" t="e">
        <f t="shared" ca="1" si="80"/>
        <v>#REF!</v>
      </c>
      <c r="AA340" t="e">
        <f t="shared" ca="1" si="77"/>
        <v>#REF!</v>
      </c>
      <c r="AB340" t="e">
        <f t="shared" ca="1" si="81"/>
        <v>#REF!</v>
      </c>
      <c r="AC340" t="e">
        <f t="shared" ca="1" si="72"/>
        <v>#REF!</v>
      </c>
      <c r="AD340" t="e">
        <f t="shared" ca="1" si="82"/>
        <v>#REF!</v>
      </c>
      <c r="AE340" t="e">
        <f t="shared" ca="1" si="83"/>
        <v>#REF!</v>
      </c>
      <c r="AH340" t="str">
        <f t="shared" si="84"/>
        <v/>
      </c>
      <c r="AI340" t="str">
        <f t="shared" si="85"/>
        <v/>
      </c>
    </row>
    <row r="341" spans="1:35" x14ac:dyDescent="0.25">
      <c r="A341" s="58" t="s">
        <v>119</v>
      </c>
      <c r="B341" s="59" t="s">
        <v>47</v>
      </c>
      <c r="C341" s="60" t="s">
        <v>48</v>
      </c>
      <c r="D341" s="60" t="s">
        <v>49</v>
      </c>
      <c r="E341" s="61" t="s">
        <v>50</v>
      </c>
      <c r="F341" s="62" t="s">
        <v>51</v>
      </c>
      <c r="G341" s="63" t="s">
        <v>52</v>
      </c>
      <c r="H341" s="64" t="e" cm="1">
        <f t="array" aca="1" ref="H341" ca="1">INDIRECT("'"&amp;A341&amp;"'!"&amp;B341)</f>
        <v>#REF!</v>
      </c>
      <c r="I341" s="65" t="e" cm="1">
        <f t="array" aca="1" ref="I341" ca="1">INDIRECT("'"&amp;A341&amp;"'!"&amp;C341)</f>
        <v>#REF!</v>
      </c>
      <c r="J341" s="65" t="e" cm="1">
        <f t="array" aca="1" ref="J341" ca="1">INDIRECT("'"&amp;A341&amp;"'!"&amp;D341)</f>
        <v>#REF!</v>
      </c>
      <c r="K341" s="66" t="e" cm="1">
        <f t="array" aca="1" ref="K341" ca="1">INDIRECT("'"&amp;A341&amp;"'!"&amp;E341)</f>
        <v>#REF!</v>
      </c>
      <c r="L341" s="62" t="e" cm="1">
        <f t="array" aca="1" ref="L341" ca="1">INDIRECT("'"&amp;A341&amp;"'!"&amp;F341)</f>
        <v>#REF!</v>
      </c>
      <c r="M341" s="67" t="e" cm="1">
        <f t="array" aca="1" ref="M341" ca="1">INDIRECT("'"&amp;A341&amp;"'!"&amp;G341)</f>
        <v>#REF!</v>
      </c>
      <c r="N341" s="59" t="e">
        <f t="shared" ca="1" si="74"/>
        <v>#REF!</v>
      </c>
      <c r="O341" s="68" t="e">
        <f t="shared" ca="1" si="75"/>
        <v>#REF!</v>
      </c>
      <c r="P341" s="69"/>
      <c r="Q341" s="59" t="e">
        <f t="shared" ca="1" si="73"/>
        <v>#REF!</v>
      </c>
      <c r="R341" s="68" t="e">
        <f t="shared" ca="1" si="76"/>
        <v>#REF!</v>
      </c>
      <c r="S341" s="70"/>
      <c r="T341" s="71" t="e">
        <f t="shared" ca="1" si="78"/>
        <v>#REF!</v>
      </c>
      <c r="U341" s="72"/>
      <c r="V341" s="71" t="e">
        <f t="shared" ca="1" si="79"/>
        <v>#REF!</v>
      </c>
      <c r="W341" s="72"/>
      <c r="Z341" t="e">
        <f t="shared" ca="1" si="80"/>
        <v>#REF!</v>
      </c>
      <c r="AA341" t="e">
        <f t="shared" ca="1" si="77"/>
        <v>#REF!</v>
      </c>
      <c r="AB341" t="e">
        <f t="shared" ca="1" si="81"/>
        <v>#REF!</v>
      </c>
      <c r="AC341" t="e">
        <f t="shared" ca="1" si="72"/>
        <v>#REF!</v>
      </c>
      <c r="AD341" t="e">
        <f t="shared" ca="1" si="82"/>
        <v>#REF!</v>
      </c>
      <c r="AE341" t="e">
        <f t="shared" ca="1" si="83"/>
        <v>#REF!</v>
      </c>
      <c r="AH341" t="str">
        <f t="shared" si="84"/>
        <v/>
      </c>
      <c r="AI341" t="str">
        <f t="shared" si="85"/>
        <v/>
      </c>
    </row>
    <row r="342" spans="1:35" x14ac:dyDescent="0.25">
      <c r="A342" s="58" t="s">
        <v>119</v>
      </c>
      <c r="B342" s="59" t="s">
        <v>53</v>
      </c>
      <c r="C342" s="60" t="s">
        <v>54</v>
      </c>
      <c r="D342" s="60" t="s">
        <v>55</v>
      </c>
      <c r="E342" s="61" t="s">
        <v>56</v>
      </c>
      <c r="F342" s="62" t="s">
        <v>57</v>
      </c>
      <c r="G342" s="63" t="s">
        <v>58</v>
      </c>
      <c r="H342" s="64" t="e" cm="1">
        <f t="array" aca="1" ref="H342" ca="1">INDIRECT("'"&amp;A342&amp;"'!"&amp;B342)</f>
        <v>#REF!</v>
      </c>
      <c r="I342" s="65" t="e" cm="1">
        <f t="array" aca="1" ref="I342" ca="1">INDIRECT("'"&amp;A342&amp;"'!"&amp;C342)</f>
        <v>#REF!</v>
      </c>
      <c r="J342" s="65" t="e" cm="1">
        <f t="array" aca="1" ref="J342" ca="1">INDIRECT("'"&amp;A342&amp;"'!"&amp;D342)</f>
        <v>#REF!</v>
      </c>
      <c r="K342" s="66" t="e" cm="1">
        <f t="array" aca="1" ref="K342" ca="1">INDIRECT("'"&amp;A342&amp;"'!"&amp;E342)</f>
        <v>#REF!</v>
      </c>
      <c r="L342" s="62" t="e" cm="1">
        <f t="array" aca="1" ref="L342" ca="1">INDIRECT("'"&amp;A342&amp;"'!"&amp;F342)</f>
        <v>#REF!</v>
      </c>
      <c r="M342" s="67" t="e" cm="1">
        <f t="array" aca="1" ref="M342" ca="1">INDIRECT("'"&amp;A342&amp;"'!"&amp;G342)</f>
        <v>#REF!</v>
      </c>
      <c r="N342" s="59" t="e">
        <f t="shared" ca="1" si="74"/>
        <v>#REF!</v>
      </c>
      <c r="O342" s="68" t="e">
        <f t="shared" ca="1" si="75"/>
        <v>#REF!</v>
      </c>
      <c r="P342" s="69"/>
      <c r="Q342" s="59" t="e">
        <f t="shared" ca="1" si="73"/>
        <v>#REF!</v>
      </c>
      <c r="R342" s="68" t="e">
        <f t="shared" ca="1" si="76"/>
        <v>#REF!</v>
      </c>
      <c r="S342" s="70"/>
      <c r="T342" s="71" t="e">
        <f t="shared" ca="1" si="78"/>
        <v>#REF!</v>
      </c>
      <c r="U342" s="72"/>
      <c r="V342" s="71" t="e">
        <f t="shared" ca="1" si="79"/>
        <v>#REF!</v>
      </c>
      <c r="W342" s="72"/>
      <c r="Z342" t="e">
        <f t="shared" ca="1" si="80"/>
        <v>#REF!</v>
      </c>
      <c r="AA342" t="e">
        <f t="shared" ca="1" si="77"/>
        <v>#REF!</v>
      </c>
      <c r="AB342" t="e">
        <f t="shared" ca="1" si="81"/>
        <v>#REF!</v>
      </c>
      <c r="AC342" t="e">
        <f t="shared" ca="1" si="72"/>
        <v>#REF!</v>
      </c>
      <c r="AD342" t="e">
        <f t="shared" ca="1" si="82"/>
        <v>#REF!</v>
      </c>
      <c r="AE342" t="e">
        <f t="shared" ca="1" si="83"/>
        <v>#REF!</v>
      </c>
      <c r="AH342" t="str">
        <f t="shared" si="84"/>
        <v/>
      </c>
      <c r="AI342" t="str">
        <f t="shared" si="85"/>
        <v/>
      </c>
    </row>
    <row r="343" spans="1:35" x14ac:dyDescent="0.25">
      <c r="A343" s="58" t="s">
        <v>119</v>
      </c>
      <c r="B343" s="59" t="s">
        <v>59</v>
      </c>
      <c r="C343" s="60" t="s">
        <v>60</v>
      </c>
      <c r="D343" s="60" t="s">
        <v>61</v>
      </c>
      <c r="E343" s="61" t="s">
        <v>62</v>
      </c>
      <c r="F343" s="62" t="s">
        <v>63</v>
      </c>
      <c r="G343" s="63" t="s">
        <v>64</v>
      </c>
      <c r="H343" s="64" t="e" cm="1">
        <f t="array" aca="1" ref="H343" ca="1">INDIRECT("'"&amp;A343&amp;"'!"&amp;B343)</f>
        <v>#REF!</v>
      </c>
      <c r="I343" s="65" t="e" cm="1">
        <f t="array" aca="1" ref="I343" ca="1">INDIRECT("'"&amp;A343&amp;"'!"&amp;C343)</f>
        <v>#REF!</v>
      </c>
      <c r="J343" s="65" t="e" cm="1">
        <f t="array" aca="1" ref="J343" ca="1">INDIRECT("'"&amp;A343&amp;"'!"&amp;D343)</f>
        <v>#REF!</v>
      </c>
      <c r="K343" s="66" t="e" cm="1">
        <f t="array" aca="1" ref="K343" ca="1">INDIRECT("'"&amp;A343&amp;"'!"&amp;E343)</f>
        <v>#REF!</v>
      </c>
      <c r="L343" s="62" t="e" cm="1">
        <f t="array" aca="1" ref="L343" ca="1">INDIRECT("'"&amp;A343&amp;"'!"&amp;F343)</f>
        <v>#REF!</v>
      </c>
      <c r="M343" s="67" t="e" cm="1">
        <f t="array" aca="1" ref="M343" ca="1">INDIRECT("'"&amp;A343&amp;"'!"&amp;G343)</f>
        <v>#REF!</v>
      </c>
      <c r="N343" s="59" t="e">
        <f t="shared" ca="1" si="74"/>
        <v>#REF!</v>
      </c>
      <c r="O343" s="68" t="e">
        <f t="shared" ca="1" si="75"/>
        <v>#REF!</v>
      </c>
      <c r="P343" s="69"/>
      <c r="Q343" s="59" t="e">
        <f t="shared" ca="1" si="73"/>
        <v>#REF!</v>
      </c>
      <c r="R343" s="68" t="e">
        <f t="shared" ca="1" si="76"/>
        <v>#REF!</v>
      </c>
      <c r="S343" s="70"/>
      <c r="T343" s="71" t="e">
        <f t="shared" ca="1" si="78"/>
        <v>#REF!</v>
      </c>
      <c r="U343" s="72"/>
      <c r="V343" s="71" t="e">
        <f t="shared" ca="1" si="79"/>
        <v>#REF!</v>
      </c>
      <c r="W343" s="72"/>
      <c r="Z343" t="e">
        <f t="shared" ca="1" si="80"/>
        <v>#REF!</v>
      </c>
      <c r="AA343" t="e">
        <f t="shared" ca="1" si="77"/>
        <v>#REF!</v>
      </c>
      <c r="AB343" t="e">
        <f t="shared" ca="1" si="81"/>
        <v>#REF!</v>
      </c>
      <c r="AC343" t="e">
        <f t="shared" ca="1" si="72"/>
        <v>#REF!</v>
      </c>
      <c r="AD343" t="e">
        <f t="shared" ca="1" si="82"/>
        <v>#REF!</v>
      </c>
      <c r="AE343" t="e">
        <f t="shared" ca="1" si="83"/>
        <v>#REF!</v>
      </c>
      <c r="AH343" t="str">
        <f t="shared" si="84"/>
        <v/>
      </c>
      <c r="AI343" t="str">
        <f t="shared" si="85"/>
        <v/>
      </c>
    </row>
    <row r="344" spans="1:35" x14ac:dyDescent="0.25">
      <c r="A344" s="58" t="s">
        <v>119</v>
      </c>
      <c r="B344" s="59" t="s">
        <v>65</v>
      </c>
      <c r="C344" s="60" t="s">
        <v>66</v>
      </c>
      <c r="D344" s="60" t="s">
        <v>67</v>
      </c>
      <c r="E344" s="61" t="s">
        <v>68</v>
      </c>
      <c r="F344" s="62" t="s">
        <v>69</v>
      </c>
      <c r="G344" s="63" t="s">
        <v>70</v>
      </c>
      <c r="H344" s="64" t="e" cm="1">
        <f t="array" aca="1" ref="H344" ca="1">INDIRECT("'"&amp;A344&amp;"'!"&amp;B344)</f>
        <v>#REF!</v>
      </c>
      <c r="I344" s="65" t="e" cm="1">
        <f t="array" aca="1" ref="I344" ca="1">INDIRECT("'"&amp;A344&amp;"'!"&amp;C344)</f>
        <v>#REF!</v>
      </c>
      <c r="J344" s="65" t="e" cm="1">
        <f t="array" aca="1" ref="J344" ca="1">INDIRECT("'"&amp;A344&amp;"'!"&amp;D344)</f>
        <v>#REF!</v>
      </c>
      <c r="K344" s="66" t="e" cm="1">
        <f t="array" aca="1" ref="K344" ca="1">INDIRECT("'"&amp;A344&amp;"'!"&amp;E344)</f>
        <v>#REF!</v>
      </c>
      <c r="L344" s="62" t="e" cm="1">
        <f t="array" aca="1" ref="L344" ca="1">INDIRECT("'"&amp;A344&amp;"'!"&amp;F344)</f>
        <v>#REF!</v>
      </c>
      <c r="M344" s="67" t="e" cm="1">
        <f t="array" aca="1" ref="M344" ca="1">INDIRECT("'"&amp;A344&amp;"'!"&amp;G344)</f>
        <v>#REF!</v>
      </c>
      <c r="N344" s="59" t="e">
        <f t="shared" ca="1" si="74"/>
        <v>#REF!</v>
      </c>
      <c r="O344" s="68" t="e">
        <f t="shared" ca="1" si="75"/>
        <v>#REF!</v>
      </c>
      <c r="P344" s="69"/>
      <c r="Q344" s="59" t="e">
        <f t="shared" ca="1" si="73"/>
        <v>#REF!</v>
      </c>
      <c r="R344" s="68" t="e">
        <f t="shared" ca="1" si="76"/>
        <v>#REF!</v>
      </c>
      <c r="S344" s="70"/>
      <c r="T344" s="71" t="e">
        <f t="shared" ca="1" si="78"/>
        <v>#REF!</v>
      </c>
      <c r="U344" s="72"/>
      <c r="V344" s="71" t="e">
        <f t="shared" ca="1" si="79"/>
        <v>#REF!</v>
      </c>
      <c r="W344" s="72"/>
      <c r="Z344" t="e">
        <f ca="1">IF(R344=1,S344,"")</f>
        <v>#REF!</v>
      </c>
      <c r="AA344" t="e">
        <f ca="1">IF(R344=10,S344,"")</f>
        <v>#REF!</v>
      </c>
      <c r="AB344" t="e">
        <f t="shared" ca="1" si="81"/>
        <v>#REF!</v>
      </c>
      <c r="AC344" t="e">
        <f ca="1">IF(R344=0,S344,"")</f>
        <v>#REF!</v>
      </c>
      <c r="AD344" t="e">
        <f ca="1">IF(R344=20,S344,"")</f>
        <v>#REF!</v>
      </c>
      <c r="AE344" t="e">
        <f ca="1">IF(R344=100,S344,"")</f>
        <v>#REF!</v>
      </c>
      <c r="AH344" t="str">
        <f t="shared" si="84"/>
        <v/>
      </c>
      <c r="AI344" t="str">
        <f t="shared" si="85"/>
        <v/>
      </c>
    </row>
    <row r="345" spans="1:35" x14ac:dyDescent="0.25">
      <c r="A345" s="58" t="s">
        <v>119</v>
      </c>
      <c r="B345" s="59" t="s">
        <v>71</v>
      </c>
      <c r="C345" s="60" t="s">
        <v>72</v>
      </c>
      <c r="D345" s="60" t="s">
        <v>73</v>
      </c>
      <c r="E345" s="61" t="s">
        <v>74</v>
      </c>
      <c r="F345" s="62" t="s">
        <v>75</v>
      </c>
      <c r="G345" s="63" t="s">
        <v>76</v>
      </c>
      <c r="H345" s="64" t="e" cm="1">
        <f t="array" aca="1" ref="H345" ca="1">INDIRECT("'"&amp;A345&amp;"'!"&amp;B345)</f>
        <v>#REF!</v>
      </c>
      <c r="I345" s="65" t="e" cm="1">
        <f t="array" aca="1" ref="I345" ca="1">INDIRECT("'"&amp;A345&amp;"'!"&amp;C345)</f>
        <v>#REF!</v>
      </c>
      <c r="J345" s="65" t="e" cm="1">
        <f t="array" aca="1" ref="J345" ca="1">INDIRECT("'"&amp;A345&amp;"'!"&amp;D345)</f>
        <v>#REF!</v>
      </c>
      <c r="K345" s="66" t="e" cm="1">
        <f t="array" aca="1" ref="K345" ca="1">INDIRECT("'"&amp;A345&amp;"'!"&amp;E345)</f>
        <v>#REF!</v>
      </c>
      <c r="L345" s="62" t="e" cm="1">
        <f t="array" aca="1" ref="L345" ca="1">INDIRECT("'"&amp;A345&amp;"'!"&amp;F345)</f>
        <v>#REF!</v>
      </c>
      <c r="M345" s="67" t="e" cm="1">
        <f t="array" aca="1" ref="M345" ca="1">INDIRECT("'"&amp;A345&amp;"'!"&amp;G345)</f>
        <v>#REF!</v>
      </c>
      <c r="N345" s="59" t="e">
        <f t="shared" ca="1" si="74"/>
        <v>#REF!</v>
      </c>
      <c r="O345" s="68" t="e">
        <f t="shared" ca="1" si="75"/>
        <v>#REF!</v>
      </c>
      <c r="P345" s="69"/>
      <c r="Q345" s="59" t="e">
        <f t="shared" ca="1" si="73"/>
        <v>#REF!</v>
      </c>
      <c r="R345" s="68" t="e">
        <f t="shared" ca="1" si="76"/>
        <v>#REF!</v>
      </c>
      <c r="S345" s="70"/>
      <c r="T345" s="71" t="e">
        <f t="shared" ca="1" si="78"/>
        <v>#REF!</v>
      </c>
      <c r="U345" s="72"/>
      <c r="V345" s="71" t="e">
        <f t="shared" ca="1" si="79"/>
        <v>#REF!</v>
      </c>
      <c r="W345" s="72"/>
      <c r="Z345" t="e">
        <f ca="1">IF(R345=1,S345,"")</f>
        <v>#REF!</v>
      </c>
      <c r="AA345" t="e">
        <f t="shared" ref="AA345:AA408" ca="1" si="86">IF(R345=10,S345,"")</f>
        <v>#REF!</v>
      </c>
      <c r="AB345" t="e">
        <f t="shared" ca="1" si="81"/>
        <v>#REF!</v>
      </c>
      <c r="AC345" t="e">
        <f t="shared" ref="AC345:AC408" ca="1" si="87">IF(R345=0,S345,"")</f>
        <v>#REF!</v>
      </c>
      <c r="AD345" t="e">
        <f t="shared" ref="AD345:AD408" ca="1" si="88">IF(R345=20,S345,"")</f>
        <v>#REF!</v>
      </c>
      <c r="AE345" t="e">
        <f t="shared" ref="AE345:AE408" ca="1" si="89">IF(R345=100,S345,"")</f>
        <v>#REF!</v>
      </c>
      <c r="AH345" t="str">
        <f t="shared" si="84"/>
        <v/>
      </c>
      <c r="AI345" t="str">
        <f t="shared" si="85"/>
        <v/>
      </c>
    </row>
    <row r="346" spans="1:35" x14ac:dyDescent="0.25">
      <c r="A346" s="58" t="s">
        <v>119</v>
      </c>
      <c r="B346" s="59" t="s">
        <v>77</v>
      </c>
      <c r="C346" s="60" t="s">
        <v>78</v>
      </c>
      <c r="D346" s="60" t="s">
        <v>79</v>
      </c>
      <c r="E346" s="61" t="s">
        <v>80</v>
      </c>
      <c r="F346" s="62" t="s">
        <v>81</v>
      </c>
      <c r="G346" s="63" t="s">
        <v>82</v>
      </c>
      <c r="H346" s="64" t="e" cm="1">
        <f t="array" aca="1" ref="H346" ca="1">INDIRECT("'"&amp;A346&amp;"'!"&amp;B346)</f>
        <v>#REF!</v>
      </c>
      <c r="I346" s="65" t="e" cm="1">
        <f t="array" aca="1" ref="I346" ca="1">INDIRECT("'"&amp;A346&amp;"'!"&amp;C346)</f>
        <v>#REF!</v>
      </c>
      <c r="J346" s="65" t="e" cm="1">
        <f t="array" aca="1" ref="J346" ca="1">INDIRECT("'"&amp;A346&amp;"'!"&amp;D346)</f>
        <v>#REF!</v>
      </c>
      <c r="K346" s="66" t="e" cm="1">
        <f t="array" aca="1" ref="K346" ca="1">INDIRECT("'"&amp;A346&amp;"'!"&amp;E346)</f>
        <v>#REF!</v>
      </c>
      <c r="L346" s="62" t="e" cm="1">
        <f t="array" aca="1" ref="L346" ca="1">INDIRECT("'"&amp;A346&amp;"'!"&amp;F346)</f>
        <v>#REF!</v>
      </c>
      <c r="M346" s="67" t="e" cm="1">
        <f t="array" aca="1" ref="M346" ca="1">INDIRECT("'"&amp;A346&amp;"'!"&amp;G346)</f>
        <v>#REF!</v>
      </c>
      <c r="N346" s="59" t="e">
        <f t="shared" ca="1" si="74"/>
        <v>#REF!</v>
      </c>
      <c r="O346" s="68" t="e">
        <f t="shared" ca="1" si="75"/>
        <v>#REF!</v>
      </c>
      <c r="P346" s="69"/>
      <c r="Q346" s="59" t="e">
        <f t="shared" ca="1" si="73"/>
        <v>#REF!</v>
      </c>
      <c r="R346" s="68" t="e">
        <f t="shared" ca="1" si="76"/>
        <v>#REF!</v>
      </c>
      <c r="S346" s="70">
        <f>28+722+1281+1095+1394+852</f>
        <v>5372</v>
      </c>
      <c r="T346" s="71" t="e">
        <f t="shared" ca="1" si="78"/>
        <v>#REF!</v>
      </c>
      <c r="U346" s="72"/>
      <c r="V346" s="71" t="e">
        <f t="shared" ca="1" si="79"/>
        <v>#REF!</v>
      </c>
      <c r="W346" s="72"/>
      <c r="Z346" t="e">
        <f ca="1">IF(R346=1,S346,"")</f>
        <v>#REF!</v>
      </c>
      <c r="AA346" t="e">
        <f t="shared" ca="1" si="86"/>
        <v>#REF!</v>
      </c>
      <c r="AB346" t="e">
        <f t="shared" ca="1" si="81"/>
        <v>#REF!</v>
      </c>
      <c r="AC346" t="e">
        <f t="shared" ca="1" si="87"/>
        <v>#REF!</v>
      </c>
      <c r="AD346" t="e">
        <f t="shared" ca="1" si="88"/>
        <v>#REF!</v>
      </c>
      <c r="AE346" t="e">
        <f t="shared" ca="1" si="89"/>
        <v>#REF!</v>
      </c>
      <c r="AH346" t="str">
        <f t="shared" si="84"/>
        <v/>
      </c>
      <c r="AI346" t="str">
        <f t="shared" si="85"/>
        <v/>
      </c>
    </row>
    <row r="347" spans="1:35" x14ac:dyDescent="0.25">
      <c r="A347" s="58" t="s">
        <v>119</v>
      </c>
      <c r="B347" s="59" t="s">
        <v>120</v>
      </c>
      <c r="C347" s="60" t="s">
        <v>121</v>
      </c>
      <c r="D347" s="60" t="s">
        <v>122</v>
      </c>
      <c r="E347" s="61" t="s">
        <v>123</v>
      </c>
      <c r="F347" s="62" t="s">
        <v>124</v>
      </c>
      <c r="G347" s="63" t="s">
        <v>125</v>
      </c>
      <c r="H347" s="64" t="e" cm="1">
        <f t="array" aca="1" ref="H347" ca="1">INDIRECT("'"&amp;A347&amp;"'!"&amp;B347)</f>
        <v>#REF!</v>
      </c>
      <c r="I347" s="65" t="e" cm="1">
        <f t="array" aca="1" ref="I347" ca="1">INDIRECT("'"&amp;A347&amp;"'!"&amp;C347)</f>
        <v>#REF!</v>
      </c>
      <c r="J347" s="65" t="e" cm="1">
        <f t="array" aca="1" ref="J347" ca="1">INDIRECT("'"&amp;A347&amp;"'!"&amp;D347)</f>
        <v>#REF!</v>
      </c>
      <c r="K347" s="66" t="e" cm="1">
        <f t="array" aca="1" ref="K347" ca="1">INDIRECT("'"&amp;A347&amp;"'!"&amp;E347)</f>
        <v>#REF!</v>
      </c>
      <c r="L347" s="62" t="e" cm="1">
        <f t="array" aca="1" ref="L347" ca="1">INDIRECT("'"&amp;A347&amp;"'!"&amp;F347)</f>
        <v>#REF!</v>
      </c>
      <c r="M347" s="67" t="e" cm="1">
        <f t="array" aca="1" ref="M347" ca="1">INDIRECT("'"&amp;A347&amp;"'!"&amp;G347)</f>
        <v>#REF!</v>
      </c>
      <c r="N347" s="59" t="e">
        <f t="shared" ca="1" si="74"/>
        <v>#REF!</v>
      </c>
      <c r="O347" s="68" t="e">
        <f t="shared" ca="1" si="75"/>
        <v>#REF!</v>
      </c>
      <c r="P347" s="69"/>
      <c r="Q347" s="59" t="e">
        <f t="shared" ca="1" si="73"/>
        <v>#REF!</v>
      </c>
      <c r="R347" s="68" t="e">
        <f t="shared" ca="1" si="76"/>
        <v>#REF!</v>
      </c>
      <c r="S347" s="70">
        <v>7845</v>
      </c>
      <c r="T347" s="71" t="e">
        <f t="shared" ca="1" si="78"/>
        <v>#REF!</v>
      </c>
      <c r="U347" s="72"/>
      <c r="V347" s="71" t="e">
        <f t="shared" ca="1" si="79"/>
        <v>#REF!</v>
      </c>
      <c r="W347" s="72"/>
      <c r="Z347" t="e">
        <f t="shared" ref="Z347:Z410" ca="1" si="90">IF(R347=1,S347,"")</f>
        <v>#REF!</v>
      </c>
      <c r="AA347" t="e">
        <f t="shared" ca="1" si="86"/>
        <v>#REF!</v>
      </c>
      <c r="AB347" t="e">
        <f t="shared" ca="1" si="81"/>
        <v>#REF!</v>
      </c>
      <c r="AC347" t="e">
        <f t="shared" ca="1" si="87"/>
        <v>#REF!</v>
      </c>
      <c r="AD347" t="e">
        <f t="shared" ca="1" si="88"/>
        <v>#REF!</v>
      </c>
      <c r="AE347" t="e">
        <f t="shared" ca="1" si="89"/>
        <v>#REF!</v>
      </c>
      <c r="AI347" t="str">
        <f t="shared" si="85"/>
        <v/>
      </c>
    </row>
    <row r="348" spans="1:35" x14ac:dyDescent="0.25">
      <c r="A348" s="58" t="s">
        <v>119</v>
      </c>
      <c r="B348" s="59" t="s">
        <v>126</v>
      </c>
      <c r="C348" s="60" t="s">
        <v>127</v>
      </c>
      <c r="D348" s="60" t="s">
        <v>128</v>
      </c>
      <c r="E348" s="61" t="s">
        <v>129</v>
      </c>
      <c r="F348" s="62" t="s">
        <v>130</v>
      </c>
      <c r="G348" s="63" t="s">
        <v>131</v>
      </c>
      <c r="H348" s="64" t="e" cm="1">
        <f t="array" aca="1" ref="H348" ca="1">INDIRECT("'"&amp;A348&amp;"'!"&amp;B348)</f>
        <v>#REF!</v>
      </c>
      <c r="I348" s="65" t="e" cm="1">
        <f t="array" aca="1" ref="I348" ca="1">INDIRECT("'"&amp;A348&amp;"'!"&amp;C348)</f>
        <v>#REF!</v>
      </c>
      <c r="J348" s="65" t="e" cm="1">
        <f t="array" aca="1" ref="J348" ca="1">INDIRECT("'"&amp;A348&amp;"'!"&amp;D348)</f>
        <v>#REF!</v>
      </c>
      <c r="K348" s="66" t="e" cm="1">
        <f t="array" aca="1" ref="K348" ca="1">INDIRECT("'"&amp;A348&amp;"'!"&amp;E348)</f>
        <v>#REF!</v>
      </c>
      <c r="L348" s="62" t="e" cm="1">
        <f t="array" aca="1" ref="L348" ca="1">INDIRECT("'"&amp;A348&amp;"'!"&amp;F348)</f>
        <v>#REF!</v>
      </c>
      <c r="M348" s="67" t="e" cm="1">
        <f t="array" aca="1" ref="M348" ca="1">INDIRECT("'"&amp;A348&amp;"'!"&amp;G348)</f>
        <v>#REF!</v>
      </c>
      <c r="N348" s="59" t="e">
        <f t="shared" ca="1" si="74"/>
        <v>#REF!</v>
      </c>
      <c r="O348" s="68" t="e">
        <f t="shared" ca="1" si="75"/>
        <v>#REF!</v>
      </c>
      <c r="P348" s="69"/>
      <c r="Q348" s="59" t="e">
        <f t="shared" ca="1" si="73"/>
        <v>#REF!</v>
      </c>
      <c r="R348" s="68" t="e">
        <f t="shared" ca="1" si="76"/>
        <v>#REF!</v>
      </c>
      <c r="S348" s="70">
        <v>6785</v>
      </c>
      <c r="T348" s="71" t="e">
        <f t="shared" ca="1" si="78"/>
        <v>#REF!</v>
      </c>
      <c r="U348" s="72"/>
      <c r="V348" s="71" t="e">
        <f t="shared" ca="1" si="79"/>
        <v>#REF!</v>
      </c>
      <c r="W348" s="72"/>
      <c r="Z348" t="e">
        <f t="shared" ca="1" si="90"/>
        <v>#REF!</v>
      </c>
      <c r="AA348" t="e">
        <f t="shared" ca="1" si="86"/>
        <v>#REF!</v>
      </c>
      <c r="AB348" t="e">
        <f t="shared" ca="1" si="81"/>
        <v>#REF!</v>
      </c>
      <c r="AC348" t="e">
        <f t="shared" ca="1" si="87"/>
        <v>#REF!</v>
      </c>
      <c r="AD348" t="e">
        <f t="shared" ca="1" si="88"/>
        <v>#REF!</v>
      </c>
      <c r="AE348" t="e">
        <f t="shared" ca="1" si="89"/>
        <v>#REF!</v>
      </c>
      <c r="AI348" t="str">
        <f t="shared" si="85"/>
        <v/>
      </c>
    </row>
    <row r="349" spans="1:35" x14ac:dyDescent="0.25">
      <c r="A349" s="78" t="s">
        <v>132</v>
      </c>
      <c r="B349" s="79" t="s">
        <v>29</v>
      </c>
      <c r="C349" s="80" t="s">
        <v>30</v>
      </c>
      <c r="D349" s="80" t="s">
        <v>31</v>
      </c>
      <c r="E349" s="81" t="s">
        <v>32</v>
      </c>
      <c r="F349" s="82" t="s">
        <v>33</v>
      </c>
      <c r="G349" s="83" t="s">
        <v>34</v>
      </c>
      <c r="H349" s="84" t="e" cm="1">
        <f t="array" aca="1" ref="H349" ca="1">INDIRECT("'"&amp;A349&amp;"'!"&amp;B349)</f>
        <v>#REF!</v>
      </c>
      <c r="I349" s="85" t="e" cm="1">
        <f t="array" aca="1" ref="I349" ca="1">INDIRECT("'"&amp;A349&amp;"'!"&amp;C349)</f>
        <v>#REF!</v>
      </c>
      <c r="J349" s="85" t="e" cm="1">
        <f t="array" aca="1" ref="J349" ca="1">INDIRECT("'"&amp;A349&amp;"'!"&amp;D349)</f>
        <v>#REF!</v>
      </c>
      <c r="K349" s="86" t="e" cm="1">
        <f t="array" aca="1" ref="K349" ca="1">INDIRECT("'"&amp;A349&amp;"'!"&amp;E349)</f>
        <v>#REF!</v>
      </c>
      <c r="L349" s="82" t="e" cm="1">
        <f t="array" aca="1" ref="L349" ca="1">INDIRECT("'"&amp;A349&amp;"'!"&amp;F349)</f>
        <v>#REF!</v>
      </c>
      <c r="M349" s="87" t="e" cm="1">
        <f t="array" aca="1" ref="M349" ca="1">INDIRECT("'"&amp;A349&amp;"'!"&amp;G349)</f>
        <v>#REF!</v>
      </c>
      <c r="N349" s="79" t="e">
        <f t="shared" ca="1" si="74"/>
        <v>#REF!</v>
      </c>
      <c r="O349" s="88" t="e">
        <f t="shared" ca="1" si="75"/>
        <v>#REF!</v>
      </c>
      <c r="P349" s="89"/>
      <c r="Q349" s="79" t="e">
        <f t="shared" ca="1" si="73"/>
        <v>#REF!</v>
      </c>
      <c r="R349" s="88" t="e">
        <f t="shared" ca="1" si="76"/>
        <v>#REF!</v>
      </c>
      <c r="S349" s="90"/>
      <c r="T349" s="91" t="e">
        <f t="shared" ca="1" si="78"/>
        <v>#REF!</v>
      </c>
      <c r="U349" s="92"/>
      <c r="V349" s="91" t="e">
        <f t="shared" ca="1" si="79"/>
        <v>#REF!</v>
      </c>
      <c r="W349" s="92"/>
      <c r="Z349" t="e">
        <f t="shared" ca="1" si="90"/>
        <v>#REF!</v>
      </c>
      <c r="AA349" t="e">
        <f t="shared" ca="1" si="86"/>
        <v>#REF!</v>
      </c>
      <c r="AB349" t="e">
        <f t="shared" ca="1" si="81"/>
        <v>#REF!</v>
      </c>
      <c r="AC349" t="e">
        <f t="shared" ca="1" si="87"/>
        <v>#REF!</v>
      </c>
      <c r="AD349" t="e">
        <f t="shared" ca="1" si="88"/>
        <v>#REF!</v>
      </c>
      <c r="AE349" t="e">
        <f t="shared" ca="1" si="89"/>
        <v>#REF!</v>
      </c>
      <c r="AH349" t="str">
        <f t="shared" ref="AH349:AH423" si="91">IF(U349="","",U349)</f>
        <v/>
      </c>
      <c r="AI349" t="str">
        <f t="shared" si="85"/>
        <v/>
      </c>
    </row>
    <row r="350" spans="1:35" x14ac:dyDescent="0.25">
      <c r="A350" s="78" t="s">
        <v>132</v>
      </c>
      <c r="B350" s="79" t="s">
        <v>35</v>
      </c>
      <c r="C350" s="80" t="s">
        <v>36</v>
      </c>
      <c r="D350" s="80" t="s">
        <v>37</v>
      </c>
      <c r="E350" s="81" t="s">
        <v>38</v>
      </c>
      <c r="F350" s="82" t="s">
        <v>39</v>
      </c>
      <c r="G350" s="83" t="s">
        <v>40</v>
      </c>
      <c r="H350" s="84" t="e" cm="1">
        <f t="array" aca="1" ref="H350" ca="1">INDIRECT("'"&amp;A350&amp;"'!"&amp;B350)</f>
        <v>#REF!</v>
      </c>
      <c r="I350" s="85" t="e" cm="1">
        <f t="array" aca="1" ref="I350" ca="1">INDIRECT("'"&amp;A350&amp;"'!"&amp;C350)</f>
        <v>#REF!</v>
      </c>
      <c r="J350" s="85" t="e" cm="1">
        <f t="array" aca="1" ref="J350" ca="1">INDIRECT("'"&amp;A350&amp;"'!"&amp;D350)</f>
        <v>#REF!</v>
      </c>
      <c r="K350" s="86" t="e" cm="1">
        <f t="array" aca="1" ref="K350" ca="1">INDIRECT("'"&amp;A350&amp;"'!"&amp;E350)</f>
        <v>#REF!</v>
      </c>
      <c r="L350" s="82" t="e" cm="1">
        <f t="array" aca="1" ref="L350" ca="1">INDIRECT("'"&amp;A350&amp;"'!"&amp;F350)</f>
        <v>#REF!</v>
      </c>
      <c r="M350" s="87" t="e" cm="1">
        <f t="array" aca="1" ref="M350" ca="1">INDIRECT("'"&amp;A350&amp;"'!"&amp;G350)</f>
        <v>#REF!</v>
      </c>
      <c r="N350" s="79" t="e">
        <f t="shared" ca="1" si="74"/>
        <v>#REF!</v>
      </c>
      <c r="O350" s="88" t="e">
        <f t="shared" ca="1" si="75"/>
        <v>#REF!</v>
      </c>
      <c r="P350" s="89"/>
      <c r="Q350" s="79" t="e">
        <f t="shared" ca="1" si="73"/>
        <v>#REF!</v>
      </c>
      <c r="R350" s="88" t="e">
        <f t="shared" ca="1" si="76"/>
        <v>#REF!</v>
      </c>
      <c r="S350" s="90"/>
      <c r="T350" s="91" t="e">
        <f t="shared" ca="1" si="78"/>
        <v>#REF!</v>
      </c>
      <c r="U350" s="92"/>
      <c r="V350" s="91" t="e">
        <f t="shared" ca="1" si="79"/>
        <v>#REF!</v>
      </c>
      <c r="W350" s="92"/>
      <c r="Z350" t="e">
        <f t="shared" ca="1" si="90"/>
        <v>#REF!</v>
      </c>
      <c r="AA350" t="e">
        <f t="shared" ca="1" si="86"/>
        <v>#REF!</v>
      </c>
      <c r="AB350" t="e">
        <f t="shared" ca="1" si="81"/>
        <v>#REF!</v>
      </c>
      <c r="AC350" t="e">
        <f t="shared" ca="1" si="87"/>
        <v>#REF!</v>
      </c>
      <c r="AD350" t="e">
        <f t="shared" ca="1" si="88"/>
        <v>#REF!</v>
      </c>
      <c r="AE350" t="e">
        <f t="shared" ca="1" si="89"/>
        <v>#REF!</v>
      </c>
      <c r="AH350" t="str">
        <f t="shared" si="91"/>
        <v/>
      </c>
      <c r="AI350" t="str">
        <f t="shared" si="85"/>
        <v/>
      </c>
    </row>
    <row r="351" spans="1:35" x14ac:dyDescent="0.25">
      <c r="A351" s="78" t="s">
        <v>132</v>
      </c>
      <c r="B351" s="79" t="s">
        <v>41</v>
      </c>
      <c r="C351" s="80" t="s">
        <v>42</v>
      </c>
      <c r="D351" s="80" t="s">
        <v>43</v>
      </c>
      <c r="E351" s="81" t="s">
        <v>44</v>
      </c>
      <c r="F351" s="82" t="s">
        <v>45</v>
      </c>
      <c r="G351" s="83" t="s">
        <v>46</v>
      </c>
      <c r="H351" s="84" t="e" cm="1">
        <f t="array" aca="1" ref="H351" ca="1">INDIRECT("'"&amp;A351&amp;"'!"&amp;B351)</f>
        <v>#REF!</v>
      </c>
      <c r="I351" s="85" t="e" cm="1">
        <f t="array" aca="1" ref="I351" ca="1">INDIRECT("'"&amp;A351&amp;"'!"&amp;C351)</f>
        <v>#REF!</v>
      </c>
      <c r="J351" s="85" t="e" cm="1">
        <f t="array" aca="1" ref="J351" ca="1">INDIRECT("'"&amp;A351&amp;"'!"&amp;D351)</f>
        <v>#REF!</v>
      </c>
      <c r="K351" s="86" t="e" cm="1">
        <f t="array" aca="1" ref="K351" ca="1">INDIRECT("'"&amp;A351&amp;"'!"&amp;E351)</f>
        <v>#REF!</v>
      </c>
      <c r="L351" s="82" t="e" cm="1">
        <f t="array" aca="1" ref="L351" ca="1">INDIRECT("'"&amp;A351&amp;"'!"&amp;F351)</f>
        <v>#REF!</v>
      </c>
      <c r="M351" s="87" t="e" cm="1">
        <f t="array" aca="1" ref="M351" ca="1">INDIRECT("'"&amp;A351&amp;"'!"&amp;G351)</f>
        <v>#REF!</v>
      </c>
      <c r="N351" s="79" t="e">
        <f t="shared" ca="1" si="74"/>
        <v>#REF!</v>
      </c>
      <c r="O351" s="88" t="e">
        <f t="shared" ca="1" si="75"/>
        <v>#REF!</v>
      </c>
      <c r="P351" s="89"/>
      <c r="Q351" s="79" t="e">
        <f t="shared" ca="1" si="73"/>
        <v>#REF!</v>
      </c>
      <c r="R351" s="88" t="e">
        <f t="shared" ca="1" si="76"/>
        <v>#REF!</v>
      </c>
      <c r="S351" s="90"/>
      <c r="T351" s="91" t="e">
        <f t="shared" ca="1" si="78"/>
        <v>#REF!</v>
      </c>
      <c r="U351" s="92"/>
      <c r="V351" s="91" t="e">
        <f t="shared" ca="1" si="79"/>
        <v>#REF!</v>
      </c>
      <c r="W351" s="92"/>
      <c r="Z351" t="e">
        <f t="shared" ca="1" si="90"/>
        <v>#REF!</v>
      </c>
      <c r="AA351" t="e">
        <f t="shared" ca="1" si="86"/>
        <v>#REF!</v>
      </c>
      <c r="AB351" t="e">
        <f t="shared" ca="1" si="81"/>
        <v>#REF!</v>
      </c>
      <c r="AC351" t="e">
        <f t="shared" ca="1" si="87"/>
        <v>#REF!</v>
      </c>
      <c r="AD351" t="e">
        <f t="shared" ca="1" si="88"/>
        <v>#REF!</v>
      </c>
      <c r="AE351" t="e">
        <f t="shared" ca="1" si="89"/>
        <v>#REF!</v>
      </c>
      <c r="AH351" t="str">
        <f t="shared" si="91"/>
        <v/>
      </c>
      <c r="AI351" t="str">
        <f t="shared" si="85"/>
        <v/>
      </c>
    </row>
    <row r="352" spans="1:35" x14ac:dyDescent="0.25">
      <c r="A352" s="78" t="s">
        <v>132</v>
      </c>
      <c r="B352" s="79" t="s">
        <v>47</v>
      </c>
      <c r="C352" s="80" t="s">
        <v>48</v>
      </c>
      <c r="D352" s="80" t="s">
        <v>49</v>
      </c>
      <c r="E352" s="81" t="s">
        <v>50</v>
      </c>
      <c r="F352" s="82" t="s">
        <v>51</v>
      </c>
      <c r="G352" s="83" t="s">
        <v>52</v>
      </c>
      <c r="H352" s="84" t="e" cm="1">
        <f t="array" aca="1" ref="H352" ca="1">INDIRECT("'"&amp;A352&amp;"'!"&amp;B352)</f>
        <v>#REF!</v>
      </c>
      <c r="I352" s="85" t="e" cm="1">
        <f t="array" aca="1" ref="I352" ca="1">INDIRECT("'"&amp;A352&amp;"'!"&amp;C352)</f>
        <v>#REF!</v>
      </c>
      <c r="J352" s="85" t="e" cm="1">
        <f t="array" aca="1" ref="J352" ca="1">INDIRECT("'"&amp;A352&amp;"'!"&amp;D352)</f>
        <v>#REF!</v>
      </c>
      <c r="K352" s="86" t="e" cm="1">
        <f t="array" aca="1" ref="K352" ca="1">INDIRECT("'"&amp;A352&amp;"'!"&amp;E352)</f>
        <v>#REF!</v>
      </c>
      <c r="L352" s="82" t="e" cm="1">
        <f t="array" aca="1" ref="L352" ca="1">INDIRECT("'"&amp;A352&amp;"'!"&amp;F352)</f>
        <v>#REF!</v>
      </c>
      <c r="M352" s="87" t="e" cm="1">
        <f t="array" aca="1" ref="M352" ca="1">INDIRECT("'"&amp;A352&amp;"'!"&amp;G352)</f>
        <v>#REF!</v>
      </c>
      <c r="N352" s="79" t="e">
        <f t="shared" ca="1" si="74"/>
        <v>#REF!</v>
      </c>
      <c r="O352" s="88" t="e">
        <f t="shared" ca="1" si="75"/>
        <v>#REF!</v>
      </c>
      <c r="P352" s="89"/>
      <c r="Q352" s="79" t="e">
        <f t="shared" ca="1" si="73"/>
        <v>#REF!</v>
      </c>
      <c r="R352" s="88" t="e">
        <f t="shared" ca="1" si="76"/>
        <v>#REF!</v>
      </c>
      <c r="S352" s="90"/>
      <c r="T352" s="91" t="e">
        <f t="shared" ca="1" si="78"/>
        <v>#REF!</v>
      </c>
      <c r="U352" s="92"/>
      <c r="V352" s="91" t="e">
        <f t="shared" ca="1" si="79"/>
        <v>#REF!</v>
      </c>
      <c r="W352" s="92"/>
      <c r="Z352" t="e">
        <f t="shared" ca="1" si="90"/>
        <v>#REF!</v>
      </c>
      <c r="AA352" t="e">
        <f t="shared" ca="1" si="86"/>
        <v>#REF!</v>
      </c>
      <c r="AB352" t="e">
        <f t="shared" ca="1" si="81"/>
        <v>#REF!</v>
      </c>
      <c r="AC352" t="e">
        <f t="shared" ca="1" si="87"/>
        <v>#REF!</v>
      </c>
      <c r="AD352" t="e">
        <f t="shared" ca="1" si="88"/>
        <v>#REF!</v>
      </c>
      <c r="AE352" t="e">
        <f t="shared" ca="1" si="89"/>
        <v>#REF!</v>
      </c>
      <c r="AH352" t="str">
        <f t="shared" si="91"/>
        <v/>
      </c>
      <c r="AI352" t="str">
        <f t="shared" si="85"/>
        <v/>
      </c>
    </row>
    <row r="353" spans="1:35" x14ac:dyDescent="0.25">
      <c r="A353" s="78" t="s">
        <v>132</v>
      </c>
      <c r="B353" s="79" t="s">
        <v>53</v>
      </c>
      <c r="C353" s="80" t="s">
        <v>54</v>
      </c>
      <c r="D353" s="80" t="s">
        <v>55</v>
      </c>
      <c r="E353" s="81" t="s">
        <v>56</v>
      </c>
      <c r="F353" s="82" t="s">
        <v>57</v>
      </c>
      <c r="G353" s="83" t="s">
        <v>58</v>
      </c>
      <c r="H353" s="84" t="e" cm="1">
        <f t="array" aca="1" ref="H353" ca="1">INDIRECT("'"&amp;A353&amp;"'!"&amp;B353)</f>
        <v>#REF!</v>
      </c>
      <c r="I353" s="85" t="e" cm="1">
        <f t="array" aca="1" ref="I353" ca="1">INDIRECT("'"&amp;A353&amp;"'!"&amp;C353)</f>
        <v>#REF!</v>
      </c>
      <c r="J353" s="85" t="e" cm="1">
        <f t="array" aca="1" ref="J353" ca="1">INDIRECT("'"&amp;A353&amp;"'!"&amp;D353)</f>
        <v>#REF!</v>
      </c>
      <c r="K353" s="86" t="e" cm="1">
        <f t="array" aca="1" ref="K353" ca="1">INDIRECT("'"&amp;A353&amp;"'!"&amp;E353)</f>
        <v>#REF!</v>
      </c>
      <c r="L353" s="82" t="e" cm="1">
        <f t="array" aca="1" ref="L353" ca="1">INDIRECT("'"&amp;A353&amp;"'!"&amp;F353)</f>
        <v>#REF!</v>
      </c>
      <c r="M353" s="87" t="e" cm="1">
        <f t="array" aca="1" ref="M353" ca="1">INDIRECT("'"&amp;A353&amp;"'!"&amp;G353)</f>
        <v>#REF!</v>
      </c>
      <c r="N353" s="79" t="e">
        <f t="shared" ca="1" si="74"/>
        <v>#REF!</v>
      </c>
      <c r="O353" s="88" t="e">
        <f t="shared" ca="1" si="75"/>
        <v>#REF!</v>
      </c>
      <c r="P353" s="89"/>
      <c r="Q353" s="79" t="e">
        <f t="shared" ca="1" si="73"/>
        <v>#REF!</v>
      </c>
      <c r="R353" s="88" t="e">
        <f t="shared" ca="1" si="76"/>
        <v>#REF!</v>
      </c>
      <c r="S353" s="90">
        <f>2102+2108+1105</f>
        <v>5315</v>
      </c>
      <c r="T353" s="91" t="e">
        <f t="shared" ca="1" si="78"/>
        <v>#REF!</v>
      </c>
      <c r="U353" s="92"/>
      <c r="V353" s="91" t="e">
        <f t="shared" ca="1" si="79"/>
        <v>#REF!</v>
      </c>
      <c r="W353" s="92"/>
      <c r="Z353" t="e">
        <f t="shared" ca="1" si="90"/>
        <v>#REF!</v>
      </c>
      <c r="AA353" t="e">
        <f t="shared" ca="1" si="86"/>
        <v>#REF!</v>
      </c>
      <c r="AB353" t="e">
        <f t="shared" ca="1" si="81"/>
        <v>#REF!</v>
      </c>
      <c r="AC353" t="e">
        <f t="shared" ca="1" si="87"/>
        <v>#REF!</v>
      </c>
      <c r="AD353" t="e">
        <f t="shared" ca="1" si="88"/>
        <v>#REF!</v>
      </c>
      <c r="AE353" t="e">
        <f t="shared" ca="1" si="89"/>
        <v>#REF!</v>
      </c>
      <c r="AH353" t="str">
        <f t="shared" si="91"/>
        <v/>
      </c>
      <c r="AI353" t="str">
        <f t="shared" si="85"/>
        <v/>
      </c>
    </row>
    <row r="354" spans="1:35" x14ac:dyDescent="0.25">
      <c r="A354" s="78" t="s">
        <v>132</v>
      </c>
      <c r="B354" s="79" t="s">
        <v>59</v>
      </c>
      <c r="C354" s="80" t="s">
        <v>60</v>
      </c>
      <c r="D354" s="80" t="s">
        <v>61</v>
      </c>
      <c r="E354" s="81" t="s">
        <v>62</v>
      </c>
      <c r="F354" s="82" t="s">
        <v>63</v>
      </c>
      <c r="G354" s="83" t="s">
        <v>64</v>
      </c>
      <c r="H354" s="84" t="e" cm="1">
        <f t="array" aca="1" ref="H354" ca="1">INDIRECT("'"&amp;A354&amp;"'!"&amp;B354)</f>
        <v>#REF!</v>
      </c>
      <c r="I354" s="85" t="e" cm="1">
        <f t="array" aca="1" ref="I354" ca="1">INDIRECT("'"&amp;A354&amp;"'!"&amp;C354)</f>
        <v>#REF!</v>
      </c>
      <c r="J354" s="85" t="e" cm="1">
        <f t="array" aca="1" ref="J354" ca="1">INDIRECT("'"&amp;A354&amp;"'!"&amp;D354)</f>
        <v>#REF!</v>
      </c>
      <c r="K354" s="86" t="e" cm="1">
        <f t="array" aca="1" ref="K354" ca="1">INDIRECT("'"&amp;A354&amp;"'!"&amp;E354)</f>
        <v>#REF!</v>
      </c>
      <c r="L354" s="82" t="e" cm="1">
        <f t="array" aca="1" ref="L354" ca="1">INDIRECT("'"&amp;A354&amp;"'!"&amp;F354)</f>
        <v>#REF!</v>
      </c>
      <c r="M354" s="87" t="e" cm="1">
        <f t="array" aca="1" ref="M354" ca="1">INDIRECT("'"&amp;A354&amp;"'!"&amp;G354)</f>
        <v>#REF!</v>
      </c>
      <c r="N354" s="79" t="e">
        <f t="shared" ca="1" si="74"/>
        <v>#REF!</v>
      </c>
      <c r="O354" s="88" t="e">
        <f t="shared" ca="1" si="75"/>
        <v>#REF!</v>
      </c>
      <c r="P354" s="89"/>
      <c r="Q354" s="79" t="e">
        <f t="shared" ca="1" si="73"/>
        <v>#REF!</v>
      </c>
      <c r="R354" s="88" t="e">
        <f t="shared" ca="1" si="76"/>
        <v>#REF!</v>
      </c>
      <c r="S354" s="90">
        <v>890</v>
      </c>
      <c r="T354" s="91" t="e">
        <f t="shared" ca="1" si="78"/>
        <v>#REF!</v>
      </c>
      <c r="U354" s="92"/>
      <c r="V354" s="91" t="e">
        <f t="shared" ca="1" si="79"/>
        <v>#REF!</v>
      </c>
      <c r="W354" s="92"/>
      <c r="Z354" t="e">
        <f t="shared" ca="1" si="90"/>
        <v>#REF!</v>
      </c>
      <c r="AA354" t="e">
        <f t="shared" ca="1" si="86"/>
        <v>#REF!</v>
      </c>
      <c r="AB354" t="e">
        <f t="shared" ca="1" si="81"/>
        <v>#REF!</v>
      </c>
      <c r="AC354" t="e">
        <f t="shared" ca="1" si="87"/>
        <v>#REF!</v>
      </c>
      <c r="AD354" t="e">
        <f t="shared" ca="1" si="88"/>
        <v>#REF!</v>
      </c>
      <c r="AE354" t="e">
        <f t="shared" ca="1" si="89"/>
        <v>#REF!</v>
      </c>
      <c r="AH354" t="str">
        <f t="shared" si="91"/>
        <v/>
      </c>
      <c r="AI354" t="str">
        <f t="shared" si="85"/>
        <v/>
      </c>
    </row>
    <row r="355" spans="1:35" x14ac:dyDescent="0.25">
      <c r="A355" s="78" t="s">
        <v>132</v>
      </c>
      <c r="B355" s="79" t="s">
        <v>65</v>
      </c>
      <c r="C355" s="80" t="s">
        <v>66</v>
      </c>
      <c r="D355" s="80" t="s">
        <v>67</v>
      </c>
      <c r="E355" s="81" t="s">
        <v>68</v>
      </c>
      <c r="F355" s="82" t="s">
        <v>69</v>
      </c>
      <c r="G355" s="83" t="s">
        <v>70</v>
      </c>
      <c r="H355" s="84" t="e" cm="1">
        <f t="array" aca="1" ref="H355" ca="1">INDIRECT("'"&amp;A355&amp;"'!"&amp;B355)</f>
        <v>#REF!</v>
      </c>
      <c r="I355" s="85" t="e" cm="1">
        <f t="array" aca="1" ref="I355" ca="1">INDIRECT("'"&amp;A355&amp;"'!"&amp;C355)</f>
        <v>#REF!</v>
      </c>
      <c r="J355" s="85" t="e" cm="1">
        <f t="array" aca="1" ref="J355" ca="1">INDIRECT("'"&amp;A355&amp;"'!"&amp;D355)</f>
        <v>#REF!</v>
      </c>
      <c r="K355" s="86" t="e" cm="1">
        <f t="array" aca="1" ref="K355" ca="1">INDIRECT("'"&amp;A355&amp;"'!"&amp;E355)</f>
        <v>#REF!</v>
      </c>
      <c r="L355" s="82" t="e" cm="1">
        <f t="array" aca="1" ref="L355" ca="1">INDIRECT("'"&amp;A355&amp;"'!"&amp;F355)</f>
        <v>#REF!</v>
      </c>
      <c r="M355" s="87" t="e" cm="1">
        <f t="array" aca="1" ref="M355" ca="1">INDIRECT("'"&amp;A355&amp;"'!"&amp;G355)</f>
        <v>#REF!</v>
      </c>
      <c r="N355" s="79" t="e">
        <f t="shared" ca="1" si="74"/>
        <v>#REF!</v>
      </c>
      <c r="O355" s="88" t="e">
        <f t="shared" ca="1" si="75"/>
        <v>#REF!</v>
      </c>
      <c r="P355" s="89"/>
      <c r="Q355" s="79" t="e">
        <f t="shared" ca="1" si="73"/>
        <v>#REF!</v>
      </c>
      <c r="R355" s="88" t="e">
        <f t="shared" ca="1" si="76"/>
        <v>#REF!</v>
      </c>
      <c r="S355" s="90">
        <f>1235</f>
        <v>1235</v>
      </c>
      <c r="T355" s="91" t="e">
        <f t="shared" ca="1" si="78"/>
        <v>#REF!</v>
      </c>
      <c r="U355" s="92"/>
      <c r="V355" s="91" t="e">
        <f t="shared" ca="1" si="79"/>
        <v>#REF!</v>
      </c>
      <c r="W355" s="92"/>
      <c r="Z355" t="e">
        <f t="shared" ca="1" si="90"/>
        <v>#REF!</v>
      </c>
      <c r="AA355" t="e">
        <f t="shared" ca="1" si="86"/>
        <v>#REF!</v>
      </c>
      <c r="AB355" t="e">
        <f t="shared" ca="1" si="81"/>
        <v>#REF!</v>
      </c>
      <c r="AC355" t="e">
        <f t="shared" ca="1" si="87"/>
        <v>#REF!</v>
      </c>
      <c r="AD355" t="e">
        <f t="shared" ca="1" si="88"/>
        <v>#REF!</v>
      </c>
      <c r="AE355" t="e">
        <f t="shared" ca="1" si="89"/>
        <v>#REF!</v>
      </c>
      <c r="AH355" t="str">
        <f t="shared" si="91"/>
        <v/>
      </c>
      <c r="AI355" t="str">
        <f t="shared" si="85"/>
        <v/>
      </c>
    </row>
    <row r="356" spans="1:35" x14ac:dyDescent="0.25">
      <c r="A356" s="78" t="s">
        <v>132</v>
      </c>
      <c r="B356" s="79" t="s">
        <v>71</v>
      </c>
      <c r="C356" s="80" t="s">
        <v>72</v>
      </c>
      <c r="D356" s="80" t="s">
        <v>73</v>
      </c>
      <c r="E356" s="81" t="s">
        <v>74</v>
      </c>
      <c r="F356" s="82" t="s">
        <v>75</v>
      </c>
      <c r="G356" s="83" t="s">
        <v>76</v>
      </c>
      <c r="H356" s="84" t="e" cm="1">
        <f t="array" aca="1" ref="H356" ca="1">INDIRECT("'"&amp;A356&amp;"'!"&amp;B356)</f>
        <v>#REF!</v>
      </c>
      <c r="I356" s="85" t="e" cm="1">
        <f t="array" aca="1" ref="I356" ca="1">INDIRECT("'"&amp;A356&amp;"'!"&amp;C356)</f>
        <v>#REF!</v>
      </c>
      <c r="J356" s="85" t="e" cm="1">
        <f t="array" aca="1" ref="J356" ca="1">INDIRECT("'"&amp;A356&amp;"'!"&amp;D356)</f>
        <v>#REF!</v>
      </c>
      <c r="K356" s="86" t="e" cm="1">
        <f t="array" aca="1" ref="K356" ca="1">INDIRECT("'"&amp;A356&amp;"'!"&amp;E356)</f>
        <v>#REF!</v>
      </c>
      <c r="L356" s="82" t="e" cm="1">
        <f t="array" aca="1" ref="L356" ca="1">INDIRECT("'"&amp;A356&amp;"'!"&amp;F356)</f>
        <v>#REF!</v>
      </c>
      <c r="M356" s="87" t="e" cm="1">
        <f t="array" aca="1" ref="M356" ca="1">INDIRECT("'"&amp;A356&amp;"'!"&amp;G356)</f>
        <v>#REF!</v>
      </c>
      <c r="N356" s="79" t="e">
        <f t="shared" ca="1" si="74"/>
        <v>#REF!</v>
      </c>
      <c r="O356" s="88" t="e">
        <f t="shared" ca="1" si="75"/>
        <v>#REF!</v>
      </c>
      <c r="P356" s="89"/>
      <c r="Q356" s="79" t="e">
        <f t="shared" ca="1" si="73"/>
        <v>#REF!</v>
      </c>
      <c r="R356" s="88" t="e">
        <f t="shared" ca="1" si="76"/>
        <v>#REF!</v>
      </c>
      <c r="S356" s="90">
        <f>1169+1088+1694+993+1098+787+772</f>
        <v>7601</v>
      </c>
      <c r="T356" s="91" t="e">
        <f t="shared" ca="1" si="78"/>
        <v>#REF!</v>
      </c>
      <c r="U356" s="92"/>
      <c r="V356" s="91" t="e">
        <f t="shared" ca="1" si="79"/>
        <v>#REF!</v>
      </c>
      <c r="W356" s="92"/>
      <c r="Z356" t="e">
        <f t="shared" ca="1" si="90"/>
        <v>#REF!</v>
      </c>
      <c r="AA356" t="e">
        <f t="shared" ca="1" si="86"/>
        <v>#REF!</v>
      </c>
      <c r="AB356" t="e">
        <f t="shared" ca="1" si="81"/>
        <v>#REF!</v>
      </c>
      <c r="AC356" t="e">
        <f t="shared" ca="1" si="87"/>
        <v>#REF!</v>
      </c>
      <c r="AD356" t="e">
        <f t="shared" ca="1" si="88"/>
        <v>#REF!</v>
      </c>
      <c r="AE356" t="e">
        <f t="shared" ca="1" si="89"/>
        <v>#REF!</v>
      </c>
      <c r="AH356" t="str">
        <f t="shared" si="91"/>
        <v/>
      </c>
      <c r="AI356" t="str">
        <f t="shared" si="85"/>
        <v/>
      </c>
    </row>
    <row r="357" spans="1:35" x14ac:dyDescent="0.25">
      <c r="A357" s="78" t="s">
        <v>132</v>
      </c>
      <c r="B357" s="79" t="s">
        <v>77</v>
      </c>
      <c r="C357" s="80" t="s">
        <v>78</v>
      </c>
      <c r="D357" s="80" t="s">
        <v>79</v>
      </c>
      <c r="E357" s="81" t="s">
        <v>80</v>
      </c>
      <c r="F357" s="82" t="s">
        <v>81</v>
      </c>
      <c r="G357" s="83" t="s">
        <v>82</v>
      </c>
      <c r="H357" s="84" t="e" cm="1">
        <f t="array" aca="1" ref="H357" ca="1">INDIRECT("'"&amp;A357&amp;"'!"&amp;B357)</f>
        <v>#REF!</v>
      </c>
      <c r="I357" s="85" t="e" cm="1">
        <f t="array" aca="1" ref="I357" ca="1">INDIRECT("'"&amp;A357&amp;"'!"&amp;C357)</f>
        <v>#REF!</v>
      </c>
      <c r="J357" s="85" t="e" cm="1">
        <f t="array" aca="1" ref="J357" ca="1">INDIRECT("'"&amp;A357&amp;"'!"&amp;D357)</f>
        <v>#REF!</v>
      </c>
      <c r="K357" s="86" t="e" cm="1">
        <f t="array" aca="1" ref="K357" ca="1">INDIRECT("'"&amp;A357&amp;"'!"&amp;E357)</f>
        <v>#REF!</v>
      </c>
      <c r="L357" s="82" t="e" cm="1">
        <f t="array" aca="1" ref="L357" ca="1">INDIRECT("'"&amp;A357&amp;"'!"&amp;F357)</f>
        <v>#REF!</v>
      </c>
      <c r="M357" s="87" t="e" cm="1">
        <f t="array" aca="1" ref="M357" ca="1">INDIRECT("'"&amp;A357&amp;"'!"&amp;G357)</f>
        <v>#REF!</v>
      </c>
      <c r="N357" s="79" t="e">
        <f t="shared" ca="1" si="74"/>
        <v>#REF!</v>
      </c>
      <c r="O357" s="88" t="e">
        <f t="shared" ca="1" si="75"/>
        <v>#REF!</v>
      </c>
      <c r="P357" s="89"/>
      <c r="Q357" s="79" t="e">
        <f t="shared" ca="1" si="73"/>
        <v>#REF!</v>
      </c>
      <c r="R357" s="88" t="e">
        <f t="shared" ca="1" si="76"/>
        <v>#REF!</v>
      </c>
      <c r="S357" s="90"/>
      <c r="T357" s="91" t="e">
        <f t="shared" ca="1" si="78"/>
        <v>#REF!</v>
      </c>
      <c r="U357" s="92"/>
      <c r="V357" s="91" t="e">
        <f t="shared" ca="1" si="79"/>
        <v>#REF!</v>
      </c>
      <c r="W357" s="92"/>
      <c r="Z357" t="e">
        <f t="shared" ca="1" si="90"/>
        <v>#REF!</v>
      </c>
      <c r="AA357" t="e">
        <f t="shared" ca="1" si="86"/>
        <v>#REF!</v>
      </c>
      <c r="AB357" t="e">
        <f t="shared" ca="1" si="81"/>
        <v>#REF!</v>
      </c>
      <c r="AC357" t="e">
        <f t="shared" ca="1" si="87"/>
        <v>#REF!</v>
      </c>
      <c r="AD357" t="e">
        <f t="shared" ca="1" si="88"/>
        <v>#REF!</v>
      </c>
      <c r="AE357" t="e">
        <f t="shared" ca="1" si="89"/>
        <v>#REF!</v>
      </c>
      <c r="AH357" t="str">
        <f t="shared" si="91"/>
        <v/>
      </c>
      <c r="AI357" t="str">
        <f t="shared" si="85"/>
        <v/>
      </c>
    </row>
    <row r="358" spans="1:35" x14ac:dyDescent="0.25">
      <c r="A358" s="58" t="s">
        <v>133</v>
      </c>
      <c r="B358" s="59" t="s">
        <v>29</v>
      </c>
      <c r="C358" s="60" t="s">
        <v>30</v>
      </c>
      <c r="D358" s="60" t="s">
        <v>31</v>
      </c>
      <c r="E358" s="61" t="s">
        <v>32</v>
      </c>
      <c r="F358" s="62" t="s">
        <v>33</v>
      </c>
      <c r="G358" s="63" t="s">
        <v>34</v>
      </c>
      <c r="H358" s="64" t="e" cm="1">
        <f t="array" aca="1" ref="H358" ca="1">INDIRECT("'"&amp;A358&amp;"'!"&amp;B358)</f>
        <v>#REF!</v>
      </c>
      <c r="I358" s="65" t="e" cm="1">
        <f t="array" aca="1" ref="I358" ca="1">INDIRECT("'"&amp;A358&amp;"'!"&amp;C358)</f>
        <v>#REF!</v>
      </c>
      <c r="J358" s="65" t="e" cm="1">
        <f t="array" aca="1" ref="J358" ca="1">INDIRECT("'"&amp;A358&amp;"'!"&amp;D358)</f>
        <v>#REF!</v>
      </c>
      <c r="K358" s="66" t="e" cm="1">
        <f t="array" aca="1" ref="K358" ca="1">INDIRECT("'"&amp;A358&amp;"'!"&amp;E358)</f>
        <v>#REF!</v>
      </c>
      <c r="L358" s="62" t="e" cm="1">
        <f t="array" aca="1" ref="L358" ca="1">INDIRECT("'"&amp;A358&amp;"'!"&amp;F358)</f>
        <v>#REF!</v>
      </c>
      <c r="M358" s="67" t="e" cm="1">
        <f t="array" aca="1" ref="M358" ca="1">INDIRECT("'"&amp;A358&amp;"'!"&amp;G358)</f>
        <v>#REF!</v>
      </c>
      <c r="N358" s="59" t="e">
        <f t="shared" ca="1" si="74"/>
        <v>#REF!</v>
      </c>
      <c r="O358" s="68" t="e">
        <f t="shared" ca="1" si="75"/>
        <v>#REF!</v>
      </c>
      <c r="P358" s="69"/>
      <c r="Q358" s="59" t="e">
        <f t="shared" ca="1" si="73"/>
        <v>#REF!</v>
      </c>
      <c r="R358" s="68" t="e">
        <f t="shared" ca="1" si="76"/>
        <v>#REF!</v>
      </c>
      <c r="S358" s="70">
        <f>67+1043+1321+1678+408+2036+569+1523+1076+1416+1212+4785</f>
        <v>17134</v>
      </c>
      <c r="T358" s="71" t="e">
        <f t="shared" ca="1" si="78"/>
        <v>#REF!</v>
      </c>
      <c r="U358" s="72"/>
      <c r="V358" s="71" t="e">
        <f t="shared" ca="1" si="79"/>
        <v>#REF!</v>
      </c>
      <c r="W358" s="72"/>
      <c r="Z358" t="e">
        <f t="shared" ca="1" si="90"/>
        <v>#REF!</v>
      </c>
      <c r="AA358" t="e">
        <f t="shared" ca="1" si="86"/>
        <v>#REF!</v>
      </c>
      <c r="AB358" t="e">
        <f t="shared" ca="1" si="81"/>
        <v>#REF!</v>
      </c>
      <c r="AC358" t="e">
        <f t="shared" ca="1" si="87"/>
        <v>#REF!</v>
      </c>
      <c r="AD358" t="e">
        <f t="shared" ca="1" si="88"/>
        <v>#REF!</v>
      </c>
      <c r="AE358" t="e">
        <f t="shared" ca="1" si="89"/>
        <v>#REF!</v>
      </c>
      <c r="AH358" t="str">
        <f t="shared" si="91"/>
        <v/>
      </c>
      <c r="AI358" t="str">
        <f t="shared" si="85"/>
        <v/>
      </c>
    </row>
    <row r="359" spans="1:35" x14ac:dyDescent="0.25">
      <c r="A359" s="58" t="s">
        <v>133</v>
      </c>
      <c r="B359" s="59" t="s">
        <v>35</v>
      </c>
      <c r="C359" s="60" t="s">
        <v>36</v>
      </c>
      <c r="D359" s="60" t="s">
        <v>37</v>
      </c>
      <c r="E359" s="61" t="s">
        <v>38</v>
      </c>
      <c r="F359" s="62" t="s">
        <v>39</v>
      </c>
      <c r="G359" s="63" t="s">
        <v>40</v>
      </c>
      <c r="H359" s="64" t="e" cm="1">
        <f t="array" aca="1" ref="H359" ca="1">INDIRECT("'"&amp;A359&amp;"'!"&amp;B359)</f>
        <v>#REF!</v>
      </c>
      <c r="I359" s="65" t="e" cm="1">
        <f t="array" aca="1" ref="I359" ca="1">INDIRECT("'"&amp;A359&amp;"'!"&amp;C359)</f>
        <v>#REF!</v>
      </c>
      <c r="J359" s="65" t="e" cm="1">
        <f t="array" aca="1" ref="J359" ca="1">INDIRECT("'"&amp;A359&amp;"'!"&amp;D359)</f>
        <v>#REF!</v>
      </c>
      <c r="K359" s="66" t="e" cm="1">
        <f t="array" aca="1" ref="K359" ca="1">INDIRECT("'"&amp;A359&amp;"'!"&amp;E359)</f>
        <v>#REF!</v>
      </c>
      <c r="L359" s="62" t="e" cm="1">
        <f t="array" aca="1" ref="L359" ca="1">INDIRECT("'"&amp;A359&amp;"'!"&amp;F359)</f>
        <v>#REF!</v>
      </c>
      <c r="M359" s="67" t="e" cm="1">
        <f t="array" aca="1" ref="M359" ca="1">INDIRECT("'"&amp;A359&amp;"'!"&amp;G359)</f>
        <v>#REF!</v>
      </c>
      <c r="N359" s="59" t="e">
        <f t="shared" ca="1" si="74"/>
        <v>#REF!</v>
      </c>
      <c r="O359" s="68" t="e">
        <f t="shared" ca="1" si="75"/>
        <v>#REF!</v>
      </c>
      <c r="P359" s="69"/>
      <c r="Q359" s="59" t="e">
        <f t="shared" ca="1" si="73"/>
        <v>#REF!</v>
      </c>
      <c r="R359" s="68" t="e">
        <f t="shared" ca="1" si="76"/>
        <v>#REF!</v>
      </c>
      <c r="S359" s="70"/>
      <c r="T359" s="71" t="e">
        <f t="shared" ca="1" si="78"/>
        <v>#REF!</v>
      </c>
      <c r="U359" s="72"/>
      <c r="V359" s="71" t="e">
        <f t="shared" ca="1" si="79"/>
        <v>#REF!</v>
      </c>
      <c r="W359" s="72"/>
      <c r="Z359" t="e">
        <f t="shared" ca="1" si="90"/>
        <v>#REF!</v>
      </c>
      <c r="AA359" t="e">
        <f t="shared" ca="1" si="86"/>
        <v>#REF!</v>
      </c>
      <c r="AB359" t="e">
        <f t="shared" ca="1" si="81"/>
        <v>#REF!</v>
      </c>
      <c r="AC359" t="e">
        <f t="shared" ca="1" si="87"/>
        <v>#REF!</v>
      </c>
      <c r="AD359" t="e">
        <f t="shared" ca="1" si="88"/>
        <v>#REF!</v>
      </c>
      <c r="AE359" t="e">
        <f t="shared" ca="1" si="89"/>
        <v>#REF!</v>
      </c>
      <c r="AH359" t="str">
        <f t="shared" si="91"/>
        <v/>
      </c>
      <c r="AI359" t="str">
        <f t="shared" si="85"/>
        <v/>
      </c>
    </row>
    <row r="360" spans="1:35" x14ac:dyDescent="0.25">
      <c r="A360" s="58" t="s">
        <v>133</v>
      </c>
      <c r="B360" s="59" t="s">
        <v>41</v>
      </c>
      <c r="C360" s="60" t="s">
        <v>42</v>
      </c>
      <c r="D360" s="60" t="s">
        <v>43</v>
      </c>
      <c r="E360" s="61" t="s">
        <v>44</v>
      </c>
      <c r="F360" s="62" t="s">
        <v>45</v>
      </c>
      <c r="G360" s="63" t="s">
        <v>46</v>
      </c>
      <c r="H360" s="64" t="e" cm="1">
        <f t="array" aca="1" ref="H360" ca="1">INDIRECT("'"&amp;A360&amp;"'!"&amp;B360)</f>
        <v>#REF!</v>
      </c>
      <c r="I360" s="65" t="e" cm="1">
        <f t="array" aca="1" ref="I360" ca="1">INDIRECT("'"&amp;A360&amp;"'!"&amp;C360)</f>
        <v>#REF!</v>
      </c>
      <c r="J360" s="65" t="e" cm="1">
        <f t="array" aca="1" ref="J360" ca="1">INDIRECT("'"&amp;A360&amp;"'!"&amp;D360)</f>
        <v>#REF!</v>
      </c>
      <c r="K360" s="66" t="e" cm="1">
        <f t="array" aca="1" ref="K360" ca="1">INDIRECT("'"&amp;A360&amp;"'!"&amp;E360)</f>
        <v>#REF!</v>
      </c>
      <c r="L360" s="62" t="e" cm="1">
        <f t="array" aca="1" ref="L360" ca="1">INDIRECT("'"&amp;A360&amp;"'!"&amp;F360)</f>
        <v>#REF!</v>
      </c>
      <c r="M360" s="67" t="e" cm="1">
        <f t="array" aca="1" ref="M360" ca="1">INDIRECT("'"&amp;A360&amp;"'!"&amp;G360)</f>
        <v>#REF!</v>
      </c>
      <c r="N360" s="59" t="e">
        <f t="shared" ca="1" si="74"/>
        <v>#REF!</v>
      </c>
      <c r="O360" s="68" t="e">
        <f t="shared" ca="1" si="75"/>
        <v>#REF!</v>
      </c>
      <c r="P360" s="69"/>
      <c r="Q360" s="59" t="e">
        <f t="shared" ca="1" si="73"/>
        <v>#REF!</v>
      </c>
      <c r="R360" s="68" t="e">
        <f t="shared" ca="1" si="76"/>
        <v>#REF!</v>
      </c>
      <c r="S360" s="70"/>
      <c r="T360" s="71" t="e">
        <f t="shared" ca="1" si="78"/>
        <v>#REF!</v>
      </c>
      <c r="U360" s="72"/>
      <c r="V360" s="71" t="e">
        <f t="shared" ca="1" si="79"/>
        <v>#REF!</v>
      </c>
      <c r="W360" s="72"/>
      <c r="Z360" t="e">
        <f t="shared" ca="1" si="90"/>
        <v>#REF!</v>
      </c>
      <c r="AA360" t="e">
        <f t="shared" ca="1" si="86"/>
        <v>#REF!</v>
      </c>
      <c r="AB360" t="e">
        <f t="shared" ca="1" si="81"/>
        <v>#REF!</v>
      </c>
      <c r="AC360" t="e">
        <f t="shared" ca="1" si="87"/>
        <v>#REF!</v>
      </c>
      <c r="AD360" t="e">
        <f t="shared" ca="1" si="88"/>
        <v>#REF!</v>
      </c>
      <c r="AE360" t="e">
        <f t="shared" ca="1" si="89"/>
        <v>#REF!</v>
      </c>
      <c r="AH360" t="str">
        <f t="shared" si="91"/>
        <v/>
      </c>
      <c r="AI360" t="str">
        <f t="shared" si="85"/>
        <v/>
      </c>
    </row>
    <row r="361" spans="1:35" x14ac:dyDescent="0.25">
      <c r="A361" s="58" t="s">
        <v>133</v>
      </c>
      <c r="B361" s="59" t="s">
        <v>47</v>
      </c>
      <c r="C361" s="60" t="s">
        <v>48</v>
      </c>
      <c r="D361" s="60" t="s">
        <v>49</v>
      </c>
      <c r="E361" s="61" t="s">
        <v>50</v>
      </c>
      <c r="F361" s="62" t="s">
        <v>51</v>
      </c>
      <c r="G361" s="63" t="s">
        <v>52</v>
      </c>
      <c r="H361" s="64" t="e" cm="1">
        <f t="array" aca="1" ref="H361" ca="1">INDIRECT("'"&amp;A361&amp;"'!"&amp;B361)</f>
        <v>#REF!</v>
      </c>
      <c r="I361" s="65" t="e" cm="1">
        <f t="array" aca="1" ref="I361" ca="1">INDIRECT("'"&amp;A361&amp;"'!"&amp;C361)</f>
        <v>#REF!</v>
      </c>
      <c r="J361" s="65" t="e" cm="1">
        <f t="array" aca="1" ref="J361" ca="1">INDIRECT("'"&amp;A361&amp;"'!"&amp;D361)</f>
        <v>#REF!</v>
      </c>
      <c r="K361" s="66" t="e" cm="1">
        <f t="array" aca="1" ref="K361" ca="1">INDIRECT("'"&amp;A361&amp;"'!"&amp;E361)</f>
        <v>#REF!</v>
      </c>
      <c r="L361" s="62" t="e" cm="1">
        <f t="array" aca="1" ref="L361" ca="1">INDIRECT("'"&amp;A361&amp;"'!"&amp;F361)</f>
        <v>#REF!</v>
      </c>
      <c r="M361" s="67" t="e" cm="1">
        <f t="array" aca="1" ref="M361" ca="1">INDIRECT("'"&amp;A361&amp;"'!"&amp;G361)</f>
        <v>#REF!</v>
      </c>
      <c r="N361" s="59" t="e">
        <f t="shared" ca="1" si="74"/>
        <v>#REF!</v>
      </c>
      <c r="O361" s="68" t="e">
        <f t="shared" ca="1" si="75"/>
        <v>#REF!</v>
      </c>
      <c r="P361" s="69"/>
      <c r="Q361" s="59" t="e">
        <f t="shared" ca="1" si="73"/>
        <v>#REF!</v>
      </c>
      <c r="R361" s="68" t="e">
        <f t="shared" ca="1" si="76"/>
        <v>#REF!</v>
      </c>
      <c r="S361" s="70"/>
      <c r="T361" s="71" t="e">
        <f t="shared" ca="1" si="78"/>
        <v>#REF!</v>
      </c>
      <c r="U361" s="72"/>
      <c r="V361" s="71" t="e">
        <f t="shared" ca="1" si="79"/>
        <v>#REF!</v>
      </c>
      <c r="W361" s="72"/>
      <c r="Z361" t="e">
        <f t="shared" ca="1" si="90"/>
        <v>#REF!</v>
      </c>
      <c r="AA361" t="e">
        <f t="shared" ca="1" si="86"/>
        <v>#REF!</v>
      </c>
      <c r="AB361" t="e">
        <f t="shared" ca="1" si="81"/>
        <v>#REF!</v>
      </c>
      <c r="AC361" t="e">
        <f t="shared" ca="1" si="87"/>
        <v>#REF!</v>
      </c>
      <c r="AD361" t="e">
        <f t="shared" ca="1" si="88"/>
        <v>#REF!</v>
      </c>
      <c r="AE361" t="e">
        <f t="shared" ca="1" si="89"/>
        <v>#REF!</v>
      </c>
      <c r="AH361" t="str">
        <f t="shared" si="91"/>
        <v/>
      </c>
      <c r="AI361" t="str">
        <f t="shared" si="85"/>
        <v/>
      </c>
    </row>
    <row r="362" spans="1:35" x14ac:dyDescent="0.25">
      <c r="A362" s="58" t="s">
        <v>133</v>
      </c>
      <c r="B362" s="59" t="s">
        <v>53</v>
      </c>
      <c r="C362" s="60" t="s">
        <v>54</v>
      </c>
      <c r="D362" s="60" t="s">
        <v>55</v>
      </c>
      <c r="E362" s="61" t="s">
        <v>56</v>
      </c>
      <c r="F362" s="62" t="s">
        <v>57</v>
      </c>
      <c r="G362" s="63" t="s">
        <v>58</v>
      </c>
      <c r="H362" s="64" t="e" cm="1">
        <f t="array" aca="1" ref="H362" ca="1">INDIRECT("'"&amp;A362&amp;"'!"&amp;B362)</f>
        <v>#REF!</v>
      </c>
      <c r="I362" s="65" t="e" cm="1">
        <f t="array" aca="1" ref="I362" ca="1">INDIRECT("'"&amp;A362&amp;"'!"&amp;C362)</f>
        <v>#REF!</v>
      </c>
      <c r="J362" s="65" t="e" cm="1">
        <f t="array" aca="1" ref="J362" ca="1">INDIRECT("'"&amp;A362&amp;"'!"&amp;D362)</f>
        <v>#REF!</v>
      </c>
      <c r="K362" s="66" t="e" cm="1">
        <f t="array" aca="1" ref="K362" ca="1">INDIRECT("'"&amp;A362&amp;"'!"&amp;E362)</f>
        <v>#REF!</v>
      </c>
      <c r="L362" s="62" t="e" cm="1">
        <f t="array" aca="1" ref="L362" ca="1">INDIRECT("'"&amp;A362&amp;"'!"&amp;F362)</f>
        <v>#REF!</v>
      </c>
      <c r="M362" s="67" t="e" cm="1">
        <f t="array" aca="1" ref="M362" ca="1">INDIRECT("'"&amp;A362&amp;"'!"&amp;G362)</f>
        <v>#REF!</v>
      </c>
      <c r="N362" s="59" t="e">
        <f t="shared" ca="1" si="74"/>
        <v>#REF!</v>
      </c>
      <c r="O362" s="68" t="e">
        <f t="shared" ca="1" si="75"/>
        <v>#REF!</v>
      </c>
      <c r="P362" s="69"/>
      <c r="Q362" s="59" t="e">
        <f t="shared" ca="1" si="73"/>
        <v>#REF!</v>
      </c>
      <c r="R362" s="68" t="e">
        <f t="shared" ca="1" si="76"/>
        <v>#REF!</v>
      </c>
      <c r="S362" s="70"/>
      <c r="T362" s="71" t="e">
        <f t="shared" ca="1" si="78"/>
        <v>#REF!</v>
      </c>
      <c r="U362" s="72"/>
      <c r="V362" s="71" t="e">
        <f t="shared" ca="1" si="79"/>
        <v>#REF!</v>
      </c>
      <c r="W362" s="72"/>
      <c r="Z362" t="e">
        <f t="shared" ca="1" si="90"/>
        <v>#REF!</v>
      </c>
      <c r="AA362" t="e">
        <f t="shared" ca="1" si="86"/>
        <v>#REF!</v>
      </c>
      <c r="AB362" t="e">
        <f t="shared" ca="1" si="81"/>
        <v>#REF!</v>
      </c>
      <c r="AC362" t="e">
        <f t="shared" ca="1" si="87"/>
        <v>#REF!</v>
      </c>
      <c r="AD362" t="e">
        <f t="shared" ca="1" si="88"/>
        <v>#REF!</v>
      </c>
      <c r="AE362" t="e">
        <f t="shared" ca="1" si="89"/>
        <v>#REF!</v>
      </c>
      <c r="AH362" t="str">
        <f t="shared" si="91"/>
        <v/>
      </c>
      <c r="AI362" t="str">
        <f t="shared" si="85"/>
        <v/>
      </c>
    </row>
    <row r="363" spans="1:35" x14ac:dyDescent="0.25">
      <c r="A363" s="58" t="s">
        <v>133</v>
      </c>
      <c r="B363" s="59" t="s">
        <v>59</v>
      </c>
      <c r="C363" s="60" t="s">
        <v>60</v>
      </c>
      <c r="D363" s="60" t="s">
        <v>61</v>
      </c>
      <c r="E363" s="61" t="s">
        <v>62</v>
      </c>
      <c r="F363" s="62" t="s">
        <v>63</v>
      </c>
      <c r="G363" s="63" t="s">
        <v>64</v>
      </c>
      <c r="H363" s="64" t="e" cm="1">
        <f t="array" aca="1" ref="H363" ca="1">INDIRECT("'"&amp;A363&amp;"'!"&amp;B363)</f>
        <v>#REF!</v>
      </c>
      <c r="I363" s="65" t="e" cm="1">
        <f t="array" aca="1" ref="I363" ca="1">INDIRECT("'"&amp;A363&amp;"'!"&amp;C363)</f>
        <v>#REF!</v>
      </c>
      <c r="J363" s="65" t="e" cm="1">
        <f t="array" aca="1" ref="J363" ca="1">INDIRECT("'"&amp;A363&amp;"'!"&amp;D363)</f>
        <v>#REF!</v>
      </c>
      <c r="K363" s="66" t="e" cm="1">
        <f t="array" aca="1" ref="K363" ca="1">INDIRECT("'"&amp;A363&amp;"'!"&amp;E363)</f>
        <v>#REF!</v>
      </c>
      <c r="L363" s="62" t="e" cm="1">
        <f t="array" aca="1" ref="L363" ca="1">INDIRECT("'"&amp;A363&amp;"'!"&amp;F363)</f>
        <v>#REF!</v>
      </c>
      <c r="M363" s="67" t="e" cm="1">
        <f t="array" aca="1" ref="M363" ca="1">INDIRECT("'"&amp;A363&amp;"'!"&amp;G363)</f>
        <v>#REF!</v>
      </c>
      <c r="N363" s="59" t="e">
        <f t="shared" ca="1" si="74"/>
        <v>#REF!</v>
      </c>
      <c r="O363" s="68" t="e">
        <f t="shared" ca="1" si="75"/>
        <v>#REF!</v>
      </c>
      <c r="P363" s="69">
        <f>32+1254+1656+1551+1794+921+67</f>
        <v>7275</v>
      </c>
      <c r="Q363" s="59" t="e">
        <f t="shared" ca="1" si="73"/>
        <v>#REF!</v>
      </c>
      <c r="R363" s="68" t="e">
        <f t="shared" ca="1" si="76"/>
        <v>#REF!</v>
      </c>
      <c r="S363" s="70">
        <f>1656+1551+1794+921+67</f>
        <v>5989</v>
      </c>
      <c r="T363" s="71" t="e">
        <f t="shared" ca="1" si="78"/>
        <v>#REF!</v>
      </c>
      <c r="U363" s="72"/>
      <c r="V363" s="71" t="e">
        <f t="shared" ca="1" si="79"/>
        <v>#REF!</v>
      </c>
      <c r="W363" s="72"/>
      <c r="Z363" t="e">
        <f t="shared" ca="1" si="90"/>
        <v>#REF!</v>
      </c>
      <c r="AA363" t="e">
        <f t="shared" ca="1" si="86"/>
        <v>#REF!</v>
      </c>
      <c r="AB363" t="e">
        <f t="shared" ca="1" si="81"/>
        <v>#REF!</v>
      </c>
      <c r="AC363" t="e">
        <f t="shared" ca="1" si="87"/>
        <v>#REF!</v>
      </c>
      <c r="AD363" t="e">
        <f t="shared" ca="1" si="88"/>
        <v>#REF!</v>
      </c>
      <c r="AE363" t="e">
        <f t="shared" ca="1" si="89"/>
        <v>#REF!</v>
      </c>
      <c r="AH363" t="str">
        <f t="shared" si="91"/>
        <v/>
      </c>
      <c r="AI363" t="str">
        <f t="shared" si="85"/>
        <v/>
      </c>
    </row>
    <row r="364" spans="1:35" x14ac:dyDescent="0.25">
      <c r="A364" s="58" t="s">
        <v>133</v>
      </c>
      <c r="B364" s="59" t="s">
        <v>65</v>
      </c>
      <c r="C364" s="60" t="s">
        <v>66</v>
      </c>
      <c r="D364" s="60" t="s">
        <v>67</v>
      </c>
      <c r="E364" s="61" t="s">
        <v>68</v>
      </c>
      <c r="F364" s="62" t="s">
        <v>69</v>
      </c>
      <c r="G364" s="63" t="s">
        <v>70</v>
      </c>
      <c r="H364" s="64" t="e" cm="1">
        <f t="array" aca="1" ref="H364" ca="1">INDIRECT("'"&amp;A364&amp;"'!"&amp;B364)</f>
        <v>#REF!</v>
      </c>
      <c r="I364" s="65" t="e" cm="1">
        <f t="array" aca="1" ref="I364" ca="1">INDIRECT("'"&amp;A364&amp;"'!"&amp;C364)</f>
        <v>#REF!</v>
      </c>
      <c r="J364" s="65" t="e" cm="1">
        <f t="array" aca="1" ref="J364" ca="1">INDIRECT("'"&amp;A364&amp;"'!"&amp;D364)</f>
        <v>#REF!</v>
      </c>
      <c r="K364" s="66" t="e" cm="1">
        <f t="array" aca="1" ref="K364" ca="1">INDIRECT("'"&amp;A364&amp;"'!"&amp;E364)</f>
        <v>#REF!</v>
      </c>
      <c r="L364" s="62" t="e" cm="1">
        <f t="array" aca="1" ref="L364" ca="1">INDIRECT("'"&amp;A364&amp;"'!"&amp;F364)</f>
        <v>#REF!</v>
      </c>
      <c r="M364" s="67" t="e" cm="1">
        <f t="array" aca="1" ref="M364" ca="1">INDIRECT("'"&amp;A364&amp;"'!"&amp;G364)</f>
        <v>#REF!</v>
      </c>
      <c r="N364" s="59" t="e">
        <f t="shared" ca="1" si="74"/>
        <v>#REF!</v>
      </c>
      <c r="O364" s="68" t="e">
        <f t="shared" ca="1" si="75"/>
        <v>#REF!</v>
      </c>
      <c r="P364" s="69"/>
      <c r="Q364" s="59" t="e">
        <f t="shared" ca="1" si="73"/>
        <v>#REF!</v>
      </c>
      <c r="R364" s="68" t="e">
        <f t="shared" ca="1" si="76"/>
        <v>#REF!</v>
      </c>
      <c r="S364" s="70">
        <f>1254+32</f>
        <v>1286</v>
      </c>
      <c r="T364" s="71" t="e">
        <f t="shared" ca="1" si="78"/>
        <v>#REF!</v>
      </c>
      <c r="U364" s="72"/>
      <c r="V364" s="71" t="e">
        <f t="shared" ca="1" si="79"/>
        <v>#REF!</v>
      </c>
      <c r="W364" s="72"/>
      <c r="Z364" t="e">
        <f t="shared" ca="1" si="90"/>
        <v>#REF!</v>
      </c>
      <c r="AA364" t="e">
        <f t="shared" ca="1" si="86"/>
        <v>#REF!</v>
      </c>
      <c r="AB364" t="e">
        <f t="shared" ca="1" si="81"/>
        <v>#REF!</v>
      </c>
      <c r="AC364" t="e">
        <f t="shared" ca="1" si="87"/>
        <v>#REF!</v>
      </c>
      <c r="AD364" t="e">
        <f t="shared" ca="1" si="88"/>
        <v>#REF!</v>
      </c>
      <c r="AE364" t="e">
        <f t="shared" ca="1" si="89"/>
        <v>#REF!</v>
      </c>
      <c r="AH364" t="str">
        <f t="shared" si="91"/>
        <v/>
      </c>
      <c r="AI364" t="str">
        <f t="shared" si="85"/>
        <v/>
      </c>
    </row>
    <row r="365" spans="1:35" x14ac:dyDescent="0.25">
      <c r="A365" s="58" t="s">
        <v>133</v>
      </c>
      <c r="B365" s="59" t="s">
        <v>71</v>
      </c>
      <c r="C365" s="60" t="s">
        <v>72</v>
      </c>
      <c r="D365" s="60" t="s">
        <v>73</v>
      </c>
      <c r="E365" s="61" t="s">
        <v>74</v>
      </c>
      <c r="F365" s="62" t="s">
        <v>75</v>
      </c>
      <c r="G365" s="63" t="s">
        <v>76</v>
      </c>
      <c r="H365" s="64" t="e" cm="1">
        <f t="array" aca="1" ref="H365" ca="1">INDIRECT("'"&amp;A365&amp;"'!"&amp;B365)</f>
        <v>#REF!</v>
      </c>
      <c r="I365" s="65" t="e" cm="1">
        <f t="array" aca="1" ref="I365" ca="1">INDIRECT("'"&amp;A365&amp;"'!"&amp;C365)</f>
        <v>#REF!</v>
      </c>
      <c r="J365" s="65" t="e" cm="1">
        <f t="array" aca="1" ref="J365" ca="1">INDIRECT("'"&amp;A365&amp;"'!"&amp;D365)</f>
        <v>#REF!</v>
      </c>
      <c r="K365" s="66" t="e" cm="1">
        <f t="array" aca="1" ref="K365" ca="1">INDIRECT("'"&amp;A365&amp;"'!"&amp;E365)</f>
        <v>#REF!</v>
      </c>
      <c r="L365" s="62" t="e" cm="1">
        <f t="array" aca="1" ref="L365" ca="1">INDIRECT("'"&amp;A365&amp;"'!"&amp;F365)</f>
        <v>#REF!</v>
      </c>
      <c r="M365" s="67" t="e" cm="1">
        <f t="array" aca="1" ref="M365" ca="1">INDIRECT("'"&amp;A365&amp;"'!"&amp;G365)</f>
        <v>#REF!</v>
      </c>
      <c r="N365" s="59" t="e">
        <f t="shared" ca="1" si="74"/>
        <v>#REF!</v>
      </c>
      <c r="O365" s="68" t="e">
        <f t="shared" ca="1" si="75"/>
        <v>#REF!</v>
      </c>
      <c r="P365" s="69"/>
      <c r="Q365" s="59" t="e">
        <f t="shared" ca="1" si="73"/>
        <v>#REF!</v>
      </c>
      <c r="R365" s="68" t="e">
        <f t="shared" ca="1" si="76"/>
        <v>#REF!</v>
      </c>
      <c r="S365" s="70"/>
      <c r="T365" s="71" t="e">
        <f t="shared" ca="1" si="78"/>
        <v>#REF!</v>
      </c>
      <c r="U365" s="72"/>
      <c r="V365" s="71" t="e">
        <f t="shared" ca="1" si="79"/>
        <v>#REF!</v>
      </c>
      <c r="W365" s="72"/>
      <c r="Z365" t="e">
        <f t="shared" ca="1" si="90"/>
        <v>#REF!</v>
      </c>
      <c r="AA365" t="e">
        <f t="shared" ca="1" si="86"/>
        <v>#REF!</v>
      </c>
      <c r="AB365" t="e">
        <f t="shared" ca="1" si="81"/>
        <v>#REF!</v>
      </c>
      <c r="AC365" t="e">
        <f t="shared" ca="1" si="87"/>
        <v>#REF!</v>
      </c>
      <c r="AD365" t="e">
        <f t="shared" ca="1" si="88"/>
        <v>#REF!</v>
      </c>
      <c r="AE365" t="e">
        <f t="shared" ca="1" si="89"/>
        <v>#REF!</v>
      </c>
      <c r="AH365" t="str">
        <f t="shared" si="91"/>
        <v/>
      </c>
      <c r="AI365" t="str">
        <f t="shared" si="85"/>
        <v/>
      </c>
    </row>
    <row r="366" spans="1:35" x14ac:dyDescent="0.25">
      <c r="A366" s="58" t="s">
        <v>133</v>
      </c>
      <c r="B366" s="59" t="s">
        <v>77</v>
      </c>
      <c r="C366" s="60" t="s">
        <v>78</v>
      </c>
      <c r="D366" s="60" t="s">
        <v>79</v>
      </c>
      <c r="E366" s="61" t="s">
        <v>80</v>
      </c>
      <c r="F366" s="62" t="s">
        <v>81</v>
      </c>
      <c r="G366" s="63" t="s">
        <v>82</v>
      </c>
      <c r="H366" s="64" t="e" cm="1">
        <f t="array" aca="1" ref="H366" ca="1">INDIRECT("'"&amp;A366&amp;"'!"&amp;B366)</f>
        <v>#REF!</v>
      </c>
      <c r="I366" s="65" t="e" cm="1">
        <f t="array" aca="1" ref="I366" ca="1">INDIRECT("'"&amp;A366&amp;"'!"&amp;C366)</f>
        <v>#REF!</v>
      </c>
      <c r="J366" s="65" t="e" cm="1">
        <f t="array" aca="1" ref="J366" ca="1">INDIRECT("'"&amp;A366&amp;"'!"&amp;D366)</f>
        <v>#REF!</v>
      </c>
      <c r="K366" s="66" t="e" cm="1">
        <f t="array" aca="1" ref="K366" ca="1">INDIRECT("'"&amp;A366&amp;"'!"&amp;E366)</f>
        <v>#REF!</v>
      </c>
      <c r="L366" s="62" t="e" cm="1">
        <f t="array" aca="1" ref="L366" ca="1">INDIRECT("'"&amp;A366&amp;"'!"&amp;F366)</f>
        <v>#REF!</v>
      </c>
      <c r="M366" s="67" t="e" cm="1">
        <f t="array" aca="1" ref="M366" ca="1">INDIRECT("'"&amp;A366&amp;"'!"&amp;G366)</f>
        <v>#REF!</v>
      </c>
      <c r="N366" s="59" t="e">
        <f t="shared" ca="1" si="74"/>
        <v>#REF!</v>
      </c>
      <c r="O366" s="68" t="e">
        <f t="shared" ca="1" si="75"/>
        <v>#REF!</v>
      </c>
      <c r="P366" s="69"/>
      <c r="Q366" s="59" t="e">
        <f t="shared" ca="1" si="73"/>
        <v>#REF!</v>
      </c>
      <c r="R366" s="68" t="e">
        <f t="shared" ca="1" si="76"/>
        <v>#REF!</v>
      </c>
      <c r="S366" s="70"/>
      <c r="T366" s="71" t="e">
        <f t="shared" ca="1" si="78"/>
        <v>#REF!</v>
      </c>
      <c r="U366" s="72"/>
      <c r="V366" s="71" t="e">
        <f t="shared" ca="1" si="79"/>
        <v>#REF!</v>
      </c>
      <c r="W366" s="72"/>
      <c r="Z366" t="e">
        <f t="shared" ca="1" si="90"/>
        <v>#REF!</v>
      </c>
      <c r="AA366" t="e">
        <f t="shared" ca="1" si="86"/>
        <v>#REF!</v>
      </c>
      <c r="AB366" t="e">
        <f t="shared" ca="1" si="81"/>
        <v>#REF!</v>
      </c>
      <c r="AC366" t="e">
        <f t="shared" ca="1" si="87"/>
        <v>#REF!</v>
      </c>
      <c r="AD366" t="e">
        <f t="shared" ca="1" si="88"/>
        <v>#REF!</v>
      </c>
      <c r="AE366" t="e">
        <f t="shared" ca="1" si="89"/>
        <v>#REF!</v>
      </c>
      <c r="AH366" t="str">
        <f t="shared" si="91"/>
        <v/>
      </c>
      <c r="AI366" t="str">
        <f t="shared" si="85"/>
        <v/>
      </c>
    </row>
    <row r="367" spans="1:35" x14ac:dyDescent="0.25">
      <c r="A367" s="78" t="s">
        <v>134</v>
      </c>
      <c r="B367" s="79" t="s">
        <v>29</v>
      </c>
      <c r="C367" s="80" t="s">
        <v>30</v>
      </c>
      <c r="D367" s="80" t="s">
        <v>31</v>
      </c>
      <c r="E367" s="81" t="s">
        <v>32</v>
      </c>
      <c r="F367" s="82" t="s">
        <v>33</v>
      </c>
      <c r="G367" s="83" t="s">
        <v>34</v>
      </c>
      <c r="H367" s="84" t="e" cm="1">
        <f t="array" aca="1" ref="H367" ca="1">INDIRECT("'"&amp;A367&amp;"'!"&amp;B367)</f>
        <v>#REF!</v>
      </c>
      <c r="I367" s="85" t="e" cm="1">
        <f t="array" aca="1" ref="I367" ca="1">INDIRECT("'"&amp;A367&amp;"'!"&amp;C367)</f>
        <v>#REF!</v>
      </c>
      <c r="J367" s="85" t="e" cm="1">
        <f t="array" aca="1" ref="J367" ca="1">INDIRECT("'"&amp;A367&amp;"'!"&amp;D367)</f>
        <v>#REF!</v>
      </c>
      <c r="K367" s="86" t="e" cm="1">
        <f t="array" aca="1" ref="K367" ca="1">INDIRECT("'"&amp;A367&amp;"'!"&amp;E367)</f>
        <v>#REF!</v>
      </c>
      <c r="L367" s="82" t="e" cm="1">
        <f t="array" aca="1" ref="L367" ca="1">INDIRECT("'"&amp;A367&amp;"'!"&amp;F367)</f>
        <v>#REF!</v>
      </c>
      <c r="M367" s="87" t="e" cm="1">
        <f t="array" aca="1" ref="M367" ca="1">INDIRECT("'"&amp;A367&amp;"'!"&amp;G367)</f>
        <v>#REF!</v>
      </c>
      <c r="N367" s="79" t="e">
        <f t="shared" ca="1" si="74"/>
        <v>#REF!</v>
      </c>
      <c r="O367" s="88" t="e">
        <f t="shared" ca="1" si="75"/>
        <v>#REF!</v>
      </c>
      <c r="P367" s="89">
        <f>6663+19620</f>
        <v>26283</v>
      </c>
      <c r="Q367" s="79" t="e">
        <f t="shared" ca="1" si="73"/>
        <v>#REF!</v>
      </c>
      <c r="R367" s="88" t="e">
        <f t="shared" ca="1" si="76"/>
        <v>#REF!</v>
      </c>
      <c r="S367" s="90">
        <v>19620</v>
      </c>
      <c r="T367" s="91" t="e">
        <f t="shared" ca="1" si="78"/>
        <v>#REF!</v>
      </c>
      <c r="U367" s="92"/>
      <c r="V367" s="91" t="e">
        <f t="shared" ca="1" si="79"/>
        <v>#REF!</v>
      </c>
      <c r="W367" s="92"/>
      <c r="Z367" t="e">
        <f t="shared" ca="1" si="90"/>
        <v>#REF!</v>
      </c>
      <c r="AA367" t="e">
        <f t="shared" ca="1" si="86"/>
        <v>#REF!</v>
      </c>
      <c r="AB367" t="e">
        <f t="shared" ca="1" si="81"/>
        <v>#REF!</v>
      </c>
      <c r="AC367" t="e">
        <f t="shared" ca="1" si="87"/>
        <v>#REF!</v>
      </c>
      <c r="AD367" t="e">
        <f t="shared" ca="1" si="88"/>
        <v>#REF!</v>
      </c>
      <c r="AE367" t="e">
        <f t="shared" ca="1" si="89"/>
        <v>#REF!</v>
      </c>
      <c r="AH367" t="str">
        <f t="shared" si="91"/>
        <v/>
      </c>
      <c r="AI367" t="str">
        <f t="shared" si="85"/>
        <v/>
      </c>
    </row>
    <row r="368" spans="1:35" x14ac:dyDescent="0.25">
      <c r="A368" s="78" t="s">
        <v>134</v>
      </c>
      <c r="B368" s="79" t="s">
        <v>35</v>
      </c>
      <c r="C368" s="80" t="s">
        <v>36</v>
      </c>
      <c r="D368" s="80" t="s">
        <v>37</v>
      </c>
      <c r="E368" s="81" t="s">
        <v>38</v>
      </c>
      <c r="F368" s="82" t="s">
        <v>39</v>
      </c>
      <c r="G368" s="83" t="s">
        <v>40</v>
      </c>
      <c r="H368" s="84" t="e" cm="1">
        <f t="array" aca="1" ref="H368" ca="1">INDIRECT("'"&amp;A368&amp;"'!"&amp;B368)</f>
        <v>#REF!</v>
      </c>
      <c r="I368" s="85" t="e" cm="1">
        <f t="array" aca="1" ref="I368" ca="1">INDIRECT("'"&amp;A368&amp;"'!"&amp;C368)</f>
        <v>#REF!</v>
      </c>
      <c r="J368" s="85" t="e" cm="1">
        <f t="array" aca="1" ref="J368" ca="1">INDIRECT("'"&amp;A368&amp;"'!"&amp;D368)</f>
        <v>#REF!</v>
      </c>
      <c r="K368" s="86" t="e" cm="1">
        <f t="array" aca="1" ref="K368" ca="1">INDIRECT("'"&amp;A368&amp;"'!"&amp;E368)</f>
        <v>#REF!</v>
      </c>
      <c r="L368" s="82" t="e" cm="1">
        <f t="array" aca="1" ref="L368" ca="1">INDIRECT("'"&amp;A368&amp;"'!"&amp;F368)</f>
        <v>#REF!</v>
      </c>
      <c r="M368" s="87" t="e" cm="1">
        <f t="array" aca="1" ref="M368" ca="1">INDIRECT("'"&amp;A368&amp;"'!"&amp;G368)</f>
        <v>#REF!</v>
      </c>
      <c r="N368" s="79" t="e">
        <f t="shared" ca="1" si="74"/>
        <v>#REF!</v>
      </c>
      <c r="O368" s="88" t="e">
        <f t="shared" ca="1" si="75"/>
        <v>#REF!</v>
      </c>
      <c r="P368" s="89"/>
      <c r="Q368" s="79" t="e">
        <f t="shared" ca="1" si="73"/>
        <v>#REF!</v>
      </c>
      <c r="R368" s="88" t="e">
        <f t="shared" ca="1" si="76"/>
        <v>#REF!</v>
      </c>
      <c r="S368" s="90"/>
      <c r="T368" s="91" t="e">
        <f t="shared" ca="1" si="78"/>
        <v>#REF!</v>
      </c>
      <c r="U368" s="92"/>
      <c r="V368" s="91" t="e">
        <f t="shared" ca="1" si="79"/>
        <v>#REF!</v>
      </c>
      <c r="W368" s="92"/>
      <c r="Z368" t="e">
        <f t="shared" ca="1" si="90"/>
        <v>#REF!</v>
      </c>
      <c r="AA368" t="e">
        <f t="shared" ca="1" si="86"/>
        <v>#REF!</v>
      </c>
      <c r="AB368" t="e">
        <f t="shared" ca="1" si="81"/>
        <v>#REF!</v>
      </c>
      <c r="AC368" t="e">
        <f t="shared" ca="1" si="87"/>
        <v>#REF!</v>
      </c>
      <c r="AD368" t="e">
        <f t="shared" ca="1" si="88"/>
        <v>#REF!</v>
      </c>
      <c r="AE368" t="e">
        <f t="shared" ca="1" si="89"/>
        <v>#REF!</v>
      </c>
      <c r="AH368" t="str">
        <f t="shared" si="91"/>
        <v/>
      </c>
      <c r="AI368" t="str">
        <f t="shared" si="85"/>
        <v/>
      </c>
    </row>
    <row r="369" spans="1:35" x14ac:dyDescent="0.25">
      <c r="A369" s="78" t="s">
        <v>134</v>
      </c>
      <c r="B369" s="79" t="s">
        <v>41</v>
      </c>
      <c r="C369" s="80" t="s">
        <v>42</v>
      </c>
      <c r="D369" s="80" t="s">
        <v>43</v>
      </c>
      <c r="E369" s="81" t="s">
        <v>44</v>
      </c>
      <c r="F369" s="82" t="s">
        <v>45</v>
      </c>
      <c r="G369" s="83" t="s">
        <v>46</v>
      </c>
      <c r="H369" s="84" t="e" cm="1">
        <f t="array" aca="1" ref="H369" ca="1">INDIRECT("'"&amp;A369&amp;"'!"&amp;B369)</f>
        <v>#REF!</v>
      </c>
      <c r="I369" s="85" t="e" cm="1">
        <f t="array" aca="1" ref="I369" ca="1">INDIRECT("'"&amp;A369&amp;"'!"&amp;C369)</f>
        <v>#REF!</v>
      </c>
      <c r="J369" s="85" t="e" cm="1">
        <f t="array" aca="1" ref="J369" ca="1">INDIRECT("'"&amp;A369&amp;"'!"&amp;D369)</f>
        <v>#REF!</v>
      </c>
      <c r="K369" s="86" t="e" cm="1">
        <f t="array" aca="1" ref="K369" ca="1">INDIRECT("'"&amp;A369&amp;"'!"&amp;E369)</f>
        <v>#REF!</v>
      </c>
      <c r="L369" s="82" t="e" cm="1">
        <f t="array" aca="1" ref="L369" ca="1">INDIRECT("'"&amp;A369&amp;"'!"&amp;F369)</f>
        <v>#REF!</v>
      </c>
      <c r="M369" s="87" t="e" cm="1">
        <f t="array" aca="1" ref="M369" ca="1">INDIRECT("'"&amp;A369&amp;"'!"&amp;G369)</f>
        <v>#REF!</v>
      </c>
      <c r="N369" s="79" t="e">
        <f t="shared" ca="1" si="74"/>
        <v>#REF!</v>
      </c>
      <c r="O369" s="88" t="e">
        <f t="shared" ca="1" si="75"/>
        <v>#REF!</v>
      </c>
      <c r="P369" s="89"/>
      <c r="Q369" s="79" t="e">
        <f t="shared" ca="1" si="73"/>
        <v>#REF!</v>
      </c>
      <c r="R369" s="88" t="e">
        <f t="shared" ca="1" si="76"/>
        <v>#REF!</v>
      </c>
      <c r="S369" s="90">
        <v>6532</v>
      </c>
      <c r="T369" s="91" t="e">
        <f t="shared" ca="1" si="78"/>
        <v>#REF!</v>
      </c>
      <c r="U369" s="92"/>
      <c r="V369" s="91" t="e">
        <f t="shared" ca="1" si="79"/>
        <v>#REF!</v>
      </c>
      <c r="W369" s="92"/>
      <c r="Z369" t="e">
        <f t="shared" ca="1" si="90"/>
        <v>#REF!</v>
      </c>
      <c r="AA369" t="e">
        <f t="shared" ca="1" si="86"/>
        <v>#REF!</v>
      </c>
      <c r="AB369" t="e">
        <f t="shared" ca="1" si="81"/>
        <v>#REF!</v>
      </c>
      <c r="AC369" t="e">
        <f t="shared" ca="1" si="87"/>
        <v>#REF!</v>
      </c>
      <c r="AD369" t="e">
        <f t="shared" ca="1" si="88"/>
        <v>#REF!</v>
      </c>
      <c r="AE369" t="e">
        <f t="shared" ca="1" si="89"/>
        <v>#REF!</v>
      </c>
      <c r="AH369" t="str">
        <f t="shared" si="91"/>
        <v/>
      </c>
      <c r="AI369" t="str">
        <f t="shared" si="85"/>
        <v/>
      </c>
    </row>
    <row r="370" spans="1:35" x14ac:dyDescent="0.25">
      <c r="A370" s="78" t="s">
        <v>134</v>
      </c>
      <c r="B370" s="79" t="s">
        <v>47</v>
      </c>
      <c r="C370" s="80" t="s">
        <v>48</v>
      </c>
      <c r="D370" s="80" t="s">
        <v>49</v>
      </c>
      <c r="E370" s="81" t="s">
        <v>50</v>
      </c>
      <c r="F370" s="82" t="s">
        <v>51</v>
      </c>
      <c r="G370" s="83" t="s">
        <v>52</v>
      </c>
      <c r="H370" s="84" t="e" cm="1">
        <f t="array" aca="1" ref="H370" ca="1">INDIRECT("'"&amp;A370&amp;"'!"&amp;B370)</f>
        <v>#REF!</v>
      </c>
      <c r="I370" s="85" t="e" cm="1">
        <f t="array" aca="1" ref="I370" ca="1">INDIRECT("'"&amp;A370&amp;"'!"&amp;C370)</f>
        <v>#REF!</v>
      </c>
      <c r="J370" s="85" t="e" cm="1">
        <f t="array" aca="1" ref="J370" ca="1">INDIRECT("'"&amp;A370&amp;"'!"&amp;D370)</f>
        <v>#REF!</v>
      </c>
      <c r="K370" s="86" t="e" cm="1">
        <f t="array" aca="1" ref="K370" ca="1">INDIRECT("'"&amp;A370&amp;"'!"&amp;E370)</f>
        <v>#REF!</v>
      </c>
      <c r="L370" s="82" t="e" cm="1">
        <f t="array" aca="1" ref="L370" ca="1">INDIRECT("'"&amp;A370&amp;"'!"&amp;F370)</f>
        <v>#REF!</v>
      </c>
      <c r="M370" s="87" t="e" cm="1">
        <f t="array" aca="1" ref="M370" ca="1">INDIRECT("'"&amp;A370&amp;"'!"&amp;G370)</f>
        <v>#REF!</v>
      </c>
      <c r="N370" s="79" t="e">
        <f t="shared" ca="1" si="74"/>
        <v>#REF!</v>
      </c>
      <c r="O370" s="88" t="e">
        <f t="shared" ca="1" si="75"/>
        <v>#REF!</v>
      </c>
      <c r="P370" s="89"/>
      <c r="Q370" s="79" t="e">
        <f t="shared" ca="1" si="73"/>
        <v>#REF!</v>
      </c>
      <c r="R370" s="88" t="e">
        <f t="shared" ca="1" si="76"/>
        <v>#REF!</v>
      </c>
      <c r="S370" s="90">
        <v>7566</v>
      </c>
      <c r="T370" s="91" t="e">
        <f t="shared" ca="1" si="78"/>
        <v>#REF!</v>
      </c>
      <c r="U370" s="92"/>
      <c r="V370" s="91" t="e">
        <f t="shared" ca="1" si="79"/>
        <v>#REF!</v>
      </c>
      <c r="W370" s="92"/>
      <c r="Z370" t="e">
        <f t="shared" ca="1" si="90"/>
        <v>#REF!</v>
      </c>
      <c r="AA370" t="e">
        <f t="shared" ca="1" si="86"/>
        <v>#REF!</v>
      </c>
      <c r="AB370" t="e">
        <f t="shared" ca="1" si="81"/>
        <v>#REF!</v>
      </c>
      <c r="AC370" t="e">
        <f t="shared" ca="1" si="87"/>
        <v>#REF!</v>
      </c>
      <c r="AD370" t="e">
        <f t="shared" ca="1" si="88"/>
        <v>#REF!</v>
      </c>
      <c r="AE370" t="e">
        <f t="shared" ca="1" si="89"/>
        <v>#REF!</v>
      </c>
      <c r="AH370" t="str">
        <f t="shared" si="91"/>
        <v/>
      </c>
      <c r="AI370" t="str">
        <f t="shared" si="85"/>
        <v/>
      </c>
    </row>
    <row r="371" spans="1:35" x14ac:dyDescent="0.25">
      <c r="A371" s="78" t="s">
        <v>134</v>
      </c>
      <c r="B371" s="79" t="s">
        <v>53</v>
      </c>
      <c r="C371" s="80" t="s">
        <v>54</v>
      </c>
      <c r="D371" s="80" t="s">
        <v>55</v>
      </c>
      <c r="E371" s="81" t="s">
        <v>56</v>
      </c>
      <c r="F371" s="82" t="s">
        <v>57</v>
      </c>
      <c r="G371" s="83" t="s">
        <v>58</v>
      </c>
      <c r="H371" s="84" t="e" cm="1">
        <f t="array" aca="1" ref="H371" ca="1">INDIRECT("'"&amp;A371&amp;"'!"&amp;B371)</f>
        <v>#REF!</v>
      </c>
      <c r="I371" s="85" t="e" cm="1">
        <f t="array" aca="1" ref="I371" ca="1">INDIRECT("'"&amp;A371&amp;"'!"&amp;C371)</f>
        <v>#REF!</v>
      </c>
      <c r="J371" s="85" t="e" cm="1">
        <f t="array" aca="1" ref="J371" ca="1">INDIRECT("'"&amp;A371&amp;"'!"&amp;D371)</f>
        <v>#REF!</v>
      </c>
      <c r="K371" s="86" t="e" cm="1">
        <f t="array" aca="1" ref="K371" ca="1">INDIRECT("'"&amp;A371&amp;"'!"&amp;E371)</f>
        <v>#REF!</v>
      </c>
      <c r="L371" s="82" t="e" cm="1">
        <f t="array" aca="1" ref="L371" ca="1">INDIRECT("'"&amp;A371&amp;"'!"&amp;F371)</f>
        <v>#REF!</v>
      </c>
      <c r="M371" s="87" t="e" cm="1">
        <f t="array" aca="1" ref="M371" ca="1">INDIRECT("'"&amp;A371&amp;"'!"&amp;G371)</f>
        <v>#REF!</v>
      </c>
      <c r="N371" s="79" t="e">
        <f t="shared" ca="1" si="74"/>
        <v>#REF!</v>
      </c>
      <c r="O371" s="88" t="e">
        <f t="shared" ca="1" si="75"/>
        <v>#REF!</v>
      </c>
      <c r="P371" s="89">
        <f>102+1064+684+559+725+543+389</f>
        <v>4066</v>
      </c>
      <c r="Q371" s="79" t="e">
        <f t="shared" ca="1" si="73"/>
        <v>#REF!</v>
      </c>
      <c r="R371" s="88" t="e">
        <f t="shared" ca="1" si="76"/>
        <v>#REF!</v>
      </c>
      <c r="S371" s="90">
        <f>1209+102</f>
        <v>1311</v>
      </c>
      <c r="T371" s="91" t="e">
        <f t="shared" ca="1" si="78"/>
        <v>#REF!</v>
      </c>
      <c r="U371" s="92"/>
      <c r="V371" s="91" t="e">
        <f t="shared" ca="1" si="79"/>
        <v>#REF!</v>
      </c>
      <c r="W371" s="92"/>
      <c r="Z371" t="e">
        <f t="shared" ca="1" si="90"/>
        <v>#REF!</v>
      </c>
      <c r="AA371" t="e">
        <f t="shared" ca="1" si="86"/>
        <v>#REF!</v>
      </c>
      <c r="AB371" t="e">
        <f t="shared" ca="1" si="81"/>
        <v>#REF!</v>
      </c>
      <c r="AC371" t="e">
        <f t="shared" ca="1" si="87"/>
        <v>#REF!</v>
      </c>
      <c r="AD371" t="e">
        <f t="shared" ca="1" si="88"/>
        <v>#REF!</v>
      </c>
      <c r="AE371" t="e">
        <f t="shared" ca="1" si="89"/>
        <v>#REF!</v>
      </c>
      <c r="AH371" t="str">
        <f t="shared" si="91"/>
        <v/>
      </c>
      <c r="AI371" t="str">
        <f t="shared" si="85"/>
        <v/>
      </c>
    </row>
    <row r="372" spans="1:35" x14ac:dyDescent="0.25">
      <c r="A372" s="78" t="s">
        <v>134</v>
      </c>
      <c r="B372" s="79" t="s">
        <v>59</v>
      </c>
      <c r="C372" s="80" t="s">
        <v>60</v>
      </c>
      <c r="D372" s="80" t="s">
        <v>61</v>
      </c>
      <c r="E372" s="81" t="s">
        <v>62</v>
      </c>
      <c r="F372" s="82" t="s">
        <v>63</v>
      </c>
      <c r="G372" s="83" t="s">
        <v>64</v>
      </c>
      <c r="H372" s="84" t="e" cm="1">
        <f t="array" aca="1" ref="H372" ca="1">INDIRECT("'"&amp;A372&amp;"'!"&amp;B372)</f>
        <v>#REF!</v>
      </c>
      <c r="I372" s="85" t="e" cm="1">
        <f t="array" aca="1" ref="I372" ca="1">INDIRECT("'"&amp;A372&amp;"'!"&amp;C372)</f>
        <v>#REF!</v>
      </c>
      <c r="J372" s="85" t="e" cm="1">
        <f t="array" aca="1" ref="J372" ca="1">INDIRECT("'"&amp;A372&amp;"'!"&amp;D372)</f>
        <v>#REF!</v>
      </c>
      <c r="K372" s="86" t="e" cm="1">
        <f t="array" aca="1" ref="K372" ca="1">INDIRECT("'"&amp;A372&amp;"'!"&amp;E372)</f>
        <v>#REF!</v>
      </c>
      <c r="L372" s="82" t="e" cm="1">
        <f t="array" aca="1" ref="L372" ca="1">INDIRECT("'"&amp;A372&amp;"'!"&amp;F372)</f>
        <v>#REF!</v>
      </c>
      <c r="M372" s="87" t="e" cm="1">
        <f t="array" aca="1" ref="M372" ca="1">INDIRECT("'"&amp;A372&amp;"'!"&amp;G372)</f>
        <v>#REF!</v>
      </c>
      <c r="N372" s="79" t="e">
        <f t="shared" ca="1" si="74"/>
        <v>#REF!</v>
      </c>
      <c r="O372" s="88" t="e">
        <f t="shared" ca="1" si="75"/>
        <v>#REF!</v>
      </c>
      <c r="P372" s="89"/>
      <c r="Q372" s="79" t="e">
        <f t="shared" ca="1" si="73"/>
        <v>#REF!</v>
      </c>
      <c r="R372" s="88" t="e">
        <f t="shared" ca="1" si="76"/>
        <v>#REF!</v>
      </c>
      <c r="S372" s="90">
        <f>1208+1064+684+559+725+543+389</f>
        <v>5172</v>
      </c>
      <c r="T372" s="91" t="e">
        <f t="shared" ca="1" si="78"/>
        <v>#REF!</v>
      </c>
      <c r="U372" s="92"/>
      <c r="V372" s="91" t="e">
        <f t="shared" ca="1" si="79"/>
        <v>#REF!</v>
      </c>
      <c r="W372" s="92"/>
      <c r="Z372" t="e">
        <f t="shared" ca="1" si="90"/>
        <v>#REF!</v>
      </c>
      <c r="AA372" t="e">
        <f t="shared" ca="1" si="86"/>
        <v>#REF!</v>
      </c>
      <c r="AB372" t="e">
        <f t="shared" ca="1" si="81"/>
        <v>#REF!</v>
      </c>
      <c r="AC372" t="e">
        <f t="shared" ca="1" si="87"/>
        <v>#REF!</v>
      </c>
      <c r="AD372" t="e">
        <f t="shared" ca="1" si="88"/>
        <v>#REF!</v>
      </c>
      <c r="AE372" t="e">
        <f t="shared" ca="1" si="89"/>
        <v>#REF!</v>
      </c>
      <c r="AH372" t="str">
        <f t="shared" si="91"/>
        <v/>
      </c>
      <c r="AI372" t="str">
        <f t="shared" si="85"/>
        <v/>
      </c>
    </row>
    <row r="373" spans="1:35" x14ac:dyDescent="0.25">
      <c r="A373" s="78" t="s">
        <v>134</v>
      </c>
      <c r="B373" s="79" t="s">
        <v>65</v>
      </c>
      <c r="C373" s="80" t="s">
        <v>66</v>
      </c>
      <c r="D373" s="80" t="s">
        <v>67</v>
      </c>
      <c r="E373" s="81" t="s">
        <v>68</v>
      </c>
      <c r="F373" s="82" t="s">
        <v>69</v>
      </c>
      <c r="G373" s="83" t="s">
        <v>70</v>
      </c>
      <c r="H373" s="84" t="e" cm="1">
        <f t="array" aca="1" ref="H373" ca="1">INDIRECT("'"&amp;A373&amp;"'!"&amp;B373)</f>
        <v>#REF!</v>
      </c>
      <c r="I373" s="85" t="e" cm="1">
        <f t="array" aca="1" ref="I373" ca="1">INDIRECT("'"&amp;A373&amp;"'!"&amp;C373)</f>
        <v>#REF!</v>
      </c>
      <c r="J373" s="85" t="e" cm="1">
        <f t="array" aca="1" ref="J373" ca="1">INDIRECT("'"&amp;A373&amp;"'!"&amp;D373)</f>
        <v>#REF!</v>
      </c>
      <c r="K373" s="86" t="e" cm="1">
        <f t="array" aca="1" ref="K373" ca="1">INDIRECT("'"&amp;A373&amp;"'!"&amp;E373)</f>
        <v>#REF!</v>
      </c>
      <c r="L373" s="82" t="e" cm="1">
        <f t="array" aca="1" ref="L373" ca="1">INDIRECT("'"&amp;A373&amp;"'!"&amp;F373)</f>
        <v>#REF!</v>
      </c>
      <c r="M373" s="87" t="e" cm="1">
        <f t="array" aca="1" ref="M373" ca="1">INDIRECT("'"&amp;A373&amp;"'!"&amp;G373)</f>
        <v>#REF!</v>
      </c>
      <c r="N373" s="79" t="e">
        <f t="shared" ca="1" si="74"/>
        <v>#REF!</v>
      </c>
      <c r="O373" s="88" t="e">
        <f t="shared" ca="1" si="75"/>
        <v>#REF!</v>
      </c>
      <c r="P373" s="89"/>
      <c r="Q373" s="79" t="e">
        <f t="shared" ca="1" si="73"/>
        <v>#REF!</v>
      </c>
      <c r="R373" s="88" t="e">
        <f t="shared" ca="1" si="76"/>
        <v>#REF!</v>
      </c>
      <c r="S373" s="90">
        <f>1154+704+1221+1806+1417+133+1612+2225+2290+2456+2198+1766+3781+3829+1714+6506+6351</f>
        <v>41163</v>
      </c>
      <c r="T373" s="91" t="e">
        <f t="shared" ca="1" si="78"/>
        <v>#REF!</v>
      </c>
      <c r="U373" s="92"/>
      <c r="V373" s="91" t="e">
        <f t="shared" ca="1" si="79"/>
        <v>#REF!</v>
      </c>
      <c r="W373" s="92"/>
      <c r="Z373" t="e">
        <f t="shared" ca="1" si="90"/>
        <v>#REF!</v>
      </c>
      <c r="AA373" t="e">
        <f t="shared" ca="1" si="86"/>
        <v>#REF!</v>
      </c>
      <c r="AB373" t="e">
        <f t="shared" ca="1" si="81"/>
        <v>#REF!</v>
      </c>
      <c r="AC373" t="e">
        <f t="shared" ca="1" si="87"/>
        <v>#REF!</v>
      </c>
      <c r="AD373" t="e">
        <f t="shared" ca="1" si="88"/>
        <v>#REF!</v>
      </c>
      <c r="AE373" t="e">
        <f t="shared" ca="1" si="89"/>
        <v>#REF!</v>
      </c>
      <c r="AH373" t="str">
        <f t="shared" si="91"/>
        <v/>
      </c>
      <c r="AI373" t="str">
        <f t="shared" si="85"/>
        <v/>
      </c>
    </row>
    <row r="374" spans="1:35" x14ac:dyDescent="0.25">
      <c r="A374" s="78" t="s">
        <v>134</v>
      </c>
      <c r="B374" s="79" t="s">
        <v>71</v>
      </c>
      <c r="C374" s="80" t="s">
        <v>72</v>
      </c>
      <c r="D374" s="80" t="s">
        <v>73</v>
      </c>
      <c r="E374" s="81" t="s">
        <v>74</v>
      </c>
      <c r="F374" s="82" t="s">
        <v>75</v>
      </c>
      <c r="G374" s="83" t="s">
        <v>76</v>
      </c>
      <c r="H374" s="84" t="e" cm="1">
        <f t="array" aca="1" ref="H374" ca="1">INDIRECT("'"&amp;A374&amp;"'!"&amp;B374)</f>
        <v>#REF!</v>
      </c>
      <c r="I374" s="85" t="e" cm="1">
        <f t="array" aca="1" ref="I374" ca="1">INDIRECT("'"&amp;A374&amp;"'!"&amp;C374)</f>
        <v>#REF!</v>
      </c>
      <c r="J374" s="85" t="e" cm="1">
        <f t="array" aca="1" ref="J374" ca="1">INDIRECT("'"&amp;A374&amp;"'!"&amp;D374)</f>
        <v>#REF!</v>
      </c>
      <c r="K374" s="86" t="e" cm="1">
        <f t="array" aca="1" ref="K374" ca="1">INDIRECT("'"&amp;A374&amp;"'!"&amp;E374)</f>
        <v>#REF!</v>
      </c>
      <c r="L374" s="82" t="e" cm="1">
        <f t="array" aca="1" ref="L374" ca="1">INDIRECT("'"&amp;A374&amp;"'!"&amp;F374)</f>
        <v>#REF!</v>
      </c>
      <c r="M374" s="87" t="e" cm="1">
        <f t="array" aca="1" ref="M374" ca="1">INDIRECT("'"&amp;A374&amp;"'!"&amp;G374)</f>
        <v>#REF!</v>
      </c>
      <c r="N374" s="79" t="e">
        <f t="shared" ca="1" si="74"/>
        <v>#REF!</v>
      </c>
      <c r="O374" s="88" t="e">
        <f t="shared" ca="1" si="75"/>
        <v>#REF!</v>
      </c>
      <c r="P374" s="89"/>
      <c r="Q374" s="79" t="e">
        <f t="shared" ca="1" si="73"/>
        <v>#REF!</v>
      </c>
      <c r="R374" s="88" t="e">
        <f t="shared" ca="1" si="76"/>
        <v>#REF!</v>
      </c>
      <c r="S374" s="90"/>
      <c r="T374" s="91" t="e">
        <f t="shared" ca="1" si="78"/>
        <v>#REF!</v>
      </c>
      <c r="U374" s="92"/>
      <c r="V374" s="91" t="e">
        <f t="shared" ca="1" si="79"/>
        <v>#REF!</v>
      </c>
      <c r="W374" s="92"/>
      <c r="Z374" t="e">
        <f t="shared" ca="1" si="90"/>
        <v>#REF!</v>
      </c>
      <c r="AA374" t="e">
        <f t="shared" ca="1" si="86"/>
        <v>#REF!</v>
      </c>
      <c r="AB374" t="e">
        <f t="shared" ca="1" si="81"/>
        <v>#REF!</v>
      </c>
      <c r="AC374" t="e">
        <f t="shared" ca="1" si="87"/>
        <v>#REF!</v>
      </c>
      <c r="AD374" t="e">
        <f t="shared" ca="1" si="88"/>
        <v>#REF!</v>
      </c>
      <c r="AE374" t="e">
        <f t="shared" ca="1" si="89"/>
        <v>#REF!</v>
      </c>
      <c r="AH374" t="str">
        <f t="shared" si="91"/>
        <v/>
      </c>
      <c r="AI374" t="str">
        <f t="shared" si="85"/>
        <v/>
      </c>
    </row>
    <row r="375" spans="1:35" x14ac:dyDescent="0.25">
      <c r="A375" s="78" t="s">
        <v>134</v>
      </c>
      <c r="B375" s="79" t="s">
        <v>77</v>
      </c>
      <c r="C375" s="80" t="s">
        <v>78</v>
      </c>
      <c r="D375" s="80" t="s">
        <v>79</v>
      </c>
      <c r="E375" s="81" t="s">
        <v>80</v>
      </c>
      <c r="F375" s="82" t="s">
        <v>81</v>
      </c>
      <c r="G375" s="83" t="s">
        <v>82</v>
      </c>
      <c r="H375" s="84" t="e" cm="1">
        <f t="array" aca="1" ref="H375" ca="1">INDIRECT("'"&amp;A375&amp;"'!"&amp;B375)</f>
        <v>#REF!</v>
      </c>
      <c r="I375" s="85" t="e" cm="1">
        <f t="array" aca="1" ref="I375" ca="1">INDIRECT("'"&amp;A375&amp;"'!"&amp;C375)</f>
        <v>#REF!</v>
      </c>
      <c r="J375" s="85" t="e" cm="1">
        <f t="array" aca="1" ref="J375" ca="1">INDIRECT("'"&amp;A375&amp;"'!"&amp;D375)</f>
        <v>#REF!</v>
      </c>
      <c r="K375" s="86" t="e" cm="1">
        <f t="array" aca="1" ref="K375" ca="1">INDIRECT("'"&amp;A375&amp;"'!"&amp;E375)</f>
        <v>#REF!</v>
      </c>
      <c r="L375" s="82" t="e" cm="1">
        <f t="array" aca="1" ref="L375" ca="1">INDIRECT("'"&amp;A375&amp;"'!"&amp;F375)</f>
        <v>#REF!</v>
      </c>
      <c r="M375" s="87" t="e" cm="1">
        <f t="array" aca="1" ref="M375" ca="1">INDIRECT("'"&amp;A375&amp;"'!"&amp;G375)</f>
        <v>#REF!</v>
      </c>
      <c r="N375" s="79" t="e">
        <f t="shared" ca="1" si="74"/>
        <v>#REF!</v>
      </c>
      <c r="O375" s="88" t="e">
        <f t="shared" ca="1" si="75"/>
        <v>#REF!</v>
      </c>
      <c r="P375" s="89"/>
      <c r="Q375" s="79" t="e">
        <f t="shared" ca="1" si="73"/>
        <v>#REF!</v>
      </c>
      <c r="R375" s="88" t="e">
        <f t="shared" ca="1" si="76"/>
        <v>#REF!</v>
      </c>
      <c r="S375" s="90"/>
      <c r="T375" s="91" t="e">
        <f t="shared" ca="1" si="78"/>
        <v>#REF!</v>
      </c>
      <c r="U375" s="92"/>
      <c r="V375" s="91" t="e">
        <f t="shared" ca="1" si="79"/>
        <v>#REF!</v>
      </c>
      <c r="W375" s="92"/>
      <c r="Z375" t="e">
        <f t="shared" ca="1" si="90"/>
        <v>#REF!</v>
      </c>
      <c r="AA375" t="e">
        <f t="shared" ca="1" si="86"/>
        <v>#REF!</v>
      </c>
      <c r="AB375" t="e">
        <f t="shared" ca="1" si="81"/>
        <v>#REF!</v>
      </c>
      <c r="AC375" t="e">
        <f t="shared" ca="1" si="87"/>
        <v>#REF!</v>
      </c>
      <c r="AD375" t="e">
        <f t="shared" ca="1" si="88"/>
        <v>#REF!</v>
      </c>
      <c r="AE375" t="e">
        <f t="shared" ca="1" si="89"/>
        <v>#REF!</v>
      </c>
      <c r="AH375" t="str">
        <f t="shared" si="91"/>
        <v/>
      </c>
      <c r="AI375" t="str">
        <f t="shared" si="85"/>
        <v/>
      </c>
    </row>
    <row r="376" spans="1:35" x14ac:dyDescent="0.25">
      <c r="A376" s="58" t="s">
        <v>135</v>
      </c>
      <c r="B376" s="59" t="s">
        <v>29</v>
      </c>
      <c r="C376" s="60" t="s">
        <v>30</v>
      </c>
      <c r="D376" s="60" t="s">
        <v>31</v>
      </c>
      <c r="E376" s="61" t="s">
        <v>32</v>
      </c>
      <c r="F376" s="62" t="s">
        <v>33</v>
      </c>
      <c r="G376" s="63" t="s">
        <v>34</v>
      </c>
      <c r="H376" s="64" t="e" cm="1">
        <f t="array" aca="1" ref="H376" ca="1">INDIRECT("'"&amp;A376&amp;"'!"&amp;B376)</f>
        <v>#REF!</v>
      </c>
      <c r="I376" s="65" t="e" cm="1">
        <f t="array" aca="1" ref="I376" ca="1">INDIRECT("'"&amp;A376&amp;"'!"&amp;C376)</f>
        <v>#REF!</v>
      </c>
      <c r="J376" s="65" t="e" cm="1">
        <f t="array" aca="1" ref="J376" ca="1">INDIRECT("'"&amp;A376&amp;"'!"&amp;D376)</f>
        <v>#REF!</v>
      </c>
      <c r="K376" s="66" t="e" cm="1">
        <f t="array" aca="1" ref="K376" ca="1">INDIRECT("'"&amp;A376&amp;"'!"&amp;E376)</f>
        <v>#REF!</v>
      </c>
      <c r="L376" s="62" t="e" cm="1">
        <f t="array" aca="1" ref="L376" ca="1">INDIRECT("'"&amp;A376&amp;"'!"&amp;F376)</f>
        <v>#REF!</v>
      </c>
      <c r="M376" s="67" t="e" cm="1">
        <f t="array" aca="1" ref="M376" ca="1">INDIRECT("'"&amp;A376&amp;"'!"&amp;G376)</f>
        <v>#REF!</v>
      </c>
      <c r="N376" s="59" t="e">
        <f t="shared" ca="1" si="74"/>
        <v>#REF!</v>
      </c>
      <c r="O376" s="68" t="e">
        <f t="shared" ca="1" si="75"/>
        <v>#REF!</v>
      </c>
      <c r="P376" s="69"/>
      <c r="Q376" s="59" t="e">
        <f t="shared" ca="1" si="73"/>
        <v>#REF!</v>
      </c>
      <c r="R376" s="68" t="e">
        <f t="shared" ca="1" si="76"/>
        <v>#REF!</v>
      </c>
      <c r="S376" s="70">
        <f>772+787+1098</f>
        <v>2657</v>
      </c>
      <c r="T376" s="71" t="e">
        <f t="shared" ca="1" si="78"/>
        <v>#REF!</v>
      </c>
      <c r="U376" s="72"/>
      <c r="V376" s="71" t="e">
        <f t="shared" ca="1" si="79"/>
        <v>#REF!</v>
      </c>
      <c r="W376" s="72"/>
      <c r="Z376" t="e">
        <f t="shared" ca="1" si="90"/>
        <v>#REF!</v>
      </c>
      <c r="AA376" t="e">
        <f t="shared" ca="1" si="86"/>
        <v>#REF!</v>
      </c>
      <c r="AB376" t="e">
        <f t="shared" ca="1" si="81"/>
        <v>#REF!</v>
      </c>
      <c r="AC376" t="e">
        <f t="shared" ca="1" si="87"/>
        <v>#REF!</v>
      </c>
      <c r="AD376" t="e">
        <f t="shared" ca="1" si="88"/>
        <v>#REF!</v>
      </c>
      <c r="AE376" t="e">
        <f t="shared" ca="1" si="89"/>
        <v>#REF!</v>
      </c>
      <c r="AH376" t="str">
        <f t="shared" si="91"/>
        <v/>
      </c>
      <c r="AI376" t="str">
        <f t="shared" si="85"/>
        <v/>
      </c>
    </row>
    <row r="377" spans="1:35" x14ac:dyDescent="0.25">
      <c r="A377" s="58" t="s">
        <v>135</v>
      </c>
      <c r="B377" s="59" t="s">
        <v>35</v>
      </c>
      <c r="C377" s="60" t="s">
        <v>36</v>
      </c>
      <c r="D377" s="60" t="s">
        <v>37</v>
      </c>
      <c r="E377" s="61" t="s">
        <v>38</v>
      </c>
      <c r="F377" s="62" t="s">
        <v>39</v>
      </c>
      <c r="G377" s="63" t="s">
        <v>40</v>
      </c>
      <c r="H377" s="64" t="e" cm="1">
        <f t="array" aca="1" ref="H377" ca="1">INDIRECT("'"&amp;A377&amp;"'!"&amp;B377)</f>
        <v>#REF!</v>
      </c>
      <c r="I377" s="65" t="e" cm="1">
        <f t="array" aca="1" ref="I377" ca="1">INDIRECT("'"&amp;A377&amp;"'!"&amp;C377)</f>
        <v>#REF!</v>
      </c>
      <c r="J377" s="65" t="e" cm="1">
        <f t="array" aca="1" ref="J377" ca="1">INDIRECT("'"&amp;A377&amp;"'!"&amp;D377)</f>
        <v>#REF!</v>
      </c>
      <c r="K377" s="66" t="e" cm="1">
        <f t="array" aca="1" ref="K377" ca="1">INDIRECT("'"&amp;A377&amp;"'!"&amp;E377)</f>
        <v>#REF!</v>
      </c>
      <c r="L377" s="62" t="e" cm="1">
        <f t="array" aca="1" ref="L377" ca="1">INDIRECT("'"&amp;A377&amp;"'!"&amp;F377)</f>
        <v>#REF!</v>
      </c>
      <c r="M377" s="67" t="e" cm="1">
        <f t="array" aca="1" ref="M377" ca="1">INDIRECT("'"&amp;A377&amp;"'!"&amp;G377)</f>
        <v>#REF!</v>
      </c>
      <c r="N377" s="59" t="e">
        <f t="shared" ca="1" si="74"/>
        <v>#REF!</v>
      </c>
      <c r="O377" s="68" t="e">
        <f t="shared" ca="1" si="75"/>
        <v>#REF!</v>
      </c>
      <c r="P377" s="69"/>
      <c r="Q377" s="59" t="e">
        <f t="shared" ca="1" si="73"/>
        <v>#REF!</v>
      </c>
      <c r="R377" s="68" t="e">
        <f t="shared" ca="1" si="76"/>
        <v>#REF!</v>
      </c>
      <c r="S377" s="70"/>
      <c r="T377" s="71" t="e">
        <f t="shared" ca="1" si="78"/>
        <v>#REF!</v>
      </c>
      <c r="U377" s="72"/>
      <c r="V377" s="71" t="e">
        <f t="shared" ca="1" si="79"/>
        <v>#REF!</v>
      </c>
      <c r="W377" s="72"/>
      <c r="Z377" t="e">
        <f t="shared" ca="1" si="90"/>
        <v>#REF!</v>
      </c>
      <c r="AA377" t="e">
        <f t="shared" ca="1" si="86"/>
        <v>#REF!</v>
      </c>
      <c r="AB377" t="e">
        <f t="shared" ca="1" si="81"/>
        <v>#REF!</v>
      </c>
      <c r="AC377" t="e">
        <f t="shared" ca="1" si="87"/>
        <v>#REF!</v>
      </c>
      <c r="AD377" t="e">
        <f t="shared" ca="1" si="88"/>
        <v>#REF!</v>
      </c>
      <c r="AE377" t="e">
        <f t="shared" ca="1" si="89"/>
        <v>#REF!</v>
      </c>
      <c r="AH377" t="str">
        <f t="shared" si="91"/>
        <v/>
      </c>
      <c r="AI377" t="str">
        <f t="shared" si="85"/>
        <v/>
      </c>
    </row>
    <row r="378" spans="1:35" x14ac:dyDescent="0.25">
      <c r="A378" s="58" t="s">
        <v>135</v>
      </c>
      <c r="B378" s="59" t="s">
        <v>41</v>
      </c>
      <c r="C378" s="60" t="s">
        <v>42</v>
      </c>
      <c r="D378" s="60" t="s">
        <v>43</v>
      </c>
      <c r="E378" s="61" t="s">
        <v>44</v>
      </c>
      <c r="F378" s="62" t="s">
        <v>45</v>
      </c>
      <c r="G378" s="63" t="s">
        <v>46</v>
      </c>
      <c r="H378" s="64" t="e" cm="1">
        <f t="array" aca="1" ref="H378" ca="1">INDIRECT("'"&amp;A378&amp;"'!"&amp;B378)</f>
        <v>#REF!</v>
      </c>
      <c r="I378" s="65" t="e" cm="1">
        <f t="array" aca="1" ref="I378" ca="1">INDIRECT("'"&amp;A378&amp;"'!"&amp;C378)</f>
        <v>#REF!</v>
      </c>
      <c r="J378" s="65" t="e" cm="1">
        <f t="array" aca="1" ref="J378" ca="1">INDIRECT("'"&amp;A378&amp;"'!"&amp;D378)</f>
        <v>#REF!</v>
      </c>
      <c r="K378" s="66" t="e" cm="1">
        <f t="array" aca="1" ref="K378" ca="1">INDIRECT("'"&amp;A378&amp;"'!"&amp;E378)</f>
        <v>#REF!</v>
      </c>
      <c r="L378" s="62" t="e" cm="1">
        <f t="array" aca="1" ref="L378" ca="1">INDIRECT("'"&amp;A378&amp;"'!"&amp;F378)</f>
        <v>#REF!</v>
      </c>
      <c r="M378" s="67" t="e" cm="1">
        <f t="array" aca="1" ref="M378" ca="1">INDIRECT("'"&amp;A378&amp;"'!"&amp;G378)</f>
        <v>#REF!</v>
      </c>
      <c r="N378" s="59" t="e">
        <f t="shared" ca="1" si="74"/>
        <v>#REF!</v>
      </c>
      <c r="O378" s="68" t="e">
        <f t="shared" ca="1" si="75"/>
        <v>#REF!</v>
      </c>
      <c r="P378" s="69"/>
      <c r="Q378" s="59" t="e">
        <f t="shared" ca="1" si="73"/>
        <v>#REF!</v>
      </c>
      <c r="R378" s="68" t="e">
        <f t="shared" ca="1" si="76"/>
        <v>#REF!</v>
      </c>
      <c r="S378" s="70"/>
      <c r="T378" s="71" t="e">
        <f t="shared" ca="1" si="78"/>
        <v>#REF!</v>
      </c>
      <c r="U378" s="72"/>
      <c r="V378" s="71" t="e">
        <f t="shared" ca="1" si="79"/>
        <v>#REF!</v>
      </c>
      <c r="W378" s="72"/>
      <c r="Z378" t="e">
        <f t="shared" ca="1" si="90"/>
        <v>#REF!</v>
      </c>
      <c r="AA378" t="e">
        <f t="shared" ca="1" si="86"/>
        <v>#REF!</v>
      </c>
      <c r="AB378" t="e">
        <f t="shared" ca="1" si="81"/>
        <v>#REF!</v>
      </c>
      <c r="AC378" t="e">
        <f t="shared" ca="1" si="87"/>
        <v>#REF!</v>
      </c>
      <c r="AD378" t="e">
        <f t="shared" ca="1" si="88"/>
        <v>#REF!</v>
      </c>
      <c r="AE378" t="e">
        <f t="shared" ca="1" si="89"/>
        <v>#REF!</v>
      </c>
      <c r="AH378" t="str">
        <f t="shared" si="91"/>
        <v/>
      </c>
      <c r="AI378" t="str">
        <f t="shared" si="85"/>
        <v/>
      </c>
    </row>
    <row r="379" spans="1:35" x14ac:dyDescent="0.25">
      <c r="A379" s="58" t="s">
        <v>135</v>
      </c>
      <c r="B379" s="59" t="s">
        <v>47</v>
      </c>
      <c r="C379" s="60" t="s">
        <v>48</v>
      </c>
      <c r="D379" s="60" t="s">
        <v>49</v>
      </c>
      <c r="E379" s="61" t="s">
        <v>50</v>
      </c>
      <c r="F379" s="62" t="s">
        <v>51</v>
      </c>
      <c r="G379" s="63" t="s">
        <v>52</v>
      </c>
      <c r="H379" s="64" t="e" cm="1">
        <f t="array" aca="1" ref="H379" ca="1">INDIRECT("'"&amp;A379&amp;"'!"&amp;B379)</f>
        <v>#REF!</v>
      </c>
      <c r="I379" s="65" t="e" cm="1">
        <f t="array" aca="1" ref="I379" ca="1">INDIRECT("'"&amp;A379&amp;"'!"&amp;C379)</f>
        <v>#REF!</v>
      </c>
      <c r="J379" s="65" t="e" cm="1">
        <f t="array" aca="1" ref="J379" ca="1">INDIRECT("'"&amp;A379&amp;"'!"&amp;D379)</f>
        <v>#REF!</v>
      </c>
      <c r="K379" s="66" t="e" cm="1">
        <f t="array" aca="1" ref="K379" ca="1">INDIRECT("'"&amp;A379&amp;"'!"&amp;E379)</f>
        <v>#REF!</v>
      </c>
      <c r="L379" s="62" t="e" cm="1">
        <f t="array" aca="1" ref="L379" ca="1">INDIRECT("'"&amp;A379&amp;"'!"&amp;F379)</f>
        <v>#REF!</v>
      </c>
      <c r="M379" s="67" t="e" cm="1">
        <f t="array" aca="1" ref="M379" ca="1">INDIRECT("'"&amp;A379&amp;"'!"&amp;G379)</f>
        <v>#REF!</v>
      </c>
      <c r="N379" s="59" t="e">
        <f t="shared" ca="1" si="74"/>
        <v>#REF!</v>
      </c>
      <c r="O379" s="68" t="e">
        <f t="shared" ca="1" si="75"/>
        <v>#REF!</v>
      </c>
      <c r="P379" s="69"/>
      <c r="Q379" s="59" t="e">
        <f t="shared" ca="1" si="73"/>
        <v>#REF!</v>
      </c>
      <c r="R379" s="68" t="e">
        <f t="shared" ca="1" si="76"/>
        <v>#REF!</v>
      </c>
      <c r="S379" s="70"/>
      <c r="T379" s="71" t="e">
        <f t="shared" ca="1" si="78"/>
        <v>#REF!</v>
      </c>
      <c r="U379" s="72"/>
      <c r="V379" s="71" t="e">
        <f t="shared" ca="1" si="79"/>
        <v>#REF!</v>
      </c>
      <c r="W379" s="72"/>
      <c r="Z379" t="e">
        <f t="shared" ca="1" si="90"/>
        <v>#REF!</v>
      </c>
      <c r="AA379" t="e">
        <f t="shared" ca="1" si="86"/>
        <v>#REF!</v>
      </c>
      <c r="AB379" t="e">
        <f t="shared" ca="1" si="81"/>
        <v>#REF!</v>
      </c>
      <c r="AC379" t="e">
        <f t="shared" ca="1" si="87"/>
        <v>#REF!</v>
      </c>
      <c r="AD379" t="e">
        <f t="shared" ca="1" si="88"/>
        <v>#REF!</v>
      </c>
      <c r="AE379" t="e">
        <f t="shared" ca="1" si="89"/>
        <v>#REF!</v>
      </c>
      <c r="AH379" t="str">
        <f t="shared" si="91"/>
        <v/>
      </c>
      <c r="AI379" t="str">
        <f t="shared" si="85"/>
        <v/>
      </c>
    </row>
    <row r="380" spans="1:35" x14ac:dyDescent="0.25">
      <c r="A380" s="58" t="s">
        <v>135</v>
      </c>
      <c r="B380" s="59" t="s">
        <v>53</v>
      </c>
      <c r="C380" s="60" t="s">
        <v>54</v>
      </c>
      <c r="D380" s="60" t="s">
        <v>55</v>
      </c>
      <c r="E380" s="61" t="s">
        <v>56</v>
      </c>
      <c r="F380" s="62" t="s">
        <v>57</v>
      </c>
      <c r="G380" s="63" t="s">
        <v>58</v>
      </c>
      <c r="H380" s="64" t="e" cm="1">
        <f t="array" aca="1" ref="H380" ca="1">INDIRECT("'"&amp;A380&amp;"'!"&amp;B380)</f>
        <v>#REF!</v>
      </c>
      <c r="I380" s="65" t="e" cm="1">
        <f t="array" aca="1" ref="I380" ca="1">INDIRECT("'"&amp;A380&amp;"'!"&amp;C380)</f>
        <v>#REF!</v>
      </c>
      <c r="J380" s="65" t="e" cm="1">
        <f t="array" aca="1" ref="J380" ca="1">INDIRECT("'"&amp;A380&amp;"'!"&amp;D380)</f>
        <v>#REF!</v>
      </c>
      <c r="K380" s="66" t="e" cm="1">
        <f t="array" aca="1" ref="K380" ca="1">INDIRECT("'"&amp;A380&amp;"'!"&amp;E380)</f>
        <v>#REF!</v>
      </c>
      <c r="L380" s="62" t="e" cm="1">
        <f t="array" aca="1" ref="L380" ca="1">INDIRECT("'"&amp;A380&amp;"'!"&amp;F380)</f>
        <v>#REF!</v>
      </c>
      <c r="M380" s="67" t="e" cm="1">
        <f t="array" aca="1" ref="M380" ca="1">INDIRECT("'"&amp;A380&amp;"'!"&amp;G380)</f>
        <v>#REF!</v>
      </c>
      <c r="N380" s="59" t="e">
        <f t="shared" ca="1" si="74"/>
        <v>#REF!</v>
      </c>
      <c r="O380" s="68" t="e">
        <f t="shared" ca="1" si="75"/>
        <v>#REF!</v>
      </c>
      <c r="P380" s="69"/>
      <c r="Q380" s="59" t="e">
        <f t="shared" ca="1" si="73"/>
        <v>#REF!</v>
      </c>
      <c r="R380" s="68" t="e">
        <f t="shared" ca="1" si="76"/>
        <v>#REF!</v>
      </c>
      <c r="S380" s="70"/>
      <c r="T380" s="71" t="e">
        <f t="shared" ca="1" si="78"/>
        <v>#REF!</v>
      </c>
      <c r="U380" s="72"/>
      <c r="V380" s="71" t="e">
        <f t="shared" ca="1" si="79"/>
        <v>#REF!</v>
      </c>
      <c r="W380" s="72"/>
      <c r="Z380" t="e">
        <f t="shared" ca="1" si="90"/>
        <v>#REF!</v>
      </c>
      <c r="AA380" t="e">
        <f t="shared" ca="1" si="86"/>
        <v>#REF!</v>
      </c>
      <c r="AB380" t="e">
        <f t="shared" ca="1" si="81"/>
        <v>#REF!</v>
      </c>
      <c r="AC380" t="e">
        <f t="shared" ca="1" si="87"/>
        <v>#REF!</v>
      </c>
      <c r="AD380" t="e">
        <f t="shared" ca="1" si="88"/>
        <v>#REF!</v>
      </c>
      <c r="AE380" t="e">
        <f t="shared" ca="1" si="89"/>
        <v>#REF!</v>
      </c>
      <c r="AH380" t="str">
        <f t="shared" si="91"/>
        <v/>
      </c>
      <c r="AI380" t="str">
        <f t="shared" si="85"/>
        <v/>
      </c>
    </row>
    <row r="381" spans="1:35" x14ac:dyDescent="0.25">
      <c r="A381" s="58" t="s">
        <v>135</v>
      </c>
      <c r="B381" s="59" t="s">
        <v>59</v>
      </c>
      <c r="C381" s="60" t="s">
        <v>60</v>
      </c>
      <c r="D381" s="60" t="s">
        <v>61</v>
      </c>
      <c r="E381" s="61" t="s">
        <v>62</v>
      </c>
      <c r="F381" s="62" t="s">
        <v>63</v>
      </c>
      <c r="G381" s="63" t="s">
        <v>64</v>
      </c>
      <c r="H381" s="64" t="e" cm="1">
        <f t="array" aca="1" ref="H381" ca="1">INDIRECT("'"&amp;A381&amp;"'!"&amp;B381)</f>
        <v>#REF!</v>
      </c>
      <c r="I381" s="65" t="e" cm="1">
        <f t="array" aca="1" ref="I381" ca="1">INDIRECT("'"&amp;A381&amp;"'!"&amp;C381)</f>
        <v>#REF!</v>
      </c>
      <c r="J381" s="65" t="e" cm="1">
        <f t="array" aca="1" ref="J381" ca="1">INDIRECT("'"&amp;A381&amp;"'!"&amp;D381)</f>
        <v>#REF!</v>
      </c>
      <c r="K381" s="66" t="e" cm="1">
        <f t="array" aca="1" ref="K381" ca="1">INDIRECT("'"&amp;A381&amp;"'!"&amp;E381)</f>
        <v>#REF!</v>
      </c>
      <c r="L381" s="62" t="e" cm="1">
        <f t="array" aca="1" ref="L381" ca="1">INDIRECT("'"&amp;A381&amp;"'!"&amp;F381)</f>
        <v>#REF!</v>
      </c>
      <c r="M381" s="67" t="e" cm="1">
        <f t="array" aca="1" ref="M381" ca="1">INDIRECT("'"&amp;A381&amp;"'!"&amp;G381)</f>
        <v>#REF!</v>
      </c>
      <c r="N381" s="59" t="e">
        <f t="shared" ca="1" si="74"/>
        <v>#REF!</v>
      </c>
      <c r="O381" s="68" t="e">
        <f t="shared" ca="1" si="75"/>
        <v>#REF!</v>
      </c>
      <c r="P381" s="69"/>
      <c r="Q381" s="59" t="e">
        <f t="shared" ca="1" si="73"/>
        <v>#REF!</v>
      </c>
      <c r="R381" s="68" t="e">
        <f t="shared" ca="1" si="76"/>
        <v>#REF!</v>
      </c>
      <c r="S381" s="70"/>
      <c r="T381" s="71" t="e">
        <f t="shared" ca="1" si="78"/>
        <v>#REF!</v>
      </c>
      <c r="U381" s="72"/>
      <c r="V381" s="71" t="e">
        <f t="shared" ca="1" si="79"/>
        <v>#REF!</v>
      </c>
      <c r="W381" s="72"/>
      <c r="Z381" t="e">
        <f t="shared" ca="1" si="90"/>
        <v>#REF!</v>
      </c>
      <c r="AA381" t="e">
        <f t="shared" ca="1" si="86"/>
        <v>#REF!</v>
      </c>
      <c r="AB381" t="e">
        <f t="shared" ca="1" si="81"/>
        <v>#REF!</v>
      </c>
      <c r="AC381" t="e">
        <f t="shared" ca="1" si="87"/>
        <v>#REF!</v>
      </c>
      <c r="AD381" t="e">
        <f t="shared" ca="1" si="88"/>
        <v>#REF!</v>
      </c>
      <c r="AE381" t="e">
        <f t="shared" ca="1" si="89"/>
        <v>#REF!</v>
      </c>
      <c r="AH381" t="str">
        <f t="shared" si="91"/>
        <v/>
      </c>
      <c r="AI381" t="str">
        <f t="shared" si="85"/>
        <v/>
      </c>
    </row>
    <row r="382" spans="1:35" x14ac:dyDescent="0.25">
      <c r="A382" s="58" t="s">
        <v>135</v>
      </c>
      <c r="B382" s="59" t="s">
        <v>65</v>
      </c>
      <c r="C382" s="60" t="s">
        <v>66</v>
      </c>
      <c r="D382" s="60" t="s">
        <v>67</v>
      </c>
      <c r="E382" s="61" t="s">
        <v>68</v>
      </c>
      <c r="F382" s="62" t="s">
        <v>69</v>
      </c>
      <c r="G382" s="63" t="s">
        <v>70</v>
      </c>
      <c r="H382" s="64" t="e" cm="1">
        <f t="array" aca="1" ref="H382" ca="1">INDIRECT("'"&amp;A382&amp;"'!"&amp;B382)</f>
        <v>#REF!</v>
      </c>
      <c r="I382" s="65" t="e" cm="1">
        <f t="array" aca="1" ref="I382" ca="1">INDIRECT("'"&amp;A382&amp;"'!"&amp;C382)</f>
        <v>#REF!</v>
      </c>
      <c r="J382" s="65" t="e" cm="1">
        <f t="array" aca="1" ref="J382" ca="1">INDIRECT("'"&amp;A382&amp;"'!"&amp;D382)</f>
        <v>#REF!</v>
      </c>
      <c r="K382" s="66" t="e" cm="1">
        <f t="array" aca="1" ref="K382" ca="1">INDIRECT("'"&amp;A382&amp;"'!"&amp;E382)</f>
        <v>#REF!</v>
      </c>
      <c r="L382" s="62" t="e" cm="1">
        <f t="array" aca="1" ref="L382" ca="1">INDIRECT("'"&amp;A382&amp;"'!"&amp;F382)</f>
        <v>#REF!</v>
      </c>
      <c r="M382" s="67" t="e" cm="1">
        <f t="array" aca="1" ref="M382" ca="1">INDIRECT("'"&amp;A382&amp;"'!"&amp;G382)</f>
        <v>#REF!</v>
      </c>
      <c r="N382" s="59" t="e">
        <f t="shared" ca="1" si="74"/>
        <v>#REF!</v>
      </c>
      <c r="O382" s="68" t="e">
        <f t="shared" ca="1" si="75"/>
        <v>#REF!</v>
      </c>
      <c r="P382" s="69"/>
      <c r="Q382" s="59" t="e">
        <f t="shared" ca="1" si="73"/>
        <v>#REF!</v>
      </c>
      <c r="R382" s="68" t="e">
        <f t="shared" ca="1" si="76"/>
        <v>#REF!</v>
      </c>
      <c r="S382" s="70"/>
      <c r="T382" s="71" t="e">
        <f t="shared" ca="1" si="78"/>
        <v>#REF!</v>
      </c>
      <c r="U382" s="72"/>
      <c r="V382" s="71" t="e">
        <f t="shared" ca="1" si="79"/>
        <v>#REF!</v>
      </c>
      <c r="W382" s="72"/>
      <c r="Z382" t="e">
        <f t="shared" ca="1" si="90"/>
        <v>#REF!</v>
      </c>
      <c r="AA382" t="e">
        <f t="shared" ca="1" si="86"/>
        <v>#REF!</v>
      </c>
      <c r="AB382" t="e">
        <f t="shared" ca="1" si="81"/>
        <v>#REF!</v>
      </c>
      <c r="AC382" t="e">
        <f t="shared" ca="1" si="87"/>
        <v>#REF!</v>
      </c>
      <c r="AD382" t="e">
        <f t="shared" ca="1" si="88"/>
        <v>#REF!</v>
      </c>
      <c r="AE382" t="e">
        <f t="shared" ca="1" si="89"/>
        <v>#REF!</v>
      </c>
      <c r="AH382" t="str">
        <f t="shared" si="91"/>
        <v/>
      </c>
      <c r="AI382" t="str">
        <f t="shared" si="85"/>
        <v/>
      </c>
    </row>
    <row r="383" spans="1:35" x14ac:dyDescent="0.25">
      <c r="A383" s="58" t="s">
        <v>135</v>
      </c>
      <c r="B383" s="59" t="s">
        <v>71</v>
      </c>
      <c r="C383" s="60" t="s">
        <v>72</v>
      </c>
      <c r="D383" s="60" t="s">
        <v>73</v>
      </c>
      <c r="E383" s="61" t="s">
        <v>74</v>
      </c>
      <c r="F383" s="62" t="s">
        <v>75</v>
      </c>
      <c r="G383" s="63" t="s">
        <v>76</v>
      </c>
      <c r="H383" s="64" t="e" cm="1">
        <f t="array" aca="1" ref="H383" ca="1">INDIRECT("'"&amp;A383&amp;"'!"&amp;B383)</f>
        <v>#REF!</v>
      </c>
      <c r="I383" s="65" t="e" cm="1">
        <f t="array" aca="1" ref="I383" ca="1">INDIRECT("'"&amp;A383&amp;"'!"&amp;C383)</f>
        <v>#REF!</v>
      </c>
      <c r="J383" s="65" t="e" cm="1">
        <f t="array" aca="1" ref="J383" ca="1">INDIRECT("'"&amp;A383&amp;"'!"&amp;D383)</f>
        <v>#REF!</v>
      </c>
      <c r="K383" s="66" t="e" cm="1">
        <f t="array" aca="1" ref="K383" ca="1">INDIRECT("'"&amp;A383&amp;"'!"&amp;E383)</f>
        <v>#REF!</v>
      </c>
      <c r="L383" s="62" t="e" cm="1">
        <f t="array" aca="1" ref="L383" ca="1">INDIRECT("'"&amp;A383&amp;"'!"&amp;F383)</f>
        <v>#REF!</v>
      </c>
      <c r="M383" s="67" t="e" cm="1">
        <f t="array" aca="1" ref="M383" ca="1">INDIRECT("'"&amp;A383&amp;"'!"&amp;G383)</f>
        <v>#REF!</v>
      </c>
      <c r="N383" s="59" t="e">
        <f t="shared" ca="1" si="74"/>
        <v>#REF!</v>
      </c>
      <c r="O383" s="68" t="e">
        <f t="shared" ca="1" si="75"/>
        <v>#REF!</v>
      </c>
      <c r="P383" s="69"/>
      <c r="Q383" s="59" t="e">
        <f t="shared" ca="1" si="73"/>
        <v>#REF!</v>
      </c>
      <c r="R383" s="68" t="e">
        <f t="shared" ca="1" si="76"/>
        <v>#REF!</v>
      </c>
      <c r="S383" s="70"/>
      <c r="T383" s="71" t="e">
        <f t="shared" ca="1" si="78"/>
        <v>#REF!</v>
      </c>
      <c r="U383" s="72"/>
      <c r="V383" s="71" t="e">
        <f t="shared" ca="1" si="79"/>
        <v>#REF!</v>
      </c>
      <c r="W383" s="72"/>
      <c r="Z383" t="e">
        <f t="shared" ca="1" si="90"/>
        <v>#REF!</v>
      </c>
      <c r="AA383" t="e">
        <f t="shared" ca="1" si="86"/>
        <v>#REF!</v>
      </c>
      <c r="AB383" t="e">
        <f t="shared" ca="1" si="81"/>
        <v>#REF!</v>
      </c>
      <c r="AC383" t="e">
        <f t="shared" ca="1" si="87"/>
        <v>#REF!</v>
      </c>
      <c r="AD383" t="e">
        <f t="shared" ca="1" si="88"/>
        <v>#REF!</v>
      </c>
      <c r="AE383" t="e">
        <f t="shared" ca="1" si="89"/>
        <v>#REF!</v>
      </c>
      <c r="AH383" t="str">
        <f t="shared" si="91"/>
        <v/>
      </c>
      <c r="AI383" t="str">
        <f t="shared" si="85"/>
        <v/>
      </c>
    </row>
    <row r="384" spans="1:35" x14ac:dyDescent="0.25">
      <c r="A384" s="58" t="s">
        <v>135</v>
      </c>
      <c r="B384" s="59" t="s">
        <v>77</v>
      </c>
      <c r="C384" s="60" t="s">
        <v>78</v>
      </c>
      <c r="D384" s="60" t="s">
        <v>79</v>
      </c>
      <c r="E384" s="61" t="s">
        <v>80</v>
      </c>
      <c r="F384" s="62" t="s">
        <v>81</v>
      </c>
      <c r="G384" s="63" t="s">
        <v>82</v>
      </c>
      <c r="H384" s="64" t="e" cm="1">
        <f t="array" aca="1" ref="H384" ca="1">INDIRECT("'"&amp;A384&amp;"'!"&amp;B384)</f>
        <v>#REF!</v>
      </c>
      <c r="I384" s="65" t="e" cm="1">
        <f t="array" aca="1" ref="I384" ca="1">INDIRECT("'"&amp;A384&amp;"'!"&amp;C384)</f>
        <v>#REF!</v>
      </c>
      <c r="J384" s="65" t="e" cm="1">
        <f t="array" aca="1" ref="J384" ca="1">INDIRECT("'"&amp;A384&amp;"'!"&amp;D384)</f>
        <v>#REF!</v>
      </c>
      <c r="K384" s="66" t="e" cm="1">
        <f t="array" aca="1" ref="K384" ca="1">INDIRECT("'"&amp;A384&amp;"'!"&amp;E384)</f>
        <v>#REF!</v>
      </c>
      <c r="L384" s="62" t="e" cm="1">
        <f t="array" aca="1" ref="L384" ca="1">INDIRECT("'"&amp;A384&amp;"'!"&amp;F384)</f>
        <v>#REF!</v>
      </c>
      <c r="M384" s="67" t="e" cm="1">
        <f t="array" aca="1" ref="M384" ca="1">INDIRECT("'"&amp;A384&amp;"'!"&amp;G384)</f>
        <v>#REF!</v>
      </c>
      <c r="N384" s="59" t="e">
        <f t="shared" ca="1" si="74"/>
        <v>#REF!</v>
      </c>
      <c r="O384" s="68" t="e">
        <f t="shared" ca="1" si="75"/>
        <v>#REF!</v>
      </c>
      <c r="P384" s="69"/>
      <c r="Q384" s="59" t="e">
        <f t="shared" ca="1" si="73"/>
        <v>#REF!</v>
      </c>
      <c r="R384" s="68" t="e">
        <f t="shared" ca="1" si="76"/>
        <v>#REF!</v>
      </c>
      <c r="S384" s="70"/>
      <c r="T384" s="71" t="e">
        <f t="shared" ca="1" si="78"/>
        <v>#REF!</v>
      </c>
      <c r="U384" s="72"/>
      <c r="V384" s="71" t="e">
        <f t="shared" ca="1" si="79"/>
        <v>#REF!</v>
      </c>
      <c r="W384" s="72"/>
      <c r="Z384" t="e">
        <f t="shared" ca="1" si="90"/>
        <v>#REF!</v>
      </c>
      <c r="AA384" t="e">
        <f t="shared" ca="1" si="86"/>
        <v>#REF!</v>
      </c>
      <c r="AB384" t="e">
        <f t="shared" ca="1" si="81"/>
        <v>#REF!</v>
      </c>
      <c r="AC384" t="e">
        <f t="shared" ca="1" si="87"/>
        <v>#REF!</v>
      </c>
      <c r="AD384" t="e">
        <f t="shared" ca="1" si="88"/>
        <v>#REF!</v>
      </c>
      <c r="AE384" t="e">
        <f t="shared" ca="1" si="89"/>
        <v>#REF!</v>
      </c>
      <c r="AH384" t="str">
        <f t="shared" si="91"/>
        <v/>
      </c>
      <c r="AI384" t="str">
        <f t="shared" si="85"/>
        <v/>
      </c>
    </row>
    <row r="385" spans="1:35" x14ac:dyDescent="0.25">
      <c r="A385" s="78" t="s">
        <v>136</v>
      </c>
      <c r="B385" s="79" t="s">
        <v>29</v>
      </c>
      <c r="C385" s="80" t="s">
        <v>30</v>
      </c>
      <c r="D385" s="80" t="s">
        <v>31</v>
      </c>
      <c r="E385" s="81" t="s">
        <v>32</v>
      </c>
      <c r="F385" s="82" t="s">
        <v>33</v>
      </c>
      <c r="G385" s="83" t="s">
        <v>34</v>
      </c>
      <c r="H385" s="84" t="e" cm="1">
        <f t="array" aca="1" ref="H385" ca="1">INDIRECT("'"&amp;A385&amp;"'!"&amp;B385)</f>
        <v>#REF!</v>
      </c>
      <c r="I385" s="85" t="e" cm="1">
        <f t="array" aca="1" ref="I385" ca="1">INDIRECT("'"&amp;A385&amp;"'!"&amp;C385)</f>
        <v>#REF!</v>
      </c>
      <c r="J385" s="85" t="e" cm="1">
        <f t="array" aca="1" ref="J385" ca="1">INDIRECT("'"&amp;A385&amp;"'!"&amp;D385)</f>
        <v>#REF!</v>
      </c>
      <c r="K385" s="86" t="e" cm="1">
        <f t="array" aca="1" ref="K385" ca="1">INDIRECT("'"&amp;A385&amp;"'!"&amp;E385)</f>
        <v>#REF!</v>
      </c>
      <c r="L385" s="82" t="e" cm="1">
        <f t="array" aca="1" ref="L385" ca="1">INDIRECT("'"&amp;A385&amp;"'!"&amp;F385)</f>
        <v>#REF!</v>
      </c>
      <c r="M385" s="87" t="e" cm="1">
        <f t="array" aca="1" ref="M385" ca="1">INDIRECT("'"&amp;A385&amp;"'!"&amp;G385)</f>
        <v>#REF!</v>
      </c>
      <c r="N385" s="79" t="e">
        <f t="shared" ca="1" si="74"/>
        <v>#REF!</v>
      </c>
      <c r="O385" s="88" t="e">
        <f t="shared" ca="1" si="75"/>
        <v>#REF!</v>
      </c>
      <c r="P385" s="89"/>
      <c r="Q385" s="79" t="e">
        <f t="shared" ca="1" si="73"/>
        <v>#REF!</v>
      </c>
      <c r="R385" s="88" t="e">
        <f t="shared" ca="1" si="76"/>
        <v>#REF!</v>
      </c>
      <c r="S385" s="90"/>
      <c r="T385" s="91" t="e">
        <f t="shared" ca="1" si="78"/>
        <v>#REF!</v>
      </c>
      <c r="U385" s="92"/>
      <c r="V385" s="91" t="e">
        <f t="shared" ca="1" si="79"/>
        <v>#REF!</v>
      </c>
      <c r="W385" s="92"/>
      <c r="Z385" t="e">
        <f t="shared" ca="1" si="90"/>
        <v>#REF!</v>
      </c>
      <c r="AA385" t="e">
        <f t="shared" ca="1" si="86"/>
        <v>#REF!</v>
      </c>
      <c r="AB385" t="e">
        <f t="shared" ca="1" si="81"/>
        <v>#REF!</v>
      </c>
      <c r="AC385" t="e">
        <f t="shared" ca="1" si="87"/>
        <v>#REF!</v>
      </c>
      <c r="AD385" t="e">
        <f t="shared" ca="1" si="88"/>
        <v>#REF!</v>
      </c>
      <c r="AE385" t="e">
        <f t="shared" ca="1" si="89"/>
        <v>#REF!</v>
      </c>
      <c r="AH385" t="str">
        <f t="shared" si="91"/>
        <v/>
      </c>
      <c r="AI385" t="str">
        <f t="shared" si="85"/>
        <v/>
      </c>
    </row>
    <row r="386" spans="1:35" x14ac:dyDescent="0.25">
      <c r="A386" s="78" t="s">
        <v>136</v>
      </c>
      <c r="B386" s="79" t="s">
        <v>35</v>
      </c>
      <c r="C386" s="80" t="s">
        <v>36</v>
      </c>
      <c r="D386" s="80" t="s">
        <v>37</v>
      </c>
      <c r="E386" s="81" t="s">
        <v>38</v>
      </c>
      <c r="F386" s="82" t="s">
        <v>39</v>
      </c>
      <c r="G386" s="83" t="s">
        <v>40</v>
      </c>
      <c r="H386" s="84" t="e" cm="1">
        <f t="array" aca="1" ref="H386" ca="1">INDIRECT("'"&amp;A386&amp;"'!"&amp;B386)</f>
        <v>#REF!</v>
      </c>
      <c r="I386" s="85" t="e" cm="1">
        <f t="array" aca="1" ref="I386" ca="1">INDIRECT("'"&amp;A386&amp;"'!"&amp;C386)</f>
        <v>#REF!</v>
      </c>
      <c r="J386" s="85" t="e" cm="1">
        <f t="array" aca="1" ref="J386" ca="1">INDIRECT("'"&amp;A386&amp;"'!"&amp;D386)</f>
        <v>#REF!</v>
      </c>
      <c r="K386" s="86" t="e" cm="1">
        <f t="array" aca="1" ref="K386" ca="1">INDIRECT("'"&amp;A386&amp;"'!"&amp;E386)</f>
        <v>#REF!</v>
      </c>
      <c r="L386" s="82" t="e" cm="1">
        <f t="array" aca="1" ref="L386" ca="1">INDIRECT("'"&amp;A386&amp;"'!"&amp;F386)</f>
        <v>#REF!</v>
      </c>
      <c r="M386" s="87" t="e" cm="1">
        <f t="array" aca="1" ref="M386" ca="1">INDIRECT("'"&amp;A386&amp;"'!"&amp;G386)</f>
        <v>#REF!</v>
      </c>
      <c r="N386" s="79" t="e">
        <f t="shared" ca="1" si="74"/>
        <v>#REF!</v>
      </c>
      <c r="O386" s="88" t="e">
        <f t="shared" ca="1" si="75"/>
        <v>#REF!</v>
      </c>
      <c r="P386" s="89"/>
      <c r="Q386" s="79" t="e">
        <f t="shared" ca="1" si="73"/>
        <v>#REF!</v>
      </c>
      <c r="R386" s="88" t="e">
        <f t="shared" ca="1" si="76"/>
        <v>#REF!</v>
      </c>
      <c r="S386" s="90"/>
      <c r="T386" s="91" t="e">
        <f t="shared" ca="1" si="78"/>
        <v>#REF!</v>
      </c>
      <c r="U386" s="92"/>
      <c r="V386" s="91" t="e">
        <f t="shared" ca="1" si="79"/>
        <v>#REF!</v>
      </c>
      <c r="W386" s="92"/>
      <c r="Z386" t="e">
        <f t="shared" ca="1" si="90"/>
        <v>#REF!</v>
      </c>
      <c r="AA386" t="e">
        <f t="shared" ca="1" si="86"/>
        <v>#REF!</v>
      </c>
      <c r="AB386" t="e">
        <f t="shared" ca="1" si="81"/>
        <v>#REF!</v>
      </c>
      <c r="AC386" t="e">
        <f t="shared" ca="1" si="87"/>
        <v>#REF!</v>
      </c>
      <c r="AD386" t="e">
        <f t="shared" ca="1" si="88"/>
        <v>#REF!</v>
      </c>
      <c r="AE386" t="e">
        <f t="shared" ca="1" si="89"/>
        <v>#REF!</v>
      </c>
      <c r="AH386" t="str">
        <f t="shared" si="91"/>
        <v/>
      </c>
      <c r="AI386" t="str">
        <f t="shared" si="85"/>
        <v/>
      </c>
    </row>
    <row r="387" spans="1:35" x14ac:dyDescent="0.25">
      <c r="A387" s="78" t="s">
        <v>136</v>
      </c>
      <c r="B387" s="79" t="s">
        <v>41</v>
      </c>
      <c r="C387" s="80" t="s">
        <v>42</v>
      </c>
      <c r="D387" s="80" t="s">
        <v>43</v>
      </c>
      <c r="E387" s="81" t="s">
        <v>44</v>
      </c>
      <c r="F387" s="82" t="s">
        <v>45</v>
      </c>
      <c r="G387" s="83" t="s">
        <v>46</v>
      </c>
      <c r="H387" s="84" t="e" cm="1">
        <f t="array" aca="1" ref="H387" ca="1">INDIRECT("'"&amp;A387&amp;"'!"&amp;B387)</f>
        <v>#REF!</v>
      </c>
      <c r="I387" s="85" t="e" cm="1">
        <f t="array" aca="1" ref="I387" ca="1">INDIRECT("'"&amp;A387&amp;"'!"&amp;C387)</f>
        <v>#REF!</v>
      </c>
      <c r="J387" s="85" t="e" cm="1">
        <f t="array" aca="1" ref="J387" ca="1">INDIRECT("'"&amp;A387&amp;"'!"&amp;D387)</f>
        <v>#REF!</v>
      </c>
      <c r="K387" s="86" t="e" cm="1">
        <f t="array" aca="1" ref="K387" ca="1">INDIRECT("'"&amp;A387&amp;"'!"&amp;E387)</f>
        <v>#REF!</v>
      </c>
      <c r="L387" s="82" t="e" cm="1">
        <f t="array" aca="1" ref="L387" ca="1">INDIRECT("'"&amp;A387&amp;"'!"&amp;F387)</f>
        <v>#REF!</v>
      </c>
      <c r="M387" s="87" t="e" cm="1">
        <f t="array" aca="1" ref="M387" ca="1">INDIRECT("'"&amp;A387&amp;"'!"&amp;G387)</f>
        <v>#REF!</v>
      </c>
      <c r="N387" s="79" t="e">
        <f t="shared" ca="1" si="74"/>
        <v>#REF!</v>
      </c>
      <c r="O387" s="88" t="e">
        <f t="shared" ca="1" si="75"/>
        <v>#REF!</v>
      </c>
      <c r="P387" s="89"/>
      <c r="Q387" s="79" t="e">
        <f t="shared" ca="1" si="73"/>
        <v>#REF!</v>
      </c>
      <c r="R387" s="88" t="e">
        <f t="shared" ca="1" si="76"/>
        <v>#REF!</v>
      </c>
      <c r="S387" s="90"/>
      <c r="T387" s="91" t="e">
        <f t="shared" ca="1" si="78"/>
        <v>#REF!</v>
      </c>
      <c r="U387" s="92"/>
      <c r="V387" s="91" t="e">
        <f t="shared" ca="1" si="79"/>
        <v>#REF!</v>
      </c>
      <c r="W387" s="92"/>
      <c r="Z387" t="e">
        <f t="shared" ca="1" si="90"/>
        <v>#REF!</v>
      </c>
      <c r="AA387" t="e">
        <f t="shared" ca="1" si="86"/>
        <v>#REF!</v>
      </c>
      <c r="AB387" t="e">
        <f t="shared" ca="1" si="81"/>
        <v>#REF!</v>
      </c>
      <c r="AC387" t="e">
        <f t="shared" ca="1" si="87"/>
        <v>#REF!</v>
      </c>
      <c r="AD387" t="e">
        <f t="shared" ca="1" si="88"/>
        <v>#REF!</v>
      </c>
      <c r="AE387" t="e">
        <f t="shared" ca="1" si="89"/>
        <v>#REF!</v>
      </c>
      <c r="AH387" t="str">
        <f t="shared" si="91"/>
        <v/>
      </c>
      <c r="AI387" t="str">
        <f t="shared" si="85"/>
        <v/>
      </c>
    </row>
    <row r="388" spans="1:35" x14ac:dyDescent="0.25">
      <c r="A388" s="78" t="s">
        <v>136</v>
      </c>
      <c r="B388" s="79" t="s">
        <v>47</v>
      </c>
      <c r="C388" s="80" t="s">
        <v>48</v>
      </c>
      <c r="D388" s="80" t="s">
        <v>49</v>
      </c>
      <c r="E388" s="81" t="s">
        <v>50</v>
      </c>
      <c r="F388" s="82" t="s">
        <v>51</v>
      </c>
      <c r="G388" s="83" t="s">
        <v>52</v>
      </c>
      <c r="H388" s="84" t="e" cm="1">
        <f t="array" aca="1" ref="H388" ca="1">INDIRECT("'"&amp;A388&amp;"'!"&amp;B388)</f>
        <v>#REF!</v>
      </c>
      <c r="I388" s="85" t="e" cm="1">
        <f t="array" aca="1" ref="I388" ca="1">INDIRECT("'"&amp;A388&amp;"'!"&amp;C388)</f>
        <v>#REF!</v>
      </c>
      <c r="J388" s="85" t="e" cm="1">
        <f t="array" aca="1" ref="J388" ca="1">INDIRECT("'"&amp;A388&amp;"'!"&amp;D388)</f>
        <v>#REF!</v>
      </c>
      <c r="K388" s="86" t="e" cm="1">
        <f t="array" aca="1" ref="K388" ca="1">INDIRECT("'"&amp;A388&amp;"'!"&amp;E388)</f>
        <v>#REF!</v>
      </c>
      <c r="L388" s="82" t="e" cm="1">
        <f t="array" aca="1" ref="L388" ca="1">INDIRECT("'"&amp;A388&amp;"'!"&amp;F388)</f>
        <v>#REF!</v>
      </c>
      <c r="M388" s="87" t="e" cm="1">
        <f t="array" aca="1" ref="M388" ca="1">INDIRECT("'"&amp;A388&amp;"'!"&amp;G388)</f>
        <v>#REF!</v>
      </c>
      <c r="N388" s="79" t="e">
        <f t="shared" ca="1" si="74"/>
        <v>#REF!</v>
      </c>
      <c r="O388" s="88" t="e">
        <f t="shared" ca="1" si="75"/>
        <v>#REF!</v>
      </c>
      <c r="P388" s="89"/>
      <c r="Q388" s="79" t="e">
        <f t="shared" ref="Q388:Q462" ca="1" si="92">IF(J388="","",IF(J388="/","",IF(J388=0,"",J388)))</f>
        <v>#REF!</v>
      </c>
      <c r="R388" s="88" t="e">
        <f t="shared" ca="1" si="76"/>
        <v>#REF!</v>
      </c>
      <c r="S388" s="90"/>
      <c r="T388" s="91" t="e">
        <f t="shared" ca="1" si="78"/>
        <v>#REF!</v>
      </c>
      <c r="U388" s="92"/>
      <c r="V388" s="91" t="e">
        <f t="shared" ca="1" si="79"/>
        <v>#REF!</v>
      </c>
      <c r="W388" s="92"/>
      <c r="Z388" t="e">
        <f t="shared" ca="1" si="90"/>
        <v>#REF!</v>
      </c>
      <c r="AA388" t="e">
        <f t="shared" ca="1" si="86"/>
        <v>#REF!</v>
      </c>
      <c r="AB388" t="e">
        <f t="shared" ca="1" si="81"/>
        <v>#REF!</v>
      </c>
      <c r="AC388" t="e">
        <f t="shared" ca="1" si="87"/>
        <v>#REF!</v>
      </c>
      <c r="AD388" t="e">
        <f t="shared" ca="1" si="88"/>
        <v>#REF!</v>
      </c>
      <c r="AE388" t="e">
        <f t="shared" ca="1" si="89"/>
        <v>#REF!</v>
      </c>
      <c r="AH388" t="str">
        <f t="shared" si="91"/>
        <v/>
      </c>
      <c r="AI388" t="str">
        <f t="shared" si="85"/>
        <v/>
      </c>
    </row>
    <row r="389" spans="1:35" x14ac:dyDescent="0.25">
      <c r="A389" s="78" t="s">
        <v>136</v>
      </c>
      <c r="B389" s="79" t="s">
        <v>53</v>
      </c>
      <c r="C389" s="80" t="s">
        <v>54</v>
      </c>
      <c r="D389" s="80" t="s">
        <v>55</v>
      </c>
      <c r="E389" s="81" t="s">
        <v>56</v>
      </c>
      <c r="F389" s="82" t="s">
        <v>57</v>
      </c>
      <c r="G389" s="83" t="s">
        <v>58</v>
      </c>
      <c r="H389" s="84" t="e" cm="1">
        <f t="array" aca="1" ref="H389" ca="1">INDIRECT("'"&amp;A389&amp;"'!"&amp;B389)</f>
        <v>#REF!</v>
      </c>
      <c r="I389" s="85" t="e" cm="1">
        <f t="array" aca="1" ref="I389" ca="1">INDIRECT("'"&amp;A389&amp;"'!"&amp;C389)</f>
        <v>#REF!</v>
      </c>
      <c r="J389" s="85" t="e" cm="1">
        <f t="array" aca="1" ref="J389" ca="1">INDIRECT("'"&amp;A389&amp;"'!"&amp;D389)</f>
        <v>#REF!</v>
      </c>
      <c r="K389" s="86" t="e" cm="1">
        <f t="array" aca="1" ref="K389" ca="1">INDIRECT("'"&amp;A389&amp;"'!"&amp;E389)</f>
        <v>#REF!</v>
      </c>
      <c r="L389" s="82" t="e" cm="1">
        <f t="array" aca="1" ref="L389" ca="1">INDIRECT("'"&amp;A389&amp;"'!"&amp;F389)</f>
        <v>#REF!</v>
      </c>
      <c r="M389" s="87" t="e" cm="1">
        <f t="array" aca="1" ref="M389" ca="1">INDIRECT("'"&amp;A389&amp;"'!"&amp;G389)</f>
        <v>#REF!</v>
      </c>
      <c r="N389" s="79" t="e">
        <f t="shared" ca="1" si="74"/>
        <v>#REF!</v>
      </c>
      <c r="O389" s="88" t="e">
        <f t="shared" ca="1" si="75"/>
        <v>#REF!</v>
      </c>
      <c r="P389" s="89"/>
      <c r="Q389" s="79" t="e">
        <f t="shared" ca="1" si="92"/>
        <v>#REF!</v>
      </c>
      <c r="R389" s="88" t="e">
        <f t="shared" ca="1" si="76"/>
        <v>#REF!</v>
      </c>
      <c r="S389" s="90"/>
      <c r="T389" s="91" t="e">
        <f t="shared" ca="1" si="78"/>
        <v>#REF!</v>
      </c>
      <c r="U389" s="92"/>
      <c r="V389" s="91" t="e">
        <f t="shared" ca="1" si="79"/>
        <v>#REF!</v>
      </c>
      <c r="W389" s="92"/>
      <c r="Z389" t="e">
        <f t="shared" ca="1" si="90"/>
        <v>#REF!</v>
      </c>
      <c r="AA389" t="e">
        <f t="shared" ca="1" si="86"/>
        <v>#REF!</v>
      </c>
      <c r="AB389" t="e">
        <f t="shared" ca="1" si="81"/>
        <v>#REF!</v>
      </c>
      <c r="AC389" t="e">
        <f t="shared" ca="1" si="87"/>
        <v>#REF!</v>
      </c>
      <c r="AD389" t="e">
        <f t="shared" ca="1" si="88"/>
        <v>#REF!</v>
      </c>
      <c r="AE389" t="e">
        <f t="shared" ca="1" si="89"/>
        <v>#REF!</v>
      </c>
      <c r="AH389" t="str">
        <f t="shared" si="91"/>
        <v/>
      </c>
      <c r="AI389" t="str">
        <f t="shared" si="85"/>
        <v/>
      </c>
    </row>
    <row r="390" spans="1:35" x14ac:dyDescent="0.25">
      <c r="A390" s="78" t="s">
        <v>136</v>
      </c>
      <c r="B390" s="79" t="s">
        <v>59</v>
      </c>
      <c r="C390" s="80" t="s">
        <v>60</v>
      </c>
      <c r="D390" s="80" t="s">
        <v>61</v>
      </c>
      <c r="E390" s="81" t="s">
        <v>62</v>
      </c>
      <c r="F390" s="82" t="s">
        <v>63</v>
      </c>
      <c r="G390" s="83" t="s">
        <v>64</v>
      </c>
      <c r="H390" s="84" t="e" cm="1">
        <f t="array" aca="1" ref="H390" ca="1">INDIRECT("'"&amp;A390&amp;"'!"&amp;B390)</f>
        <v>#REF!</v>
      </c>
      <c r="I390" s="85" t="e" cm="1">
        <f t="array" aca="1" ref="I390" ca="1">INDIRECT("'"&amp;A390&amp;"'!"&amp;C390)</f>
        <v>#REF!</v>
      </c>
      <c r="J390" s="85" t="e" cm="1">
        <f t="array" aca="1" ref="J390" ca="1">INDIRECT("'"&amp;A390&amp;"'!"&amp;D390)</f>
        <v>#REF!</v>
      </c>
      <c r="K390" s="86" t="e" cm="1">
        <f t="array" aca="1" ref="K390" ca="1">INDIRECT("'"&amp;A390&amp;"'!"&amp;E390)</f>
        <v>#REF!</v>
      </c>
      <c r="L390" s="82" t="e" cm="1">
        <f t="array" aca="1" ref="L390" ca="1">INDIRECT("'"&amp;A390&amp;"'!"&amp;F390)</f>
        <v>#REF!</v>
      </c>
      <c r="M390" s="87" t="e" cm="1">
        <f t="array" aca="1" ref="M390" ca="1">INDIRECT("'"&amp;A390&amp;"'!"&amp;G390)</f>
        <v>#REF!</v>
      </c>
      <c r="N390" s="79" t="e">
        <f t="shared" ca="1" si="74"/>
        <v>#REF!</v>
      </c>
      <c r="O390" s="88" t="e">
        <f t="shared" ca="1" si="75"/>
        <v>#REF!</v>
      </c>
      <c r="P390" s="89"/>
      <c r="Q390" s="79" t="e">
        <f t="shared" ca="1" si="92"/>
        <v>#REF!</v>
      </c>
      <c r="R390" s="88" t="e">
        <f t="shared" ca="1" si="76"/>
        <v>#REF!</v>
      </c>
      <c r="S390" s="90"/>
      <c r="T390" s="91" t="e">
        <f t="shared" ca="1" si="78"/>
        <v>#REF!</v>
      </c>
      <c r="U390" s="92"/>
      <c r="V390" s="91" t="e">
        <f t="shared" ca="1" si="79"/>
        <v>#REF!</v>
      </c>
      <c r="W390" s="92"/>
      <c r="Z390" t="e">
        <f t="shared" ca="1" si="90"/>
        <v>#REF!</v>
      </c>
      <c r="AA390" t="e">
        <f t="shared" ca="1" si="86"/>
        <v>#REF!</v>
      </c>
      <c r="AB390" t="e">
        <f t="shared" ca="1" si="81"/>
        <v>#REF!</v>
      </c>
      <c r="AC390" t="e">
        <f t="shared" ca="1" si="87"/>
        <v>#REF!</v>
      </c>
      <c r="AD390" t="e">
        <f t="shared" ca="1" si="88"/>
        <v>#REF!</v>
      </c>
      <c r="AE390" t="e">
        <f t="shared" ca="1" si="89"/>
        <v>#REF!</v>
      </c>
      <c r="AH390" t="str">
        <f t="shared" si="91"/>
        <v/>
      </c>
      <c r="AI390" t="str">
        <f t="shared" si="85"/>
        <v/>
      </c>
    </row>
    <row r="391" spans="1:35" x14ac:dyDescent="0.25">
      <c r="A391" s="78" t="s">
        <v>136</v>
      </c>
      <c r="B391" s="79" t="s">
        <v>65</v>
      </c>
      <c r="C391" s="80" t="s">
        <v>66</v>
      </c>
      <c r="D391" s="80" t="s">
        <v>67</v>
      </c>
      <c r="E391" s="81" t="s">
        <v>68</v>
      </c>
      <c r="F391" s="82" t="s">
        <v>69</v>
      </c>
      <c r="G391" s="83" t="s">
        <v>70</v>
      </c>
      <c r="H391" s="84" t="e" cm="1">
        <f t="array" aca="1" ref="H391" ca="1">INDIRECT("'"&amp;A391&amp;"'!"&amp;B391)</f>
        <v>#REF!</v>
      </c>
      <c r="I391" s="85" t="e" cm="1">
        <f t="array" aca="1" ref="I391" ca="1">INDIRECT("'"&amp;A391&amp;"'!"&amp;C391)</f>
        <v>#REF!</v>
      </c>
      <c r="J391" s="85" t="e" cm="1">
        <f t="array" aca="1" ref="J391" ca="1">INDIRECT("'"&amp;A391&amp;"'!"&amp;D391)</f>
        <v>#REF!</v>
      </c>
      <c r="K391" s="86" t="e" cm="1">
        <f t="array" aca="1" ref="K391" ca="1">INDIRECT("'"&amp;A391&amp;"'!"&amp;E391)</f>
        <v>#REF!</v>
      </c>
      <c r="L391" s="82" t="e" cm="1">
        <f t="array" aca="1" ref="L391" ca="1">INDIRECT("'"&amp;A391&amp;"'!"&amp;F391)</f>
        <v>#REF!</v>
      </c>
      <c r="M391" s="87" t="e" cm="1">
        <f t="array" aca="1" ref="M391" ca="1">INDIRECT("'"&amp;A391&amp;"'!"&amp;G391)</f>
        <v>#REF!</v>
      </c>
      <c r="N391" s="79" t="e">
        <f t="shared" ca="1" si="74"/>
        <v>#REF!</v>
      </c>
      <c r="O391" s="88" t="e">
        <f t="shared" ca="1" si="75"/>
        <v>#REF!</v>
      </c>
      <c r="P391" s="89"/>
      <c r="Q391" s="79" t="e">
        <f t="shared" ca="1" si="92"/>
        <v>#REF!</v>
      </c>
      <c r="R391" s="88" t="e">
        <f t="shared" ca="1" si="76"/>
        <v>#REF!</v>
      </c>
      <c r="S391" s="90"/>
      <c r="T391" s="91" t="e">
        <f t="shared" ca="1" si="78"/>
        <v>#REF!</v>
      </c>
      <c r="U391" s="92"/>
      <c r="V391" s="91" t="e">
        <f t="shared" ca="1" si="79"/>
        <v>#REF!</v>
      </c>
      <c r="W391" s="92"/>
      <c r="Z391" t="e">
        <f t="shared" ca="1" si="90"/>
        <v>#REF!</v>
      </c>
      <c r="AA391" t="e">
        <f t="shared" ca="1" si="86"/>
        <v>#REF!</v>
      </c>
      <c r="AB391" t="e">
        <f t="shared" ca="1" si="81"/>
        <v>#REF!</v>
      </c>
      <c r="AC391" t="e">
        <f t="shared" ca="1" si="87"/>
        <v>#REF!</v>
      </c>
      <c r="AD391" t="e">
        <f t="shared" ca="1" si="88"/>
        <v>#REF!</v>
      </c>
      <c r="AE391" t="e">
        <f t="shared" ca="1" si="89"/>
        <v>#REF!</v>
      </c>
      <c r="AH391" t="str">
        <f t="shared" si="91"/>
        <v/>
      </c>
      <c r="AI391" t="str">
        <f t="shared" si="85"/>
        <v/>
      </c>
    </row>
    <row r="392" spans="1:35" x14ac:dyDescent="0.25">
      <c r="A392" s="78" t="s">
        <v>136</v>
      </c>
      <c r="B392" s="79" t="s">
        <v>71</v>
      </c>
      <c r="C392" s="80" t="s">
        <v>72</v>
      </c>
      <c r="D392" s="80" t="s">
        <v>73</v>
      </c>
      <c r="E392" s="81" t="s">
        <v>74</v>
      </c>
      <c r="F392" s="82" t="s">
        <v>75</v>
      </c>
      <c r="G392" s="83" t="s">
        <v>76</v>
      </c>
      <c r="H392" s="84" t="e" cm="1">
        <f t="array" aca="1" ref="H392" ca="1">INDIRECT("'"&amp;A392&amp;"'!"&amp;B392)</f>
        <v>#REF!</v>
      </c>
      <c r="I392" s="85" t="e" cm="1">
        <f t="array" aca="1" ref="I392" ca="1">INDIRECT("'"&amp;A392&amp;"'!"&amp;C392)</f>
        <v>#REF!</v>
      </c>
      <c r="J392" s="85" t="e" cm="1">
        <f t="array" aca="1" ref="J392" ca="1">INDIRECT("'"&amp;A392&amp;"'!"&amp;D392)</f>
        <v>#REF!</v>
      </c>
      <c r="K392" s="86" t="e" cm="1">
        <f t="array" aca="1" ref="K392" ca="1">INDIRECT("'"&amp;A392&amp;"'!"&amp;E392)</f>
        <v>#REF!</v>
      </c>
      <c r="L392" s="82" t="e" cm="1">
        <f t="array" aca="1" ref="L392" ca="1">INDIRECT("'"&amp;A392&amp;"'!"&amp;F392)</f>
        <v>#REF!</v>
      </c>
      <c r="M392" s="87" t="e" cm="1">
        <f t="array" aca="1" ref="M392" ca="1">INDIRECT("'"&amp;A392&amp;"'!"&amp;G392)</f>
        <v>#REF!</v>
      </c>
      <c r="N392" s="79" t="e">
        <f t="shared" ca="1" si="74"/>
        <v>#REF!</v>
      </c>
      <c r="O392" s="88" t="e">
        <f t="shared" ca="1" si="75"/>
        <v>#REF!</v>
      </c>
      <c r="P392" s="89"/>
      <c r="Q392" s="79" t="e">
        <f t="shared" ca="1" si="92"/>
        <v>#REF!</v>
      </c>
      <c r="R392" s="88" t="e">
        <f t="shared" ca="1" si="76"/>
        <v>#REF!</v>
      </c>
      <c r="S392" s="90"/>
      <c r="T392" s="91" t="e">
        <f t="shared" ca="1" si="78"/>
        <v>#REF!</v>
      </c>
      <c r="U392" s="92"/>
      <c r="V392" s="91" t="e">
        <f t="shared" ca="1" si="79"/>
        <v>#REF!</v>
      </c>
      <c r="W392" s="92"/>
      <c r="Z392" t="e">
        <f t="shared" ca="1" si="90"/>
        <v>#REF!</v>
      </c>
      <c r="AA392" t="e">
        <f t="shared" ca="1" si="86"/>
        <v>#REF!</v>
      </c>
      <c r="AB392" t="e">
        <f t="shared" ca="1" si="81"/>
        <v>#REF!</v>
      </c>
      <c r="AC392" t="e">
        <f t="shared" ca="1" si="87"/>
        <v>#REF!</v>
      </c>
      <c r="AD392" t="e">
        <f t="shared" ca="1" si="88"/>
        <v>#REF!</v>
      </c>
      <c r="AE392" t="e">
        <f t="shared" ca="1" si="89"/>
        <v>#REF!</v>
      </c>
      <c r="AH392" t="str">
        <f t="shared" si="91"/>
        <v/>
      </c>
      <c r="AI392" t="str">
        <f t="shared" si="85"/>
        <v/>
      </c>
    </row>
    <row r="393" spans="1:35" x14ac:dyDescent="0.25">
      <c r="A393" s="78" t="s">
        <v>136</v>
      </c>
      <c r="B393" s="79" t="s">
        <v>77</v>
      </c>
      <c r="C393" s="80" t="s">
        <v>78</v>
      </c>
      <c r="D393" s="80" t="s">
        <v>79</v>
      </c>
      <c r="E393" s="81" t="s">
        <v>80</v>
      </c>
      <c r="F393" s="82" t="s">
        <v>81</v>
      </c>
      <c r="G393" s="83" t="s">
        <v>82</v>
      </c>
      <c r="H393" s="84" t="e" cm="1">
        <f t="array" aca="1" ref="H393" ca="1">INDIRECT("'"&amp;A393&amp;"'!"&amp;B393)</f>
        <v>#REF!</v>
      </c>
      <c r="I393" s="85" t="e" cm="1">
        <f t="array" aca="1" ref="I393" ca="1">INDIRECT("'"&amp;A393&amp;"'!"&amp;C393)</f>
        <v>#REF!</v>
      </c>
      <c r="J393" s="85" t="e" cm="1">
        <f t="array" aca="1" ref="J393" ca="1">INDIRECT("'"&amp;A393&amp;"'!"&amp;D393)</f>
        <v>#REF!</v>
      </c>
      <c r="K393" s="86" t="e" cm="1">
        <f t="array" aca="1" ref="K393" ca="1">INDIRECT("'"&amp;A393&amp;"'!"&amp;E393)</f>
        <v>#REF!</v>
      </c>
      <c r="L393" s="82" t="e" cm="1">
        <f t="array" aca="1" ref="L393" ca="1">INDIRECT("'"&amp;A393&amp;"'!"&amp;F393)</f>
        <v>#REF!</v>
      </c>
      <c r="M393" s="87" t="e" cm="1">
        <f t="array" aca="1" ref="M393" ca="1">INDIRECT("'"&amp;A393&amp;"'!"&amp;G393)</f>
        <v>#REF!</v>
      </c>
      <c r="N393" s="79" t="e">
        <f t="shared" ca="1" si="74"/>
        <v>#REF!</v>
      </c>
      <c r="O393" s="88" t="e">
        <f t="shared" ca="1" si="75"/>
        <v>#REF!</v>
      </c>
      <c r="P393" s="89"/>
      <c r="Q393" s="79" t="e">
        <f t="shared" ca="1" si="92"/>
        <v>#REF!</v>
      </c>
      <c r="R393" s="88" t="e">
        <f t="shared" ca="1" si="76"/>
        <v>#REF!</v>
      </c>
      <c r="S393" s="90"/>
      <c r="T393" s="91" t="e">
        <f t="shared" ca="1" si="78"/>
        <v>#REF!</v>
      </c>
      <c r="U393" s="92"/>
      <c r="V393" s="91" t="e">
        <f t="shared" ca="1" si="79"/>
        <v>#REF!</v>
      </c>
      <c r="W393" s="92"/>
      <c r="Z393" t="e">
        <f t="shared" ca="1" si="90"/>
        <v>#REF!</v>
      </c>
      <c r="AA393" t="e">
        <f t="shared" ca="1" si="86"/>
        <v>#REF!</v>
      </c>
      <c r="AB393" t="e">
        <f t="shared" ca="1" si="81"/>
        <v>#REF!</v>
      </c>
      <c r="AC393" t="e">
        <f t="shared" ca="1" si="87"/>
        <v>#REF!</v>
      </c>
      <c r="AD393" t="e">
        <f t="shared" ca="1" si="88"/>
        <v>#REF!</v>
      </c>
      <c r="AE393" t="e">
        <f t="shared" ca="1" si="89"/>
        <v>#REF!</v>
      </c>
      <c r="AH393" t="str">
        <f t="shared" si="91"/>
        <v/>
      </c>
      <c r="AI393" t="str">
        <f t="shared" si="85"/>
        <v/>
      </c>
    </row>
    <row r="394" spans="1:35" x14ac:dyDescent="0.25">
      <c r="A394" s="58" t="s">
        <v>137</v>
      </c>
      <c r="B394" s="59" t="s">
        <v>29</v>
      </c>
      <c r="C394" s="60" t="s">
        <v>30</v>
      </c>
      <c r="D394" s="60" t="s">
        <v>31</v>
      </c>
      <c r="E394" s="61" t="s">
        <v>32</v>
      </c>
      <c r="F394" s="62" t="s">
        <v>33</v>
      </c>
      <c r="G394" s="63" t="s">
        <v>34</v>
      </c>
      <c r="H394" s="64" t="e" cm="1">
        <f t="array" aca="1" ref="H394" ca="1">INDIRECT("'"&amp;A394&amp;"'!"&amp;B394)</f>
        <v>#REF!</v>
      </c>
      <c r="I394" s="65" t="e" cm="1">
        <f t="array" aca="1" ref="I394" ca="1">INDIRECT("'"&amp;A394&amp;"'!"&amp;C394)</f>
        <v>#REF!</v>
      </c>
      <c r="J394" s="65" t="e" cm="1">
        <f t="array" aca="1" ref="J394" ca="1">INDIRECT("'"&amp;A394&amp;"'!"&amp;D394)</f>
        <v>#REF!</v>
      </c>
      <c r="K394" s="66" t="e" cm="1">
        <f t="array" aca="1" ref="K394" ca="1">INDIRECT("'"&amp;A394&amp;"'!"&amp;E394)</f>
        <v>#REF!</v>
      </c>
      <c r="L394" s="62" t="e" cm="1">
        <f t="array" aca="1" ref="L394" ca="1">INDIRECT("'"&amp;A394&amp;"'!"&amp;F394)</f>
        <v>#REF!</v>
      </c>
      <c r="M394" s="67" t="e" cm="1">
        <f t="array" aca="1" ref="M394" ca="1">INDIRECT("'"&amp;A394&amp;"'!"&amp;G394)</f>
        <v>#REF!</v>
      </c>
      <c r="N394" s="59" t="e">
        <f t="shared" ca="1" si="74"/>
        <v>#REF!</v>
      </c>
      <c r="O394" s="68" t="e">
        <f t="shared" ca="1" si="75"/>
        <v>#REF!</v>
      </c>
      <c r="P394" s="69"/>
      <c r="Q394" s="59" t="e">
        <f t="shared" ca="1" si="92"/>
        <v>#REF!</v>
      </c>
      <c r="R394" s="68" t="e">
        <f t="shared" ca="1" si="76"/>
        <v>#REF!</v>
      </c>
      <c r="S394" s="70" t="s">
        <v>138</v>
      </c>
      <c r="T394" s="71" t="e">
        <f t="shared" ca="1" si="78"/>
        <v>#REF!</v>
      </c>
      <c r="U394" s="72"/>
      <c r="V394" s="71" t="e">
        <f t="shared" ca="1" si="79"/>
        <v>#REF!</v>
      </c>
      <c r="W394" s="72"/>
      <c r="Z394" t="e">
        <f t="shared" ca="1" si="90"/>
        <v>#REF!</v>
      </c>
      <c r="AA394" t="e">
        <f t="shared" ca="1" si="86"/>
        <v>#REF!</v>
      </c>
      <c r="AB394" t="e">
        <f t="shared" ca="1" si="81"/>
        <v>#REF!</v>
      </c>
      <c r="AC394" t="e">
        <f t="shared" ca="1" si="87"/>
        <v>#REF!</v>
      </c>
      <c r="AD394" t="e">
        <f t="shared" ca="1" si="88"/>
        <v>#REF!</v>
      </c>
      <c r="AE394" t="e">
        <f t="shared" ca="1" si="89"/>
        <v>#REF!</v>
      </c>
      <c r="AH394" t="str">
        <f t="shared" si="91"/>
        <v/>
      </c>
      <c r="AI394" t="str">
        <f t="shared" si="85"/>
        <v/>
      </c>
    </row>
    <row r="395" spans="1:35" x14ac:dyDescent="0.25">
      <c r="A395" s="58" t="s">
        <v>137</v>
      </c>
      <c r="B395" s="59" t="s">
        <v>35</v>
      </c>
      <c r="C395" s="60" t="s">
        <v>36</v>
      </c>
      <c r="D395" s="60" t="s">
        <v>37</v>
      </c>
      <c r="E395" s="61" t="s">
        <v>38</v>
      </c>
      <c r="F395" s="62" t="s">
        <v>39</v>
      </c>
      <c r="G395" s="63" t="s">
        <v>40</v>
      </c>
      <c r="H395" s="64" t="e" cm="1">
        <f t="array" aca="1" ref="H395" ca="1">INDIRECT("'"&amp;A395&amp;"'!"&amp;B395)</f>
        <v>#REF!</v>
      </c>
      <c r="I395" s="65" t="e" cm="1">
        <f t="array" aca="1" ref="I395" ca="1">INDIRECT("'"&amp;A395&amp;"'!"&amp;C395)</f>
        <v>#REF!</v>
      </c>
      <c r="J395" s="65" t="e" cm="1">
        <f t="array" aca="1" ref="J395" ca="1">INDIRECT("'"&amp;A395&amp;"'!"&amp;D395)</f>
        <v>#REF!</v>
      </c>
      <c r="K395" s="66" t="e" cm="1">
        <f t="array" aca="1" ref="K395" ca="1">INDIRECT("'"&amp;A395&amp;"'!"&amp;E395)</f>
        <v>#REF!</v>
      </c>
      <c r="L395" s="62" t="e" cm="1">
        <f t="array" aca="1" ref="L395" ca="1">INDIRECT("'"&amp;A395&amp;"'!"&amp;F395)</f>
        <v>#REF!</v>
      </c>
      <c r="M395" s="67" t="e" cm="1">
        <f t="array" aca="1" ref="M395" ca="1">INDIRECT("'"&amp;A395&amp;"'!"&amp;G395)</f>
        <v>#REF!</v>
      </c>
      <c r="N395" s="59" t="e">
        <f t="shared" ca="1" si="74"/>
        <v>#REF!</v>
      </c>
      <c r="O395" s="68" t="e">
        <f t="shared" ca="1" si="75"/>
        <v>#REF!</v>
      </c>
      <c r="P395" s="69"/>
      <c r="Q395" s="59" t="e">
        <f t="shared" ca="1" si="92"/>
        <v>#REF!</v>
      </c>
      <c r="R395" s="68" t="e">
        <f t="shared" ca="1" si="76"/>
        <v>#REF!</v>
      </c>
      <c r="S395" s="70" t="s">
        <v>138</v>
      </c>
      <c r="T395" s="71" t="e">
        <f t="shared" ca="1" si="78"/>
        <v>#REF!</v>
      </c>
      <c r="U395" s="72"/>
      <c r="V395" s="71" t="e">
        <f t="shared" ca="1" si="79"/>
        <v>#REF!</v>
      </c>
      <c r="W395" s="72"/>
      <c r="Z395" t="e">
        <f t="shared" ca="1" si="90"/>
        <v>#REF!</v>
      </c>
      <c r="AA395" t="e">
        <f t="shared" ca="1" si="86"/>
        <v>#REF!</v>
      </c>
      <c r="AB395" t="e">
        <f t="shared" ca="1" si="81"/>
        <v>#REF!</v>
      </c>
      <c r="AC395" t="e">
        <f t="shared" ca="1" si="87"/>
        <v>#REF!</v>
      </c>
      <c r="AD395" t="e">
        <f t="shared" ca="1" si="88"/>
        <v>#REF!</v>
      </c>
      <c r="AE395" t="e">
        <f t="shared" ca="1" si="89"/>
        <v>#REF!</v>
      </c>
      <c r="AH395" t="str">
        <f t="shared" si="91"/>
        <v/>
      </c>
      <c r="AI395" t="str">
        <f t="shared" si="85"/>
        <v/>
      </c>
    </row>
    <row r="396" spans="1:35" x14ac:dyDescent="0.25">
      <c r="A396" s="58" t="s">
        <v>137</v>
      </c>
      <c r="B396" s="59" t="s">
        <v>41</v>
      </c>
      <c r="C396" s="60" t="s">
        <v>42</v>
      </c>
      <c r="D396" s="60" t="s">
        <v>43</v>
      </c>
      <c r="E396" s="61" t="s">
        <v>44</v>
      </c>
      <c r="F396" s="62" t="s">
        <v>45</v>
      </c>
      <c r="G396" s="63" t="s">
        <v>46</v>
      </c>
      <c r="H396" s="64" t="e" cm="1">
        <f t="array" aca="1" ref="H396" ca="1">INDIRECT("'"&amp;A396&amp;"'!"&amp;B396)</f>
        <v>#REF!</v>
      </c>
      <c r="I396" s="65" t="e" cm="1">
        <f t="array" aca="1" ref="I396" ca="1">INDIRECT("'"&amp;A396&amp;"'!"&amp;C396)</f>
        <v>#REF!</v>
      </c>
      <c r="J396" s="65" t="e" cm="1">
        <f t="array" aca="1" ref="J396" ca="1">INDIRECT("'"&amp;A396&amp;"'!"&amp;D396)</f>
        <v>#REF!</v>
      </c>
      <c r="K396" s="66" t="e" cm="1">
        <f t="array" aca="1" ref="K396" ca="1">INDIRECT("'"&amp;A396&amp;"'!"&amp;E396)</f>
        <v>#REF!</v>
      </c>
      <c r="L396" s="62" t="e" cm="1">
        <f t="array" aca="1" ref="L396" ca="1">INDIRECT("'"&amp;A396&amp;"'!"&amp;F396)</f>
        <v>#REF!</v>
      </c>
      <c r="M396" s="67" t="e" cm="1">
        <f t="array" aca="1" ref="M396" ca="1">INDIRECT("'"&amp;A396&amp;"'!"&amp;G396)</f>
        <v>#REF!</v>
      </c>
      <c r="N396" s="59" t="e">
        <f t="shared" ca="1" si="74"/>
        <v>#REF!</v>
      </c>
      <c r="O396" s="68" t="e">
        <f t="shared" ca="1" si="75"/>
        <v>#REF!</v>
      </c>
      <c r="P396" s="69"/>
      <c r="Q396" s="59" t="e">
        <f t="shared" ca="1" si="92"/>
        <v>#REF!</v>
      </c>
      <c r="R396" s="68" t="e">
        <f t="shared" ca="1" si="76"/>
        <v>#REF!</v>
      </c>
      <c r="S396" s="70" t="s">
        <v>138</v>
      </c>
      <c r="T396" s="71" t="e">
        <f t="shared" ca="1" si="78"/>
        <v>#REF!</v>
      </c>
      <c r="U396" s="72"/>
      <c r="V396" s="71" t="e">
        <f t="shared" ca="1" si="79"/>
        <v>#REF!</v>
      </c>
      <c r="W396" s="72"/>
      <c r="Z396" t="e">
        <f t="shared" ca="1" si="90"/>
        <v>#REF!</v>
      </c>
      <c r="AA396" t="e">
        <f t="shared" ca="1" si="86"/>
        <v>#REF!</v>
      </c>
      <c r="AB396" t="e">
        <f t="shared" ca="1" si="81"/>
        <v>#REF!</v>
      </c>
      <c r="AC396" t="e">
        <f t="shared" ca="1" si="87"/>
        <v>#REF!</v>
      </c>
      <c r="AD396" t="e">
        <f t="shared" ca="1" si="88"/>
        <v>#REF!</v>
      </c>
      <c r="AE396" t="e">
        <f t="shared" ca="1" si="89"/>
        <v>#REF!</v>
      </c>
      <c r="AH396" t="str">
        <f t="shared" si="91"/>
        <v/>
      </c>
      <c r="AI396" t="str">
        <f t="shared" si="85"/>
        <v/>
      </c>
    </row>
    <row r="397" spans="1:35" x14ac:dyDescent="0.25">
      <c r="A397" s="58" t="s">
        <v>137</v>
      </c>
      <c r="B397" s="59" t="s">
        <v>47</v>
      </c>
      <c r="C397" s="60" t="s">
        <v>48</v>
      </c>
      <c r="D397" s="60" t="s">
        <v>49</v>
      </c>
      <c r="E397" s="61" t="s">
        <v>50</v>
      </c>
      <c r="F397" s="62" t="s">
        <v>51</v>
      </c>
      <c r="G397" s="63" t="s">
        <v>52</v>
      </c>
      <c r="H397" s="64" t="e" cm="1">
        <f t="array" aca="1" ref="H397" ca="1">INDIRECT("'"&amp;A397&amp;"'!"&amp;B397)</f>
        <v>#REF!</v>
      </c>
      <c r="I397" s="65" t="e" cm="1">
        <f t="array" aca="1" ref="I397" ca="1">INDIRECT("'"&amp;A397&amp;"'!"&amp;C397)</f>
        <v>#REF!</v>
      </c>
      <c r="J397" s="65" t="e" cm="1">
        <f t="array" aca="1" ref="J397" ca="1">INDIRECT("'"&amp;A397&amp;"'!"&amp;D397)</f>
        <v>#REF!</v>
      </c>
      <c r="K397" s="66" t="e" cm="1">
        <f t="array" aca="1" ref="K397" ca="1">INDIRECT("'"&amp;A397&amp;"'!"&amp;E397)</f>
        <v>#REF!</v>
      </c>
      <c r="L397" s="62" t="e" cm="1">
        <f t="array" aca="1" ref="L397" ca="1">INDIRECT("'"&amp;A397&amp;"'!"&amp;F397)</f>
        <v>#REF!</v>
      </c>
      <c r="M397" s="67" t="e" cm="1">
        <f t="array" aca="1" ref="M397" ca="1">INDIRECT("'"&amp;A397&amp;"'!"&amp;G397)</f>
        <v>#REF!</v>
      </c>
      <c r="N397" s="59" t="e">
        <f t="shared" ca="1" si="74"/>
        <v>#REF!</v>
      </c>
      <c r="O397" s="68" t="e">
        <f t="shared" ca="1" si="75"/>
        <v>#REF!</v>
      </c>
      <c r="P397" s="69"/>
      <c r="Q397" s="59" t="e">
        <f t="shared" ca="1" si="92"/>
        <v>#REF!</v>
      </c>
      <c r="R397" s="68" t="e">
        <f t="shared" ca="1" si="76"/>
        <v>#REF!</v>
      </c>
      <c r="S397" s="70"/>
      <c r="T397" s="71" t="e">
        <f t="shared" ca="1" si="78"/>
        <v>#REF!</v>
      </c>
      <c r="U397" s="72"/>
      <c r="V397" s="71" t="e">
        <f t="shared" ca="1" si="79"/>
        <v>#REF!</v>
      </c>
      <c r="W397" s="72"/>
      <c r="Z397" t="e">
        <f t="shared" ca="1" si="90"/>
        <v>#REF!</v>
      </c>
      <c r="AA397" t="e">
        <f t="shared" ca="1" si="86"/>
        <v>#REF!</v>
      </c>
      <c r="AB397" t="e">
        <f t="shared" ca="1" si="81"/>
        <v>#REF!</v>
      </c>
      <c r="AC397" t="e">
        <f t="shared" ca="1" si="87"/>
        <v>#REF!</v>
      </c>
      <c r="AD397" t="e">
        <f t="shared" ca="1" si="88"/>
        <v>#REF!</v>
      </c>
      <c r="AE397" t="e">
        <f t="shared" ca="1" si="89"/>
        <v>#REF!</v>
      </c>
      <c r="AH397" t="str">
        <f t="shared" si="91"/>
        <v/>
      </c>
      <c r="AI397" t="str">
        <f t="shared" si="85"/>
        <v/>
      </c>
    </row>
    <row r="398" spans="1:35" x14ac:dyDescent="0.25">
      <c r="A398" s="58" t="s">
        <v>137</v>
      </c>
      <c r="B398" s="59" t="s">
        <v>53</v>
      </c>
      <c r="C398" s="60" t="s">
        <v>54</v>
      </c>
      <c r="D398" s="60" t="s">
        <v>55</v>
      </c>
      <c r="E398" s="61" t="s">
        <v>56</v>
      </c>
      <c r="F398" s="62" t="s">
        <v>57</v>
      </c>
      <c r="G398" s="63" t="s">
        <v>58</v>
      </c>
      <c r="H398" s="64" t="e" cm="1">
        <f t="array" aca="1" ref="H398" ca="1">INDIRECT("'"&amp;A398&amp;"'!"&amp;B398)</f>
        <v>#REF!</v>
      </c>
      <c r="I398" s="65" t="e" cm="1">
        <f t="array" aca="1" ref="I398" ca="1">INDIRECT("'"&amp;A398&amp;"'!"&amp;C398)</f>
        <v>#REF!</v>
      </c>
      <c r="J398" s="65" t="e" cm="1">
        <f t="array" aca="1" ref="J398" ca="1">INDIRECT("'"&amp;A398&amp;"'!"&amp;D398)</f>
        <v>#REF!</v>
      </c>
      <c r="K398" s="66" t="e" cm="1">
        <f t="array" aca="1" ref="K398" ca="1">INDIRECT("'"&amp;A398&amp;"'!"&amp;E398)</f>
        <v>#REF!</v>
      </c>
      <c r="L398" s="62" t="e" cm="1">
        <f t="array" aca="1" ref="L398" ca="1">INDIRECT("'"&amp;A398&amp;"'!"&amp;F398)</f>
        <v>#REF!</v>
      </c>
      <c r="M398" s="67" t="e" cm="1">
        <f t="array" aca="1" ref="M398" ca="1">INDIRECT("'"&amp;A398&amp;"'!"&amp;G398)</f>
        <v>#REF!</v>
      </c>
      <c r="N398" s="59" t="e">
        <f t="shared" ca="1" si="74"/>
        <v>#REF!</v>
      </c>
      <c r="O398" s="68" t="e">
        <f t="shared" ca="1" si="75"/>
        <v>#REF!</v>
      </c>
      <c r="P398" s="69"/>
      <c r="Q398" s="59" t="e">
        <f t="shared" ca="1" si="92"/>
        <v>#REF!</v>
      </c>
      <c r="R398" s="68" t="e">
        <f t="shared" ca="1" si="76"/>
        <v>#REF!</v>
      </c>
      <c r="S398" s="70"/>
      <c r="T398" s="71" t="e">
        <f t="shared" ca="1" si="78"/>
        <v>#REF!</v>
      </c>
      <c r="U398" s="72"/>
      <c r="V398" s="71" t="e">
        <f t="shared" ca="1" si="79"/>
        <v>#REF!</v>
      </c>
      <c r="W398" s="72"/>
      <c r="Z398" t="e">
        <f t="shared" ca="1" si="90"/>
        <v>#REF!</v>
      </c>
      <c r="AA398" t="e">
        <f t="shared" ca="1" si="86"/>
        <v>#REF!</v>
      </c>
      <c r="AB398" t="e">
        <f t="shared" ca="1" si="81"/>
        <v>#REF!</v>
      </c>
      <c r="AC398" t="e">
        <f t="shared" ca="1" si="87"/>
        <v>#REF!</v>
      </c>
      <c r="AD398" t="e">
        <f t="shared" ca="1" si="88"/>
        <v>#REF!</v>
      </c>
      <c r="AE398" t="e">
        <f t="shared" ca="1" si="89"/>
        <v>#REF!</v>
      </c>
      <c r="AH398" t="str">
        <f t="shared" si="91"/>
        <v/>
      </c>
      <c r="AI398" t="str">
        <f t="shared" si="85"/>
        <v/>
      </c>
    </row>
    <row r="399" spans="1:35" x14ac:dyDescent="0.25">
      <c r="A399" s="58" t="s">
        <v>137</v>
      </c>
      <c r="B399" s="59" t="s">
        <v>59</v>
      </c>
      <c r="C399" s="60" t="s">
        <v>60</v>
      </c>
      <c r="D399" s="60" t="s">
        <v>61</v>
      </c>
      <c r="E399" s="61" t="s">
        <v>62</v>
      </c>
      <c r="F399" s="62" t="s">
        <v>63</v>
      </c>
      <c r="G399" s="63" t="s">
        <v>64</v>
      </c>
      <c r="H399" s="64" t="e" cm="1">
        <f t="array" aca="1" ref="H399" ca="1">INDIRECT("'"&amp;A399&amp;"'!"&amp;B399)</f>
        <v>#REF!</v>
      </c>
      <c r="I399" s="65" t="e" cm="1">
        <f t="array" aca="1" ref="I399" ca="1">INDIRECT("'"&amp;A399&amp;"'!"&amp;C399)</f>
        <v>#REF!</v>
      </c>
      <c r="J399" s="65" t="e" cm="1">
        <f t="array" aca="1" ref="J399" ca="1">INDIRECT("'"&amp;A399&amp;"'!"&amp;D399)</f>
        <v>#REF!</v>
      </c>
      <c r="K399" s="66" t="e" cm="1">
        <f t="array" aca="1" ref="K399" ca="1">INDIRECT("'"&amp;A399&amp;"'!"&amp;E399)</f>
        <v>#REF!</v>
      </c>
      <c r="L399" s="62" t="e" cm="1">
        <f t="array" aca="1" ref="L399" ca="1">INDIRECT("'"&amp;A399&amp;"'!"&amp;F399)</f>
        <v>#REF!</v>
      </c>
      <c r="M399" s="67" t="e" cm="1">
        <f t="array" aca="1" ref="M399" ca="1">INDIRECT("'"&amp;A399&amp;"'!"&amp;G399)</f>
        <v>#REF!</v>
      </c>
      <c r="N399" s="59" t="e">
        <f t="shared" ca="1" si="74"/>
        <v>#REF!</v>
      </c>
      <c r="O399" s="68" t="e">
        <f t="shared" ca="1" si="75"/>
        <v>#REF!</v>
      </c>
      <c r="P399" s="69"/>
      <c r="Q399" s="59" t="e">
        <f t="shared" ca="1" si="92"/>
        <v>#REF!</v>
      </c>
      <c r="R399" s="68" t="e">
        <f t="shared" ca="1" si="76"/>
        <v>#REF!</v>
      </c>
      <c r="S399" s="70"/>
      <c r="T399" s="71" t="e">
        <f t="shared" ca="1" si="78"/>
        <v>#REF!</v>
      </c>
      <c r="U399" s="72"/>
      <c r="V399" s="71" t="e">
        <f t="shared" ca="1" si="79"/>
        <v>#REF!</v>
      </c>
      <c r="W399" s="72"/>
      <c r="Z399" t="e">
        <f t="shared" ca="1" si="90"/>
        <v>#REF!</v>
      </c>
      <c r="AA399" t="e">
        <f t="shared" ca="1" si="86"/>
        <v>#REF!</v>
      </c>
      <c r="AB399" t="e">
        <f t="shared" ca="1" si="81"/>
        <v>#REF!</v>
      </c>
      <c r="AC399" t="e">
        <f t="shared" ca="1" si="87"/>
        <v>#REF!</v>
      </c>
      <c r="AD399" t="e">
        <f t="shared" ca="1" si="88"/>
        <v>#REF!</v>
      </c>
      <c r="AE399" t="e">
        <f t="shared" ca="1" si="89"/>
        <v>#REF!</v>
      </c>
      <c r="AH399" t="str">
        <f t="shared" si="91"/>
        <v/>
      </c>
      <c r="AI399" t="str">
        <f t="shared" si="85"/>
        <v/>
      </c>
    </row>
    <row r="400" spans="1:35" x14ac:dyDescent="0.25">
      <c r="A400" s="58" t="s">
        <v>137</v>
      </c>
      <c r="B400" s="59" t="s">
        <v>65</v>
      </c>
      <c r="C400" s="60" t="s">
        <v>66</v>
      </c>
      <c r="D400" s="60" t="s">
        <v>67</v>
      </c>
      <c r="E400" s="61" t="s">
        <v>68</v>
      </c>
      <c r="F400" s="62" t="s">
        <v>69</v>
      </c>
      <c r="G400" s="63" t="s">
        <v>70</v>
      </c>
      <c r="H400" s="64" t="e" cm="1">
        <f t="array" aca="1" ref="H400" ca="1">INDIRECT("'"&amp;A400&amp;"'!"&amp;B400)</f>
        <v>#REF!</v>
      </c>
      <c r="I400" s="65" t="e" cm="1">
        <f t="array" aca="1" ref="I400" ca="1">INDIRECT("'"&amp;A400&amp;"'!"&amp;C400)</f>
        <v>#REF!</v>
      </c>
      <c r="J400" s="65" t="e" cm="1">
        <f t="array" aca="1" ref="J400" ca="1">INDIRECT("'"&amp;A400&amp;"'!"&amp;D400)</f>
        <v>#REF!</v>
      </c>
      <c r="K400" s="66" t="e" cm="1">
        <f t="array" aca="1" ref="K400" ca="1">INDIRECT("'"&amp;A400&amp;"'!"&amp;E400)</f>
        <v>#REF!</v>
      </c>
      <c r="L400" s="62" t="e" cm="1">
        <f t="array" aca="1" ref="L400" ca="1">INDIRECT("'"&amp;A400&amp;"'!"&amp;F400)</f>
        <v>#REF!</v>
      </c>
      <c r="M400" s="67" t="e" cm="1">
        <f t="array" aca="1" ref="M400" ca="1">INDIRECT("'"&amp;A400&amp;"'!"&amp;G400)</f>
        <v>#REF!</v>
      </c>
      <c r="N400" s="59" t="e">
        <f t="shared" ca="1" si="74"/>
        <v>#REF!</v>
      </c>
      <c r="O400" s="68" t="e">
        <f t="shared" ca="1" si="75"/>
        <v>#REF!</v>
      </c>
      <c r="P400" s="69"/>
      <c r="Q400" s="59" t="e">
        <f t="shared" ca="1" si="92"/>
        <v>#REF!</v>
      </c>
      <c r="R400" s="68" t="e">
        <f t="shared" ca="1" si="76"/>
        <v>#REF!</v>
      </c>
      <c r="S400" s="70"/>
      <c r="T400" s="71" t="e">
        <f t="shared" ca="1" si="78"/>
        <v>#REF!</v>
      </c>
      <c r="U400" s="72"/>
      <c r="V400" s="71" t="e">
        <f t="shared" ca="1" si="79"/>
        <v>#REF!</v>
      </c>
      <c r="W400" s="72"/>
      <c r="Z400" t="e">
        <f t="shared" ca="1" si="90"/>
        <v>#REF!</v>
      </c>
      <c r="AA400" t="e">
        <f t="shared" ca="1" si="86"/>
        <v>#REF!</v>
      </c>
      <c r="AB400" t="e">
        <f t="shared" ca="1" si="81"/>
        <v>#REF!</v>
      </c>
      <c r="AC400" t="e">
        <f t="shared" ca="1" si="87"/>
        <v>#REF!</v>
      </c>
      <c r="AD400" t="e">
        <f t="shared" ca="1" si="88"/>
        <v>#REF!</v>
      </c>
      <c r="AE400" t="e">
        <f t="shared" ca="1" si="89"/>
        <v>#REF!</v>
      </c>
      <c r="AH400" t="str">
        <f t="shared" si="91"/>
        <v/>
      </c>
      <c r="AI400" t="str">
        <f t="shared" si="85"/>
        <v/>
      </c>
    </row>
    <row r="401" spans="1:35" x14ac:dyDescent="0.25">
      <c r="A401" s="58" t="s">
        <v>137</v>
      </c>
      <c r="B401" s="59" t="s">
        <v>71</v>
      </c>
      <c r="C401" s="60" t="s">
        <v>72</v>
      </c>
      <c r="D401" s="60" t="s">
        <v>73</v>
      </c>
      <c r="E401" s="61" t="s">
        <v>74</v>
      </c>
      <c r="F401" s="62" t="s">
        <v>75</v>
      </c>
      <c r="G401" s="63" t="s">
        <v>76</v>
      </c>
      <c r="H401" s="64" t="e" cm="1">
        <f t="array" aca="1" ref="H401" ca="1">INDIRECT("'"&amp;A401&amp;"'!"&amp;B401)</f>
        <v>#REF!</v>
      </c>
      <c r="I401" s="65" t="e" cm="1">
        <f t="array" aca="1" ref="I401" ca="1">INDIRECT("'"&amp;A401&amp;"'!"&amp;C401)</f>
        <v>#REF!</v>
      </c>
      <c r="J401" s="65" t="e" cm="1">
        <f t="array" aca="1" ref="J401" ca="1">INDIRECT("'"&amp;A401&amp;"'!"&amp;D401)</f>
        <v>#REF!</v>
      </c>
      <c r="K401" s="66" t="e" cm="1">
        <f t="array" aca="1" ref="K401" ca="1">INDIRECT("'"&amp;A401&amp;"'!"&amp;E401)</f>
        <v>#REF!</v>
      </c>
      <c r="L401" s="62" t="e" cm="1">
        <f t="array" aca="1" ref="L401" ca="1">INDIRECT("'"&amp;A401&amp;"'!"&amp;F401)</f>
        <v>#REF!</v>
      </c>
      <c r="M401" s="67" t="e" cm="1">
        <f t="array" aca="1" ref="M401" ca="1">INDIRECT("'"&amp;A401&amp;"'!"&amp;G401)</f>
        <v>#REF!</v>
      </c>
      <c r="N401" s="59" t="e">
        <f t="shared" ca="1" si="74"/>
        <v>#REF!</v>
      </c>
      <c r="O401" s="68" t="e">
        <f t="shared" ca="1" si="75"/>
        <v>#REF!</v>
      </c>
      <c r="P401" s="69"/>
      <c r="Q401" s="59" t="e">
        <f t="shared" ca="1" si="92"/>
        <v>#REF!</v>
      </c>
      <c r="R401" s="68" t="e">
        <f t="shared" ca="1" si="76"/>
        <v>#REF!</v>
      </c>
      <c r="S401" s="70"/>
      <c r="T401" s="71" t="e">
        <f t="shared" ca="1" si="78"/>
        <v>#REF!</v>
      </c>
      <c r="U401" s="72"/>
      <c r="V401" s="71" t="e">
        <f t="shared" ca="1" si="79"/>
        <v>#REF!</v>
      </c>
      <c r="W401" s="72"/>
      <c r="Z401" t="e">
        <f t="shared" ca="1" si="90"/>
        <v>#REF!</v>
      </c>
      <c r="AA401" t="e">
        <f t="shared" ca="1" si="86"/>
        <v>#REF!</v>
      </c>
      <c r="AB401" t="e">
        <f t="shared" ca="1" si="81"/>
        <v>#REF!</v>
      </c>
      <c r="AC401" t="e">
        <f t="shared" ca="1" si="87"/>
        <v>#REF!</v>
      </c>
      <c r="AD401" t="e">
        <f t="shared" ca="1" si="88"/>
        <v>#REF!</v>
      </c>
      <c r="AE401" t="e">
        <f t="shared" ca="1" si="89"/>
        <v>#REF!</v>
      </c>
      <c r="AH401" t="str">
        <f t="shared" si="91"/>
        <v/>
      </c>
      <c r="AI401" t="str">
        <f t="shared" si="85"/>
        <v/>
      </c>
    </row>
    <row r="402" spans="1:35" x14ac:dyDescent="0.25">
      <c r="A402" s="58" t="s">
        <v>137</v>
      </c>
      <c r="B402" s="59" t="s">
        <v>77</v>
      </c>
      <c r="C402" s="60" t="s">
        <v>78</v>
      </c>
      <c r="D402" s="60" t="s">
        <v>79</v>
      </c>
      <c r="E402" s="61" t="s">
        <v>80</v>
      </c>
      <c r="F402" s="62" t="s">
        <v>81</v>
      </c>
      <c r="G402" s="63" t="s">
        <v>82</v>
      </c>
      <c r="H402" s="64" t="e" cm="1">
        <f t="array" aca="1" ref="H402" ca="1">INDIRECT("'"&amp;A402&amp;"'!"&amp;B402)</f>
        <v>#REF!</v>
      </c>
      <c r="I402" s="65" t="e" cm="1">
        <f t="array" aca="1" ref="I402" ca="1">INDIRECT("'"&amp;A402&amp;"'!"&amp;C402)</f>
        <v>#REF!</v>
      </c>
      <c r="J402" s="65" t="e" cm="1">
        <f t="array" aca="1" ref="J402" ca="1">INDIRECT("'"&amp;A402&amp;"'!"&amp;D402)</f>
        <v>#REF!</v>
      </c>
      <c r="K402" s="66" t="e" cm="1">
        <f t="array" aca="1" ref="K402" ca="1">INDIRECT("'"&amp;A402&amp;"'!"&amp;E402)</f>
        <v>#REF!</v>
      </c>
      <c r="L402" s="62" t="e" cm="1">
        <f t="array" aca="1" ref="L402" ca="1">INDIRECT("'"&amp;A402&amp;"'!"&amp;F402)</f>
        <v>#REF!</v>
      </c>
      <c r="M402" s="67" t="e" cm="1">
        <f t="array" aca="1" ref="M402" ca="1">INDIRECT("'"&amp;A402&amp;"'!"&amp;G402)</f>
        <v>#REF!</v>
      </c>
      <c r="N402" s="59" t="e">
        <f t="shared" ca="1" si="74"/>
        <v>#REF!</v>
      </c>
      <c r="O402" s="68" t="e">
        <f t="shared" ca="1" si="75"/>
        <v>#REF!</v>
      </c>
      <c r="P402" s="69"/>
      <c r="Q402" s="59" t="e">
        <f t="shared" ca="1" si="92"/>
        <v>#REF!</v>
      </c>
      <c r="R402" s="68" t="e">
        <f t="shared" ca="1" si="76"/>
        <v>#REF!</v>
      </c>
      <c r="S402" s="70"/>
      <c r="T402" s="71" t="e">
        <f t="shared" ca="1" si="78"/>
        <v>#REF!</v>
      </c>
      <c r="U402" s="72"/>
      <c r="V402" s="71" t="e">
        <f t="shared" ca="1" si="79"/>
        <v>#REF!</v>
      </c>
      <c r="W402" s="72"/>
      <c r="Z402" t="e">
        <f t="shared" ca="1" si="90"/>
        <v>#REF!</v>
      </c>
      <c r="AA402" t="e">
        <f t="shared" ca="1" si="86"/>
        <v>#REF!</v>
      </c>
      <c r="AB402" t="e">
        <f t="shared" ca="1" si="81"/>
        <v>#REF!</v>
      </c>
      <c r="AC402" t="e">
        <f t="shared" ca="1" si="87"/>
        <v>#REF!</v>
      </c>
      <c r="AD402" t="e">
        <f t="shared" ca="1" si="88"/>
        <v>#REF!</v>
      </c>
      <c r="AE402" t="e">
        <f t="shared" ca="1" si="89"/>
        <v>#REF!</v>
      </c>
      <c r="AH402" t="str">
        <f t="shared" si="91"/>
        <v/>
      </c>
      <c r="AI402" t="str">
        <f t="shared" si="85"/>
        <v/>
      </c>
    </row>
    <row r="403" spans="1:35" x14ac:dyDescent="0.25">
      <c r="A403" s="78" t="s">
        <v>139</v>
      </c>
      <c r="B403" s="79" t="s">
        <v>29</v>
      </c>
      <c r="C403" s="80" t="s">
        <v>30</v>
      </c>
      <c r="D403" s="80" t="s">
        <v>31</v>
      </c>
      <c r="E403" s="81" t="s">
        <v>32</v>
      </c>
      <c r="F403" s="82" t="s">
        <v>33</v>
      </c>
      <c r="G403" s="83" t="s">
        <v>34</v>
      </c>
      <c r="H403" s="84" t="e" cm="1">
        <f t="array" aca="1" ref="H403" ca="1">INDIRECT("'"&amp;A403&amp;"'!"&amp;B403)</f>
        <v>#REF!</v>
      </c>
      <c r="I403" s="85" t="e" cm="1">
        <f t="array" aca="1" ref="I403" ca="1">INDIRECT("'"&amp;A403&amp;"'!"&amp;C403)</f>
        <v>#REF!</v>
      </c>
      <c r="J403" s="85" t="e" cm="1">
        <f t="array" aca="1" ref="J403" ca="1">INDIRECT("'"&amp;A403&amp;"'!"&amp;D403)</f>
        <v>#REF!</v>
      </c>
      <c r="K403" s="86" t="e" cm="1">
        <f t="array" aca="1" ref="K403" ca="1">INDIRECT("'"&amp;A403&amp;"'!"&amp;E403)</f>
        <v>#REF!</v>
      </c>
      <c r="L403" s="82" t="e" cm="1">
        <f t="array" aca="1" ref="L403" ca="1">INDIRECT("'"&amp;A403&amp;"'!"&amp;F403)</f>
        <v>#REF!</v>
      </c>
      <c r="M403" s="87" t="e" cm="1">
        <f t="array" aca="1" ref="M403" ca="1">INDIRECT("'"&amp;A403&amp;"'!"&amp;G403)</f>
        <v>#REF!</v>
      </c>
      <c r="N403" s="79" t="e">
        <f t="shared" ca="1" si="74"/>
        <v>#REF!</v>
      </c>
      <c r="O403" s="88" t="e">
        <f t="shared" ca="1" si="75"/>
        <v>#REF!</v>
      </c>
      <c r="P403" s="89">
        <v>10571</v>
      </c>
      <c r="Q403" s="79" t="e">
        <f t="shared" ca="1" si="92"/>
        <v>#REF!</v>
      </c>
      <c r="R403" s="88" t="e">
        <f t="shared" ca="1" si="76"/>
        <v>#REF!</v>
      </c>
      <c r="S403" s="90">
        <f>2003+1383+3590</f>
        <v>6976</v>
      </c>
      <c r="T403" s="91" t="e">
        <f t="shared" ca="1" si="78"/>
        <v>#REF!</v>
      </c>
      <c r="U403" s="92"/>
      <c r="V403" s="91" t="e">
        <f t="shared" ca="1" si="79"/>
        <v>#REF!</v>
      </c>
      <c r="W403" s="92"/>
      <c r="Z403" t="e">
        <f t="shared" ca="1" si="90"/>
        <v>#REF!</v>
      </c>
      <c r="AA403" t="e">
        <f t="shared" ca="1" si="86"/>
        <v>#REF!</v>
      </c>
      <c r="AB403" t="e">
        <f t="shared" ca="1" si="81"/>
        <v>#REF!</v>
      </c>
      <c r="AC403" t="e">
        <f t="shared" ca="1" si="87"/>
        <v>#REF!</v>
      </c>
      <c r="AD403" t="e">
        <f t="shared" ca="1" si="88"/>
        <v>#REF!</v>
      </c>
      <c r="AE403" t="e">
        <f t="shared" ca="1" si="89"/>
        <v>#REF!</v>
      </c>
      <c r="AH403" t="str">
        <f t="shared" si="91"/>
        <v/>
      </c>
      <c r="AI403" t="str">
        <f t="shared" si="85"/>
        <v/>
      </c>
    </row>
    <row r="404" spans="1:35" x14ac:dyDescent="0.25">
      <c r="A404" s="78" t="s">
        <v>139</v>
      </c>
      <c r="B404" s="79" t="s">
        <v>35</v>
      </c>
      <c r="C404" s="80" t="s">
        <v>36</v>
      </c>
      <c r="D404" s="80" t="s">
        <v>37</v>
      </c>
      <c r="E404" s="81" t="s">
        <v>38</v>
      </c>
      <c r="F404" s="82" t="s">
        <v>39</v>
      </c>
      <c r="G404" s="83" t="s">
        <v>40</v>
      </c>
      <c r="H404" s="84" t="e" cm="1">
        <f t="array" aca="1" ref="H404" ca="1">INDIRECT("'"&amp;A404&amp;"'!"&amp;B404)</f>
        <v>#REF!</v>
      </c>
      <c r="I404" s="85" t="e" cm="1">
        <f t="array" aca="1" ref="I404" ca="1">INDIRECT("'"&amp;A404&amp;"'!"&amp;C404)</f>
        <v>#REF!</v>
      </c>
      <c r="J404" s="85" t="e" cm="1">
        <f t="array" aca="1" ref="J404" ca="1">INDIRECT("'"&amp;A404&amp;"'!"&amp;D404)</f>
        <v>#REF!</v>
      </c>
      <c r="K404" s="86" t="e" cm="1">
        <f t="array" aca="1" ref="K404" ca="1">INDIRECT("'"&amp;A404&amp;"'!"&amp;E404)</f>
        <v>#REF!</v>
      </c>
      <c r="L404" s="82" t="e" cm="1">
        <f t="array" aca="1" ref="L404" ca="1">INDIRECT("'"&amp;A404&amp;"'!"&amp;F404)</f>
        <v>#REF!</v>
      </c>
      <c r="M404" s="87" t="e" cm="1">
        <f t="array" aca="1" ref="M404" ca="1">INDIRECT("'"&amp;A404&amp;"'!"&amp;G404)</f>
        <v>#REF!</v>
      </c>
      <c r="N404" s="79" t="e">
        <f t="shared" ca="1" si="74"/>
        <v>#REF!</v>
      </c>
      <c r="O404" s="88" t="e">
        <f t="shared" ca="1" si="75"/>
        <v>#REF!</v>
      </c>
      <c r="P404" s="89"/>
      <c r="Q404" s="79" t="e">
        <f t="shared" ca="1" si="92"/>
        <v>#REF!</v>
      </c>
      <c r="R404" s="88" t="e">
        <f t="shared" ca="1" si="76"/>
        <v>#REF!</v>
      </c>
      <c r="S404" s="90">
        <v>3458</v>
      </c>
      <c r="T404" s="91" t="e">
        <f t="shared" ca="1" si="78"/>
        <v>#REF!</v>
      </c>
      <c r="U404" s="92"/>
      <c r="V404" s="91" t="e">
        <f t="shared" ca="1" si="79"/>
        <v>#REF!</v>
      </c>
      <c r="W404" s="92"/>
      <c r="Z404" t="e">
        <f t="shared" ca="1" si="90"/>
        <v>#REF!</v>
      </c>
      <c r="AA404" t="e">
        <f t="shared" ca="1" si="86"/>
        <v>#REF!</v>
      </c>
      <c r="AB404" t="e">
        <f t="shared" ca="1" si="81"/>
        <v>#REF!</v>
      </c>
      <c r="AC404" t="e">
        <f t="shared" ca="1" si="87"/>
        <v>#REF!</v>
      </c>
      <c r="AD404" t="e">
        <f t="shared" ca="1" si="88"/>
        <v>#REF!</v>
      </c>
      <c r="AE404" t="e">
        <f t="shared" ca="1" si="89"/>
        <v>#REF!</v>
      </c>
      <c r="AH404" t="str">
        <f t="shared" si="91"/>
        <v/>
      </c>
      <c r="AI404" t="str">
        <f t="shared" si="85"/>
        <v/>
      </c>
    </row>
    <row r="405" spans="1:35" x14ac:dyDescent="0.25">
      <c r="A405" s="78" t="s">
        <v>139</v>
      </c>
      <c r="B405" s="79" t="s">
        <v>41</v>
      </c>
      <c r="C405" s="80" t="s">
        <v>42</v>
      </c>
      <c r="D405" s="80" t="s">
        <v>43</v>
      </c>
      <c r="E405" s="81" t="s">
        <v>44</v>
      </c>
      <c r="F405" s="82" t="s">
        <v>45</v>
      </c>
      <c r="G405" s="83" t="s">
        <v>46</v>
      </c>
      <c r="H405" s="84" t="e" cm="1">
        <f t="array" aca="1" ref="H405" ca="1">INDIRECT("'"&amp;A405&amp;"'!"&amp;B405)</f>
        <v>#REF!</v>
      </c>
      <c r="I405" s="85" t="e" cm="1">
        <f t="array" aca="1" ref="I405" ca="1">INDIRECT("'"&amp;A405&amp;"'!"&amp;C405)</f>
        <v>#REF!</v>
      </c>
      <c r="J405" s="85" t="e" cm="1">
        <f t="array" aca="1" ref="J405" ca="1">INDIRECT("'"&amp;A405&amp;"'!"&amp;D405)</f>
        <v>#REF!</v>
      </c>
      <c r="K405" s="86" t="e" cm="1">
        <f t="array" aca="1" ref="K405" ca="1">INDIRECT("'"&amp;A405&amp;"'!"&amp;E405)</f>
        <v>#REF!</v>
      </c>
      <c r="L405" s="82" t="e" cm="1">
        <f t="array" aca="1" ref="L405" ca="1">INDIRECT("'"&amp;A405&amp;"'!"&amp;F405)</f>
        <v>#REF!</v>
      </c>
      <c r="M405" s="87" t="e" cm="1">
        <f t="array" aca="1" ref="M405" ca="1">INDIRECT("'"&amp;A405&amp;"'!"&amp;G405)</f>
        <v>#REF!</v>
      </c>
      <c r="N405" s="79" t="e">
        <f t="shared" ca="1" si="74"/>
        <v>#REF!</v>
      </c>
      <c r="O405" s="88" t="e">
        <f t="shared" ca="1" si="75"/>
        <v>#REF!</v>
      </c>
      <c r="P405" s="89"/>
      <c r="Q405" s="79" t="e">
        <f t="shared" ca="1" si="92"/>
        <v>#REF!</v>
      </c>
      <c r="R405" s="88" t="e">
        <f t="shared" ca="1" si="76"/>
        <v>#REF!</v>
      </c>
      <c r="S405" s="90">
        <v>5089</v>
      </c>
      <c r="T405" s="91" t="e">
        <f t="shared" ca="1" si="78"/>
        <v>#REF!</v>
      </c>
      <c r="U405" s="92"/>
      <c r="V405" s="91" t="e">
        <f t="shared" ca="1" si="79"/>
        <v>#REF!</v>
      </c>
      <c r="W405" s="92"/>
      <c r="Z405" t="e">
        <f t="shared" ca="1" si="90"/>
        <v>#REF!</v>
      </c>
      <c r="AA405" t="e">
        <f t="shared" ca="1" si="86"/>
        <v>#REF!</v>
      </c>
      <c r="AB405" t="e">
        <f t="shared" ca="1" si="81"/>
        <v>#REF!</v>
      </c>
      <c r="AC405" t="e">
        <f t="shared" ca="1" si="87"/>
        <v>#REF!</v>
      </c>
      <c r="AD405" t="e">
        <f t="shared" ca="1" si="88"/>
        <v>#REF!</v>
      </c>
      <c r="AE405" t="e">
        <f t="shared" ca="1" si="89"/>
        <v>#REF!</v>
      </c>
      <c r="AH405" t="str">
        <f t="shared" si="91"/>
        <v/>
      </c>
      <c r="AI405" t="str">
        <f t="shared" si="85"/>
        <v/>
      </c>
    </row>
    <row r="406" spans="1:35" x14ac:dyDescent="0.25">
      <c r="A406" s="78" t="s">
        <v>139</v>
      </c>
      <c r="B406" s="79" t="s">
        <v>47</v>
      </c>
      <c r="C406" s="80" t="s">
        <v>48</v>
      </c>
      <c r="D406" s="80" t="s">
        <v>49</v>
      </c>
      <c r="E406" s="81" t="s">
        <v>50</v>
      </c>
      <c r="F406" s="82" t="s">
        <v>51</v>
      </c>
      <c r="G406" s="83" t="s">
        <v>52</v>
      </c>
      <c r="H406" s="84" t="e" cm="1">
        <f t="array" aca="1" ref="H406" ca="1">INDIRECT("'"&amp;A406&amp;"'!"&amp;B406)</f>
        <v>#REF!</v>
      </c>
      <c r="I406" s="85" t="e" cm="1">
        <f t="array" aca="1" ref="I406" ca="1">INDIRECT("'"&amp;A406&amp;"'!"&amp;C406)</f>
        <v>#REF!</v>
      </c>
      <c r="J406" s="85" t="e" cm="1">
        <f t="array" aca="1" ref="J406" ca="1">INDIRECT("'"&amp;A406&amp;"'!"&amp;D406)</f>
        <v>#REF!</v>
      </c>
      <c r="K406" s="86" t="e" cm="1">
        <f t="array" aca="1" ref="K406" ca="1">INDIRECT("'"&amp;A406&amp;"'!"&amp;E406)</f>
        <v>#REF!</v>
      </c>
      <c r="L406" s="82" t="e" cm="1">
        <f t="array" aca="1" ref="L406" ca="1">INDIRECT("'"&amp;A406&amp;"'!"&amp;F406)</f>
        <v>#REF!</v>
      </c>
      <c r="M406" s="87" t="e" cm="1">
        <f t="array" aca="1" ref="M406" ca="1">INDIRECT("'"&amp;A406&amp;"'!"&amp;G406)</f>
        <v>#REF!</v>
      </c>
      <c r="N406" s="79" t="e">
        <f t="shared" ca="1" si="74"/>
        <v>#REF!</v>
      </c>
      <c r="O406" s="88" t="e">
        <f t="shared" ca="1" si="75"/>
        <v>#REF!</v>
      </c>
      <c r="P406" s="89"/>
      <c r="Q406" s="79" t="e">
        <f t="shared" ca="1" si="92"/>
        <v>#REF!</v>
      </c>
      <c r="R406" s="88" t="e">
        <f t="shared" ca="1" si="76"/>
        <v>#REF!</v>
      </c>
      <c r="S406" s="90">
        <v>3046</v>
      </c>
      <c r="T406" s="91" t="e">
        <f t="shared" ca="1" si="78"/>
        <v>#REF!</v>
      </c>
      <c r="U406" s="92"/>
      <c r="V406" s="91" t="e">
        <f t="shared" ca="1" si="79"/>
        <v>#REF!</v>
      </c>
      <c r="W406" s="92"/>
      <c r="Z406" t="e">
        <f t="shared" ca="1" si="90"/>
        <v>#REF!</v>
      </c>
      <c r="AA406" t="e">
        <f t="shared" ca="1" si="86"/>
        <v>#REF!</v>
      </c>
      <c r="AB406" t="e">
        <f t="shared" ca="1" si="81"/>
        <v>#REF!</v>
      </c>
      <c r="AC406" t="e">
        <f t="shared" ca="1" si="87"/>
        <v>#REF!</v>
      </c>
      <c r="AD406" t="e">
        <f t="shared" ca="1" si="88"/>
        <v>#REF!</v>
      </c>
      <c r="AE406" t="e">
        <f t="shared" ca="1" si="89"/>
        <v>#REF!</v>
      </c>
      <c r="AH406" t="str">
        <f t="shared" si="91"/>
        <v/>
      </c>
      <c r="AI406" t="str">
        <f t="shared" si="85"/>
        <v/>
      </c>
    </row>
    <row r="407" spans="1:35" x14ac:dyDescent="0.25">
      <c r="A407" s="78" t="s">
        <v>139</v>
      </c>
      <c r="B407" s="79" t="s">
        <v>53</v>
      </c>
      <c r="C407" s="80" t="s">
        <v>54</v>
      </c>
      <c r="D407" s="80" t="s">
        <v>55</v>
      </c>
      <c r="E407" s="81" t="s">
        <v>56</v>
      </c>
      <c r="F407" s="82" t="s">
        <v>57</v>
      </c>
      <c r="G407" s="83" t="s">
        <v>58</v>
      </c>
      <c r="H407" s="84" t="e" cm="1">
        <f t="array" aca="1" ref="H407" ca="1">INDIRECT("'"&amp;A407&amp;"'!"&amp;B407)</f>
        <v>#REF!</v>
      </c>
      <c r="I407" s="85" t="e" cm="1">
        <f t="array" aca="1" ref="I407" ca="1">INDIRECT("'"&amp;A407&amp;"'!"&amp;C407)</f>
        <v>#REF!</v>
      </c>
      <c r="J407" s="85" t="e" cm="1">
        <f t="array" aca="1" ref="J407" ca="1">INDIRECT("'"&amp;A407&amp;"'!"&amp;D407)</f>
        <v>#REF!</v>
      </c>
      <c r="K407" s="86" t="e" cm="1">
        <f t="array" aca="1" ref="K407" ca="1">INDIRECT("'"&amp;A407&amp;"'!"&amp;E407)</f>
        <v>#REF!</v>
      </c>
      <c r="L407" s="82" t="e" cm="1">
        <f t="array" aca="1" ref="L407" ca="1">INDIRECT("'"&amp;A407&amp;"'!"&amp;F407)</f>
        <v>#REF!</v>
      </c>
      <c r="M407" s="87" t="e" cm="1">
        <f t="array" aca="1" ref="M407" ca="1">INDIRECT("'"&amp;A407&amp;"'!"&amp;G407)</f>
        <v>#REF!</v>
      </c>
      <c r="N407" s="79" t="e">
        <f t="shared" ca="1" si="74"/>
        <v>#REF!</v>
      </c>
      <c r="O407" s="88" t="e">
        <f t="shared" ca="1" si="75"/>
        <v>#REF!</v>
      </c>
      <c r="P407" s="89"/>
      <c r="Q407" s="79" t="e">
        <f t="shared" ca="1" si="92"/>
        <v>#REF!</v>
      </c>
      <c r="R407" s="88" t="e">
        <f t="shared" ca="1" si="76"/>
        <v>#REF!</v>
      </c>
      <c r="S407" s="90"/>
      <c r="T407" s="91" t="e">
        <f t="shared" ca="1" si="78"/>
        <v>#REF!</v>
      </c>
      <c r="U407" s="92"/>
      <c r="V407" s="91" t="e">
        <f t="shared" ca="1" si="79"/>
        <v>#REF!</v>
      </c>
      <c r="W407" s="92"/>
      <c r="Z407" t="e">
        <f t="shared" ca="1" si="90"/>
        <v>#REF!</v>
      </c>
      <c r="AA407" t="e">
        <f t="shared" ca="1" si="86"/>
        <v>#REF!</v>
      </c>
      <c r="AB407" t="e">
        <f t="shared" ca="1" si="81"/>
        <v>#REF!</v>
      </c>
      <c r="AC407" t="e">
        <f t="shared" ca="1" si="87"/>
        <v>#REF!</v>
      </c>
      <c r="AD407" t="e">
        <f t="shared" ca="1" si="88"/>
        <v>#REF!</v>
      </c>
      <c r="AE407" t="e">
        <f t="shared" ca="1" si="89"/>
        <v>#REF!</v>
      </c>
      <c r="AH407" t="str">
        <f t="shared" si="91"/>
        <v/>
      </c>
      <c r="AI407" t="str">
        <f t="shared" si="85"/>
        <v/>
      </c>
    </row>
    <row r="408" spans="1:35" x14ac:dyDescent="0.25">
      <c r="A408" s="78" t="s">
        <v>139</v>
      </c>
      <c r="B408" s="79" t="s">
        <v>59</v>
      </c>
      <c r="C408" s="80" t="s">
        <v>60</v>
      </c>
      <c r="D408" s="80" t="s">
        <v>61</v>
      </c>
      <c r="E408" s="81" t="s">
        <v>62</v>
      </c>
      <c r="F408" s="82" t="s">
        <v>63</v>
      </c>
      <c r="G408" s="83" t="s">
        <v>64</v>
      </c>
      <c r="H408" s="84" t="e" cm="1">
        <f t="array" aca="1" ref="H408" ca="1">INDIRECT("'"&amp;A408&amp;"'!"&amp;B408)</f>
        <v>#REF!</v>
      </c>
      <c r="I408" s="85" t="e" cm="1">
        <f t="array" aca="1" ref="I408" ca="1">INDIRECT("'"&amp;A408&amp;"'!"&amp;C408)</f>
        <v>#REF!</v>
      </c>
      <c r="J408" s="85" t="e" cm="1">
        <f t="array" aca="1" ref="J408" ca="1">INDIRECT("'"&amp;A408&amp;"'!"&amp;D408)</f>
        <v>#REF!</v>
      </c>
      <c r="K408" s="86" t="e" cm="1">
        <f t="array" aca="1" ref="K408" ca="1">INDIRECT("'"&amp;A408&amp;"'!"&amp;E408)</f>
        <v>#REF!</v>
      </c>
      <c r="L408" s="82" t="e" cm="1">
        <f t="array" aca="1" ref="L408" ca="1">INDIRECT("'"&amp;A408&amp;"'!"&amp;F408)</f>
        <v>#REF!</v>
      </c>
      <c r="M408" s="87" t="e" cm="1">
        <f t="array" aca="1" ref="M408" ca="1">INDIRECT("'"&amp;A408&amp;"'!"&amp;G408)</f>
        <v>#REF!</v>
      </c>
      <c r="N408" s="79" t="e">
        <f t="shared" ca="1" si="74"/>
        <v>#REF!</v>
      </c>
      <c r="O408" s="88" t="e">
        <f t="shared" ca="1" si="75"/>
        <v>#REF!</v>
      </c>
      <c r="P408" s="89"/>
      <c r="Q408" s="79" t="e">
        <f t="shared" ca="1" si="92"/>
        <v>#REF!</v>
      </c>
      <c r="R408" s="88" t="e">
        <f t="shared" ca="1" si="76"/>
        <v>#REF!</v>
      </c>
      <c r="S408" s="90">
        <v>7825</v>
      </c>
      <c r="T408" s="91" t="e">
        <f t="shared" ca="1" si="78"/>
        <v>#REF!</v>
      </c>
      <c r="U408" s="92"/>
      <c r="V408" s="91" t="e">
        <f t="shared" ref="V408:V480" ca="1" si="93">IF(M408=0,"",M408)</f>
        <v>#REF!</v>
      </c>
      <c r="W408" s="92"/>
      <c r="Z408" t="e">
        <f t="shared" ca="1" si="90"/>
        <v>#REF!</v>
      </c>
      <c r="AA408" t="e">
        <f t="shared" ca="1" si="86"/>
        <v>#REF!</v>
      </c>
      <c r="AB408" t="e">
        <f t="shared" ca="1" si="81"/>
        <v>#REF!</v>
      </c>
      <c r="AC408" t="e">
        <f t="shared" ca="1" si="87"/>
        <v>#REF!</v>
      </c>
      <c r="AD408" t="e">
        <f t="shared" ca="1" si="88"/>
        <v>#REF!</v>
      </c>
      <c r="AE408" t="e">
        <f t="shared" ca="1" si="89"/>
        <v>#REF!</v>
      </c>
      <c r="AH408" t="str">
        <f t="shared" si="91"/>
        <v/>
      </c>
      <c r="AI408" t="str">
        <f t="shared" ref="AI408:AI480" si="94">IF(W408="","",W408)</f>
        <v/>
      </c>
    </row>
    <row r="409" spans="1:35" x14ac:dyDescent="0.25">
      <c r="A409" s="78" t="s">
        <v>139</v>
      </c>
      <c r="B409" s="79" t="s">
        <v>65</v>
      </c>
      <c r="C409" s="80" t="s">
        <v>66</v>
      </c>
      <c r="D409" s="80" t="s">
        <v>67</v>
      </c>
      <c r="E409" s="81" t="s">
        <v>68</v>
      </c>
      <c r="F409" s="82" t="s">
        <v>69</v>
      </c>
      <c r="G409" s="83" t="s">
        <v>70</v>
      </c>
      <c r="H409" s="84" t="e" cm="1">
        <f t="array" aca="1" ref="H409" ca="1">INDIRECT("'"&amp;A409&amp;"'!"&amp;B409)</f>
        <v>#REF!</v>
      </c>
      <c r="I409" s="85" t="e" cm="1">
        <f t="array" aca="1" ref="I409" ca="1">INDIRECT("'"&amp;A409&amp;"'!"&amp;C409)</f>
        <v>#REF!</v>
      </c>
      <c r="J409" s="85" t="e" cm="1">
        <f t="array" aca="1" ref="J409" ca="1">INDIRECT("'"&amp;A409&amp;"'!"&amp;D409)</f>
        <v>#REF!</v>
      </c>
      <c r="K409" s="86" t="e" cm="1">
        <f t="array" aca="1" ref="K409" ca="1">INDIRECT("'"&amp;A409&amp;"'!"&amp;E409)</f>
        <v>#REF!</v>
      </c>
      <c r="L409" s="82" t="e" cm="1">
        <f t="array" aca="1" ref="L409" ca="1">INDIRECT("'"&amp;A409&amp;"'!"&amp;F409)</f>
        <v>#REF!</v>
      </c>
      <c r="M409" s="87" t="e" cm="1">
        <f t="array" aca="1" ref="M409" ca="1">INDIRECT("'"&amp;A409&amp;"'!"&amp;G409)</f>
        <v>#REF!</v>
      </c>
      <c r="N409" s="79" t="e">
        <f t="shared" ref="N409:N481" ca="1" si="95">IF(H409="","",IF(H409="/","",IF(H409=0,"",H409)))</f>
        <v>#REF!</v>
      </c>
      <c r="O409" s="88" t="e">
        <f t="shared" ref="O409:O481" ca="1" si="96">IF(I409="Nihil","",IF(N409="","",I409))</f>
        <v>#REF!</v>
      </c>
      <c r="P409" s="89"/>
      <c r="Q409" s="79" t="e">
        <f t="shared" ca="1" si="92"/>
        <v>#REF!</v>
      </c>
      <c r="R409" s="88" t="e">
        <f t="shared" ref="R409:R481" ca="1" si="97">IF(K409="Nihil","",IF(Q409="","",K409))</f>
        <v>#REF!</v>
      </c>
      <c r="S409" s="90">
        <v>9451</v>
      </c>
      <c r="T409" s="91" t="e">
        <f t="shared" ca="1" si="78"/>
        <v>#REF!</v>
      </c>
      <c r="U409" s="92"/>
      <c r="V409" s="91" t="e">
        <f t="shared" ca="1" si="93"/>
        <v>#REF!</v>
      </c>
      <c r="W409" s="92"/>
      <c r="Z409" t="e">
        <f t="shared" ca="1" si="90"/>
        <v>#REF!</v>
      </c>
      <c r="AA409" t="e">
        <f t="shared" ref="AA409:AA481" ca="1" si="98">IF(R409=10,S409,"")</f>
        <v>#REF!</v>
      </c>
      <c r="AB409" t="e">
        <f t="shared" ca="1" si="81"/>
        <v>#REF!</v>
      </c>
      <c r="AC409" t="e">
        <f t="shared" ref="AC409:AC483" ca="1" si="99">IF(R409=0,S409,"")</f>
        <v>#REF!</v>
      </c>
      <c r="AD409" t="e">
        <f t="shared" ref="AD409:AD483" ca="1" si="100">IF(R409=20,S409,"")</f>
        <v>#REF!</v>
      </c>
      <c r="AE409" t="e">
        <f t="shared" ref="AE409:AE483" ca="1" si="101">IF(R409=100,S409,"")</f>
        <v>#REF!</v>
      </c>
      <c r="AH409" t="str">
        <f t="shared" si="91"/>
        <v/>
      </c>
      <c r="AI409" t="str">
        <f t="shared" si="94"/>
        <v/>
      </c>
    </row>
    <row r="410" spans="1:35" x14ac:dyDescent="0.25">
      <c r="A410" s="78" t="s">
        <v>139</v>
      </c>
      <c r="B410" s="79" t="s">
        <v>71</v>
      </c>
      <c r="C410" s="80" t="s">
        <v>72</v>
      </c>
      <c r="D410" s="80" t="s">
        <v>73</v>
      </c>
      <c r="E410" s="81" t="s">
        <v>74</v>
      </c>
      <c r="F410" s="82" t="s">
        <v>75</v>
      </c>
      <c r="G410" s="83" t="s">
        <v>76</v>
      </c>
      <c r="H410" s="84" t="e" cm="1">
        <f t="array" aca="1" ref="H410" ca="1">INDIRECT("'"&amp;A410&amp;"'!"&amp;B410)</f>
        <v>#REF!</v>
      </c>
      <c r="I410" s="85" t="e" cm="1">
        <f t="array" aca="1" ref="I410" ca="1">INDIRECT("'"&amp;A410&amp;"'!"&amp;C410)</f>
        <v>#REF!</v>
      </c>
      <c r="J410" s="85" t="e" cm="1">
        <f t="array" aca="1" ref="J410" ca="1">INDIRECT("'"&amp;A410&amp;"'!"&amp;D410)</f>
        <v>#REF!</v>
      </c>
      <c r="K410" s="86" t="e" cm="1">
        <f t="array" aca="1" ref="K410" ca="1">INDIRECT("'"&amp;A410&amp;"'!"&amp;E410)</f>
        <v>#REF!</v>
      </c>
      <c r="L410" s="82" t="e" cm="1">
        <f t="array" aca="1" ref="L410" ca="1">INDIRECT("'"&amp;A410&amp;"'!"&amp;F410)</f>
        <v>#REF!</v>
      </c>
      <c r="M410" s="87" t="e" cm="1">
        <f t="array" aca="1" ref="M410" ca="1">INDIRECT("'"&amp;A410&amp;"'!"&amp;G410)</f>
        <v>#REF!</v>
      </c>
      <c r="N410" s="79" t="e">
        <f t="shared" ca="1" si="95"/>
        <v>#REF!</v>
      </c>
      <c r="O410" s="88" t="e">
        <f t="shared" ca="1" si="96"/>
        <v>#REF!</v>
      </c>
      <c r="P410" s="89"/>
      <c r="Q410" s="79" t="e">
        <f t="shared" ca="1" si="92"/>
        <v>#REF!</v>
      </c>
      <c r="R410" s="88" t="e">
        <f t="shared" ca="1" si="97"/>
        <v>#REF!</v>
      </c>
      <c r="S410" s="90">
        <v>10498</v>
      </c>
      <c r="T410" s="91" t="e">
        <f t="shared" ref="T410:T482" ca="1" si="102">IF(L410=0,"",L410)</f>
        <v>#REF!</v>
      </c>
      <c r="U410" s="92"/>
      <c r="V410" s="91" t="e">
        <f t="shared" ca="1" si="93"/>
        <v>#REF!</v>
      </c>
      <c r="W410" s="92"/>
      <c r="Z410" t="e">
        <f t="shared" ca="1" si="90"/>
        <v>#REF!</v>
      </c>
      <c r="AA410" t="e">
        <f t="shared" ca="1" si="98"/>
        <v>#REF!</v>
      </c>
      <c r="AB410" t="e">
        <f t="shared" ref="AB410:AB482" ca="1" si="103">IF(O410=2,P410,"")</f>
        <v>#REF!</v>
      </c>
      <c r="AC410" t="e">
        <f t="shared" ca="1" si="99"/>
        <v>#REF!</v>
      </c>
      <c r="AD410" t="e">
        <f t="shared" ca="1" si="100"/>
        <v>#REF!</v>
      </c>
      <c r="AE410" t="e">
        <f t="shared" ca="1" si="101"/>
        <v>#REF!</v>
      </c>
      <c r="AH410" t="str">
        <f t="shared" si="91"/>
        <v/>
      </c>
      <c r="AI410" t="str">
        <f t="shared" si="94"/>
        <v/>
      </c>
    </row>
    <row r="411" spans="1:35" x14ac:dyDescent="0.25">
      <c r="A411" s="78" t="s">
        <v>139</v>
      </c>
      <c r="B411" s="79" t="s">
        <v>77</v>
      </c>
      <c r="C411" s="80" t="s">
        <v>78</v>
      </c>
      <c r="D411" s="80" t="s">
        <v>79</v>
      </c>
      <c r="E411" s="81" t="s">
        <v>80</v>
      </c>
      <c r="F411" s="82" t="s">
        <v>81</v>
      </c>
      <c r="G411" s="83" t="s">
        <v>82</v>
      </c>
      <c r="H411" s="84" t="e" cm="1">
        <f t="array" aca="1" ref="H411" ca="1">INDIRECT("'"&amp;A411&amp;"'!"&amp;B411)</f>
        <v>#REF!</v>
      </c>
      <c r="I411" s="85" t="e" cm="1">
        <f t="array" aca="1" ref="I411" ca="1">INDIRECT("'"&amp;A411&amp;"'!"&amp;C411)</f>
        <v>#REF!</v>
      </c>
      <c r="J411" s="85" t="e" cm="1">
        <f t="array" aca="1" ref="J411" ca="1">INDIRECT("'"&amp;A411&amp;"'!"&amp;D411)</f>
        <v>#REF!</v>
      </c>
      <c r="K411" s="86" t="e" cm="1">
        <f t="array" aca="1" ref="K411" ca="1">INDIRECT("'"&amp;A411&amp;"'!"&amp;E411)</f>
        <v>#REF!</v>
      </c>
      <c r="L411" s="82" t="e" cm="1">
        <f t="array" aca="1" ref="L411" ca="1">INDIRECT("'"&amp;A411&amp;"'!"&amp;F411)</f>
        <v>#REF!</v>
      </c>
      <c r="M411" s="87" t="e" cm="1">
        <f t="array" aca="1" ref="M411" ca="1">INDIRECT("'"&amp;A411&amp;"'!"&amp;G411)</f>
        <v>#REF!</v>
      </c>
      <c r="N411" s="79" t="e">
        <f t="shared" ca="1" si="95"/>
        <v>#REF!</v>
      </c>
      <c r="O411" s="88" t="e">
        <f t="shared" ca="1" si="96"/>
        <v>#REF!</v>
      </c>
      <c r="P411" s="89"/>
      <c r="Q411" s="79" t="e">
        <f t="shared" ca="1" si="92"/>
        <v>#REF!</v>
      </c>
      <c r="R411" s="88" t="e">
        <f t="shared" ca="1" si="97"/>
        <v>#REF!</v>
      </c>
      <c r="S411" s="90">
        <v>1952</v>
      </c>
      <c r="T411" s="91" t="e">
        <f t="shared" ca="1" si="102"/>
        <v>#REF!</v>
      </c>
      <c r="U411" s="92"/>
      <c r="V411" s="91" t="e">
        <f t="shared" ca="1" si="93"/>
        <v>#REF!</v>
      </c>
      <c r="W411" s="92"/>
      <c r="Z411" t="e">
        <f t="shared" ref="Z411:Z483" ca="1" si="104">IF(R411=1,S411,"")</f>
        <v>#REF!</v>
      </c>
      <c r="AA411" t="e">
        <f t="shared" ca="1" si="98"/>
        <v>#REF!</v>
      </c>
      <c r="AB411" t="e">
        <f t="shared" ca="1" si="103"/>
        <v>#REF!</v>
      </c>
      <c r="AC411" t="e">
        <f t="shared" ca="1" si="99"/>
        <v>#REF!</v>
      </c>
      <c r="AD411" t="e">
        <f t="shared" ca="1" si="100"/>
        <v>#REF!</v>
      </c>
      <c r="AE411" t="e">
        <f t="shared" ca="1" si="101"/>
        <v>#REF!</v>
      </c>
      <c r="AH411" t="str">
        <f t="shared" si="91"/>
        <v/>
      </c>
      <c r="AI411" t="str">
        <f t="shared" si="94"/>
        <v/>
      </c>
    </row>
    <row r="412" spans="1:35" x14ac:dyDescent="0.25">
      <c r="A412" s="58" t="s">
        <v>140</v>
      </c>
      <c r="B412" s="59" t="s">
        <v>29</v>
      </c>
      <c r="C412" s="60" t="s">
        <v>30</v>
      </c>
      <c r="D412" s="60" t="s">
        <v>31</v>
      </c>
      <c r="E412" s="61" t="s">
        <v>32</v>
      </c>
      <c r="F412" s="62" t="s">
        <v>33</v>
      </c>
      <c r="G412" s="63" t="s">
        <v>34</v>
      </c>
      <c r="H412" s="64" t="e" cm="1">
        <f t="array" aca="1" ref="H412" ca="1">INDIRECT("'"&amp;A412&amp;"'!"&amp;B412)</f>
        <v>#REF!</v>
      </c>
      <c r="I412" s="65" t="e" cm="1">
        <f t="array" aca="1" ref="I412" ca="1">INDIRECT("'"&amp;A412&amp;"'!"&amp;C412)</f>
        <v>#REF!</v>
      </c>
      <c r="J412" s="65" t="e" cm="1">
        <f t="array" aca="1" ref="J412" ca="1">INDIRECT("'"&amp;A412&amp;"'!"&amp;D412)</f>
        <v>#REF!</v>
      </c>
      <c r="K412" s="66" t="e" cm="1">
        <f t="array" aca="1" ref="K412" ca="1">INDIRECT("'"&amp;A412&amp;"'!"&amp;E412)</f>
        <v>#REF!</v>
      </c>
      <c r="L412" s="62" t="e" cm="1">
        <f t="array" aca="1" ref="L412" ca="1">INDIRECT("'"&amp;A412&amp;"'!"&amp;F412)</f>
        <v>#REF!</v>
      </c>
      <c r="M412" s="67" t="e" cm="1">
        <f t="array" aca="1" ref="M412" ca="1">INDIRECT("'"&amp;A412&amp;"'!"&amp;G412)</f>
        <v>#REF!</v>
      </c>
      <c r="N412" s="59" t="e">
        <f t="shared" ca="1" si="95"/>
        <v>#REF!</v>
      </c>
      <c r="O412" s="68" t="e">
        <f t="shared" ca="1" si="96"/>
        <v>#REF!</v>
      </c>
      <c r="P412" s="69"/>
      <c r="Q412" s="59" t="e">
        <f t="shared" ca="1" si="92"/>
        <v>#REF!</v>
      </c>
      <c r="R412" s="68" t="e">
        <f t="shared" ca="1" si="97"/>
        <v>#REF!</v>
      </c>
      <c r="S412" s="70"/>
      <c r="T412" s="71" t="e">
        <f t="shared" ca="1" si="102"/>
        <v>#REF!</v>
      </c>
      <c r="U412" s="72">
        <v>8823</v>
      </c>
      <c r="V412" s="71" t="e">
        <f t="shared" ca="1" si="93"/>
        <v>#REF!</v>
      </c>
      <c r="W412" s="72"/>
      <c r="Z412" t="e">
        <f t="shared" ca="1" si="104"/>
        <v>#REF!</v>
      </c>
      <c r="AA412" t="e">
        <f t="shared" ca="1" si="98"/>
        <v>#REF!</v>
      </c>
      <c r="AB412" t="e">
        <f t="shared" ca="1" si="103"/>
        <v>#REF!</v>
      </c>
      <c r="AC412" t="e">
        <f t="shared" ca="1" si="99"/>
        <v>#REF!</v>
      </c>
      <c r="AD412" t="e">
        <f t="shared" ca="1" si="100"/>
        <v>#REF!</v>
      </c>
      <c r="AE412" t="e">
        <f t="shared" ca="1" si="101"/>
        <v>#REF!</v>
      </c>
      <c r="AH412">
        <f t="shared" si="91"/>
        <v>8823</v>
      </c>
      <c r="AI412" t="str">
        <f t="shared" si="94"/>
        <v/>
      </c>
    </row>
    <row r="413" spans="1:35" x14ac:dyDescent="0.25">
      <c r="A413" s="58" t="s">
        <v>140</v>
      </c>
      <c r="B413" s="59" t="s">
        <v>35</v>
      </c>
      <c r="C413" s="60" t="s">
        <v>36</v>
      </c>
      <c r="D413" s="60" t="s">
        <v>37</v>
      </c>
      <c r="E413" s="61" t="s">
        <v>38</v>
      </c>
      <c r="F413" s="62" t="s">
        <v>39</v>
      </c>
      <c r="G413" s="63" t="s">
        <v>40</v>
      </c>
      <c r="H413" s="64" t="e" cm="1">
        <f t="array" aca="1" ref="H413" ca="1">INDIRECT("'"&amp;A413&amp;"'!"&amp;B413)</f>
        <v>#REF!</v>
      </c>
      <c r="I413" s="65" t="e" cm="1">
        <f t="array" aca="1" ref="I413" ca="1">INDIRECT("'"&amp;A413&amp;"'!"&amp;C413)</f>
        <v>#REF!</v>
      </c>
      <c r="J413" s="65" t="e" cm="1">
        <f t="array" aca="1" ref="J413" ca="1">INDIRECT("'"&amp;A413&amp;"'!"&amp;D413)</f>
        <v>#REF!</v>
      </c>
      <c r="K413" s="66" t="e" cm="1">
        <f t="array" aca="1" ref="K413" ca="1">INDIRECT("'"&amp;A413&amp;"'!"&amp;E413)</f>
        <v>#REF!</v>
      </c>
      <c r="L413" s="62" t="e" cm="1">
        <f t="array" aca="1" ref="L413" ca="1">INDIRECT("'"&amp;A413&amp;"'!"&amp;F413)</f>
        <v>#REF!</v>
      </c>
      <c r="M413" s="67" t="e" cm="1">
        <f t="array" aca="1" ref="M413" ca="1">INDIRECT("'"&amp;A413&amp;"'!"&amp;G413)</f>
        <v>#REF!</v>
      </c>
      <c r="N413" s="59" t="e">
        <f t="shared" ca="1" si="95"/>
        <v>#REF!</v>
      </c>
      <c r="O413" s="68" t="e">
        <f t="shared" ca="1" si="96"/>
        <v>#REF!</v>
      </c>
      <c r="P413" s="69"/>
      <c r="Q413" s="59" t="e">
        <f t="shared" ca="1" si="92"/>
        <v>#REF!</v>
      </c>
      <c r="R413" s="68" t="e">
        <f t="shared" ca="1" si="97"/>
        <v>#REF!</v>
      </c>
      <c r="S413" s="70"/>
      <c r="T413" s="71" t="e">
        <f t="shared" ca="1" si="102"/>
        <v>#REF!</v>
      </c>
      <c r="U413" s="72">
        <v>7976</v>
      </c>
      <c r="V413" s="71" t="e">
        <f t="shared" ca="1" si="93"/>
        <v>#REF!</v>
      </c>
      <c r="W413" s="72"/>
      <c r="Z413" t="e">
        <f t="shared" ca="1" si="104"/>
        <v>#REF!</v>
      </c>
      <c r="AA413" t="e">
        <f t="shared" ca="1" si="98"/>
        <v>#REF!</v>
      </c>
      <c r="AB413" t="e">
        <f t="shared" ca="1" si="103"/>
        <v>#REF!</v>
      </c>
      <c r="AC413" t="e">
        <f t="shared" ca="1" si="99"/>
        <v>#REF!</v>
      </c>
      <c r="AD413" t="e">
        <f t="shared" ca="1" si="100"/>
        <v>#REF!</v>
      </c>
      <c r="AE413" t="e">
        <f t="shared" ca="1" si="101"/>
        <v>#REF!</v>
      </c>
      <c r="AH413">
        <f t="shared" si="91"/>
        <v>7976</v>
      </c>
      <c r="AI413" t="str">
        <f t="shared" si="94"/>
        <v/>
      </c>
    </row>
    <row r="414" spans="1:35" x14ac:dyDescent="0.25">
      <c r="A414" s="58" t="s">
        <v>140</v>
      </c>
      <c r="B414" s="59" t="s">
        <v>41</v>
      </c>
      <c r="C414" s="60" t="s">
        <v>42</v>
      </c>
      <c r="D414" s="60" t="s">
        <v>43</v>
      </c>
      <c r="E414" s="61" t="s">
        <v>44</v>
      </c>
      <c r="F414" s="62" t="s">
        <v>45</v>
      </c>
      <c r="G414" s="63" t="s">
        <v>46</v>
      </c>
      <c r="H414" s="64" t="e" cm="1">
        <f t="array" aca="1" ref="H414" ca="1">INDIRECT("'"&amp;A414&amp;"'!"&amp;B414)</f>
        <v>#REF!</v>
      </c>
      <c r="I414" s="65" t="e" cm="1">
        <f t="array" aca="1" ref="I414" ca="1">INDIRECT("'"&amp;A414&amp;"'!"&amp;C414)</f>
        <v>#REF!</v>
      </c>
      <c r="J414" s="65" t="e" cm="1">
        <f t="array" aca="1" ref="J414" ca="1">INDIRECT("'"&amp;A414&amp;"'!"&amp;D414)</f>
        <v>#REF!</v>
      </c>
      <c r="K414" s="66" t="e" cm="1">
        <f t="array" aca="1" ref="K414" ca="1">INDIRECT("'"&amp;A414&amp;"'!"&amp;E414)</f>
        <v>#REF!</v>
      </c>
      <c r="L414" s="62" t="e" cm="1">
        <f t="array" aca="1" ref="L414" ca="1">INDIRECT("'"&amp;A414&amp;"'!"&amp;F414)</f>
        <v>#REF!</v>
      </c>
      <c r="M414" s="67" t="e" cm="1">
        <f t="array" aca="1" ref="M414" ca="1">INDIRECT("'"&amp;A414&amp;"'!"&amp;G414)</f>
        <v>#REF!</v>
      </c>
      <c r="N414" s="59" t="e">
        <f t="shared" ca="1" si="95"/>
        <v>#REF!</v>
      </c>
      <c r="O414" s="68" t="e">
        <f t="shared" ca="1" si="96"/>
        <v>#REF!</v>
      </c>
      <c r="P414" s="69"/>
      <c r="Q414" s="59" t="e">
        <f t="shared" ca="1" si="92"/>
        <v>#REF!</v>
      </c>
      <c r="R414" s="68" t="e">
        <f t="shared" ca="1" si="97"/>
        <v>#REF!</v>
      </c>
      <c r="S414" s="70"/>
      <c r="T414" s="71" t="e">
        <f t="shared" ca="1" si="102"/>
        <v>#REF!</v>
      </c>
      <c r="U414" s="72">
        <v>9868</v>
      </c>
      <c r="V414" s="71" t="e">
        <f t="shared" ca="1" si="93"/>
        <v>#REF!</v>
      </c>
      <c r="W414" s="72"/>
      <c r="Z414" t="e">
        <f t="shared" ca="1" si="104"/>
        <v>#REF!</v>
      </c>
      <c r="AA414" t="e">
        <f t="shared" ca="1" si="98"/>
        <v>#REF!</v>
      </c>
      <c r="AB414" t="e">
        <f t="shared" ca="1" si="103"/>
        <v>#REF!</v>
      </c>
      <c r="AC414" t="e">
        <f t="shared" ca="1" si="99"/>
        <v>#REF!</v>
      </c>
      <c r="AD414" t="e">
        <f t="shared" ca="1" si="100"/>
        <v>#REF!</v>
      </c>
      <c r="AE414" t="e">
        <f t="shared" ca="1" si="101"/>
        <v>#REF!</v>
      </c>
      <c r="AH414">
        <f t="shared" si="91"/>
        <v>9868</v>
      </c>
      <c r="AI414" t="str">
        <f t="shared" si="94"/>
        <v/>
      </c>
    </row>
    <row r="415" spans="1:35" x14ac:dyDescent="0.25">
      <c r="A415" s="58" t="s">
        <v>140</v>
      </c>
      <c r="B415" s="59" t="s">
        <v>47</v>
      </c>
      <c r="C415" s="60" t="s">
        <v>48</v>
      </c>
      <c r="D415" s="60" t="s">
        <v>49</v>
      </c>
      <c r="E415" s="61" t="s">
        <v>50</v>
      </c>
      <c r="F415" s="62" t="s">
        <v>51</v>
      </c>
      <c r="G415" s="63" t="s">
        <v>52</v>
      </c>
      <c r="H415" s="64" t="e" cm="1">
        <f t="array" aca="1" ref="H415" ca="1">INDIRECT("'"&amp;A415&amp;"'!"&amp;B415)</f>
        <v>#REF!</v>
      </c>
      <c r="I415" s="65" t="e" cm="1">
        <f t="array" aca="1" ref="I415" ca="1">INDIRECT("'"&amp;A415&amp;"'!"&amp;C415)</f>
        <v>#REF!</v>
      </c>
      <c r="J415" s="65" t="e" cm="1">
        <f t="array" aca="1" ref="J415" ca="1">INDIRECT("'"&amp;A415&amp;"'!"&amp;D415)</f>
        <v>#REF!</v>
      </c>
      <c r="K415" s="66" t="e" cm="1">
        <f t="array" aca="1" ref="K415" ca="1">INDIRECT("'"&amp;A415&amp;"'!"&amp;E415)</f>
        <v>#REF!</v>
      </c>
      <c r="L415" s="62" t="e" cm="1">
        <f t="array" aca="1" ref="L415" ca="1">INDIRECT("'"&amp;A415&amp;"'!"&amp;F415)</f>
        <v>#REF!</v>
      </c>
      <c r="M415" s="67" t="e" cm="1">
        <f t="array" aca="1" ref="M415" ca="1">INDIRECT("'"&amp;A415&amp;"'!"&amp;G415)</f>
        <v>#REF!</v>
      </c>
      <c r="N415" s="59" t="e">
        <f t="shared" ca="1" si="95"/>
        <v>#REF!</v>
      </c>
      <c r="O415" s="68" t="e">
        <f t="shared" ca="1" si="96"/>
        <v>#REF!</v>
      </c>
      <c r="P415" s="69"/>
      <c r="Q415" s="59" t="e">
        <f t="shared" ca="1" si="92"/>
        <v>#REF!</v>
      </c>
      <c r="R415" s="68" t="e">
        <f t="shared" ca="1" si="97"/>
        <v>#REF!</v>
      </c>
      <c r="S415" s="70">
        <f>1945+3916+4407+3500+120</f>
        <v>13888</v>
      </c>
      <c r="T415" s="71" t="e">
        <f t="shared" ca="1" si="102"/>
        <v>#REF!</v>
      </c>
      <c r="U415" s="72"/>
      <c r="V415" s="71" t="e">
        <f t="shared" ca="1" si="93"/>
        <v>#REF!</v>
      </c>
      <c r="W415" s="72"/>
      <c r="Z415" t="e">
        <f t="shared" ca="1" si="104"/>
        <v>#REF!</v>
      </c>
      <c r="AA415" t="e">
        <f t="shared" ca="1" si="98"/>
        <v>#REF!</v>
      </c>
      <c r="AB415" t="e">
        <f t="shared" ca="1" si="103"/>
        <v>#REF!</v>
      </c>
      <c r="AC415" t="e">
        <f t="shared" ca="1" si="99"/>
        <v>#REF!</v>
      </c>
      <c r="AD415" t="e">
        <f t="shared" ca="1" si="100"/>
        <v>#REF!</v>
      </c>
      <c r="AE415" t="e">
        <f t="shared" ca="1" si="101"/>
        <v>#REF!</v>
      </c>
      <c r="AH415" t="str">
        <f t="shared" si="91"/>
        <v/>
      </c>
      <c r="AI415" t="str">
        <f t="shared" si="94"/>
        <v/>
      </c>
    </row>
    <row r="416" spans="1:35" x14ac:dyDescent="0.25">
      <c r="A416" s="58" t="s">
        <v>140</v>
      </c>
      <c r="B416" s="59" t="s">
        <v>53</v>
      </c>
      <c r="C416" s="60" t="s">
        <v>54</v>
      </c>
      <c r="D416" s="60" t="s">
        <v>55</v>
      </c>
      <c r="E416" s="61" t="s">
        <v>56</v>
      </c>
      <c r="F416" s="62" t="s">
        <v>57</v>
      </c>
      <c r="G416" s="63" t="s">
        <v>58</v>
      </c>
      <c r="H416" s="64" t="e" cm="1">
        <f t="array" aca="1" ref="H416" ca="1">INDIRECT("'"&amp;A416&amp;"'!"&amp;B416)</f>
        <v>#REF!</v>
      </c>
      <c r="I416" s="65" t="e" cm="1">
        <f t="array" aca="1" ref="I416" ca="1">INDIRECT("'"&amp;A416&amp;"'!"&amp;C416)</f>
        <v>#REF!</v>
      </c>
      <c r="J416" s="65" t="e" cm="1">
        <f t="array" aca="1" ref="J416" ca="1">INDIRECT("'"&amp;A416&amp;"'!"&amp;D416)</f>
        <v>#REF!</v>
      </c>
      <c r="K416" s="66" t="e" cm="1">
        <f t="array" aca="1" ref="K416" ca="1">INDIRECT("'"&amp;A416&amp;"'!"&amp;E416)</f>
        <v>#REF!</v>
      </c>
      <c r="L416" s="62" t="e" cm="1">
        <f t="array" aca="1" ref="L416" ca="1">INDIRECT("'"&amp;A416&amp;"'!"&amp;F416)</f>
        <v>#REF!</v>
      </c>
      <c r="M416" s="67" t="e" cm="1">
        <f t="array" aca="1" ref="M416" ca="1">INDIRECT("'"&amp;A416&amp;"'!"&amp;G416)</f>
        <v>#REF!</v>
      </c>
      <c r="N416" s="59" t="e">
        <f t="shared" ca="1" si="95"/>
        <v>#REF!</v>
      </c>
      <c r="O416" s="68" t="e">
        <f t="shared" ca="1" si="96"/>
        <v>#REF!</v>
      </c>
      <c r="P416" s="69"/>
      <c r="Q416" s="59" t="e">
        <f t="shared" ca="1" si="92"/>
        <v>#REF!</v>
      </c>
      <c r="R416" s="68" t="e">
        <f t="shared" ca="1" si="97"/>
        <v>#REF!</v>
      </c>
      <c r="S416" s="70">
        <f>120+3510+3101+969+4598</f>
        <v>12298</v>
      </c>
      <c r="T416" s="71" t="e">
        <f t="shared" ca="1" si="102"/>
        <v>#REF!</v>
      </c>
      <c r="U416" s="72"/>
      <c r="V416" s="71" t="e">
        <f t="shared" ca="1" si="93"/>
        <v>#REF!</v>
      </c>
      <c r="W416" s="72"/>
      <c r="Z416" t="e">
        <f t="shared" ca="1" si="104"/>
        <v>#REF!</v>
      </c>
      <c r="AA416" t="e">
        <f t="shared" ca="1" si="98"/>
        <v>#REF!</v>
      </c>
      <c r="AB416" t="e">
        <f t="shared" ca="1" si="103"/>
        <v>#REF!</v>
      </c>
      <c r="AC416" t="e">
        <f t="shared" ca="1" si="99"/>
        <v>#REF!</v>
      </c>
      <c r="AD416" t="e">
        <f t="shared" ca="1" si="100"/>
        <v>#REF!</v>
      </c>
      <c r="AE416" t="e">
        <f t="shared" ca="1" si="101"/>
        <v>#REF!</v>
      </c>
      <c r="AH416" t="str">
        <f t="shared" si="91"/>
        <v/>
      </c>
      <c r="AI416" t="str">
        <f t="shared" si="94"/>
        <v/>
      </c>
    </row>
    <row r="417" spans="1:35" x14ac:dyDescent="0.25">
      <c r="A417" s="58" t="s">
        <v>140</v>
      </c>
      <c r="B417" s="59" t="s">
        <v>59</v>
      </c>
      <c r="C417" s="60" t="s">
        <v>60</v>
      </c>
      <c r="D417" s="60" t="s">
        <v>61</v>
      </c>
      <c r="E417" s="61" t="s">
        <v>62</v>
      </c>
      <c r="F417" s="62" t="s">
        <v>63</v>
      </c>
      <c r="G417" s="63" t="s">
        <v>64</v>
      </c>
      <c r="H417" s="64" t="e" cm="1">
        <f t="array" aca="1" ref="H417" ca="1">INDIRECT("'"&amp;A417&amp;"'!"&amp;B417)</f>
        <v>#REF!</v>
      </c>
      <c r="I417" s="65" t="e" cm="1">
        <f t="array" aca="1" ref="I417" ca="1">INDIRECT("'"&amp;A417&amp;"'!"&amp;C417)</f>
        <v>#REF!</v>
      </c>
      <c r="J417" s="65" t="e" cm="1">
        <f t="array" aca="1" ref="J417" ca="1">INDIRECT("'"&amp;A417&amp;"'!"&amp;D417)</f>
        <v>#REF!</v>
      </c>
      <c r="K417" s="66" t="e" cm="1">
        <f t="array" aca="1" ref="K417" ca="1">INDIRECT("'"&amp;A417&amp;"'!"&amp;E417)</f>
        <v>#REF!</v>
      </c>
      <c r="L417" s="62" t="e" cm="1">
        <f t="array" aca="1" ref="L417" ca="1">INDIRECT("'"&amp;A417&amp;"'!"&amp;F417)</f>
        <v>#REF!</v>
      </c>
      <c r="M417" s="67" t="e" cm="1">
        <f t="array" aca="1" ref="M417" ca="1">INDIRECT("'"&amp;A417&amp;"'!"&amp;G417)</f>
        <v>#REF!</v>
      </c>
      <c r="N417" s="59" t="e">
        <f t="shared" ca="1" si="95"/>
        <v>#REF!</v>
      </c>
      <c r="O417" s="68" t="e">
        <f t="shared" ca="1" si="96"/>
        <v>#REF!</v>
      </c>
      <c r="P417" s="69"/>
      <c r="Q417" s="59" t="e">
        <f t="shared" ca="1" si="92"/>
        <v>#REF!</v>
      </c>
      <c r="R417" s="68" t="e">
        <f t="shared" ca="1" si="97"/>
        <v>#REF!</v>
      </c>
      <c r="S417" s="70">
        <f>1112+997</f>
        <v>2109</v>
      </c>
      <c r="T417" s="71" t="e">
        <f t="shared" ca="1" si="102"/>
        <v>#REF!</v>
      </c>
      <c r="U417" s="72"/>
      <c r="V417" s="71" t="e">
        <f t="shared" ca="1" si="93"/>
        <v>#REF!</v>
      </c>
      <c r="W417" s="72"/>
      <c r="Z417" t="e">
        <f t="shared" ca="1" si="104"/>
        <v>#REF!</v>
      </c>
      <c r="AA417" t="e">
        <f t="shared" ca="1" si="98"/>
        <v>#REF!</v>
      </c>
      <c r="AB417" t="e">
        <f t="shared" ca="1" si="103"/>
        <v>#REF!</v>
      </c>
      <c r="AC417" t="e">
        <f t="shared" ca="1" si="99"/>
        <v>#REF!</v>
      </c>
      <c r="AD417" t="e">
        <f t="shared" ca="1" si="100"/>
        <v>#REF!</v>
      </c>
      <c r="AE417" t="e">
        <f t="shared" ca="1" si="101"/>
        <v>#REF!</v>
      </c>
      <c r="AH417" t="str">
        <f t="shared" si="91"/>
        <v/>
      </c>
      <c r="AI417" t="str">
        <f t="shared" si="94"/>
        <v/>
      </c>
    </row>
    <row r="418" spans="1:35" x14ac:dyDescent="0.25">
      <c r="A418" s="58" t="s">
        <v>140</v>
      </c>
      <c r="B418" s="59" t="s">
        <v>65</v>
      </c>
      <c r="C418" s="60" t="s">
        <v>66</v>
      </c>
      <c r="D418" s="60" t="s">
        <v>67</v>
      </c>
      <c r="E418" s="61" t="s">
        <v>68</v>
      </c>
      <c r="F418" s="62" t="s">
        <v>69</v>
      </c>
      <c r="G418" s="63" t="s">
        <v>70</v>
      </c>
      <c r="H418" s="64" t="e" cm="1">
        <f t="array" aca="1" ref="H418" ca="1">INDIRECT("'"&amp;A418&amp;"'!"&amp;B418)</f>
        <v>#REF!</v>
      </c>
      <c r="I418" s="65" t="e" cm="1">
        <f t="array" aca="1" ref="I418" ca="1">INDIRECT("'"&amp;A418&amp;"'!"&amp;C418)</f>
        <v>#REF!</v>
      </c>
      <c r="J418" s="65" t="e" cm="1">
        <f t="array" aca="1" ref="J418" ca="1">INDIRECT("'"&amp;A418&amp;"'!"&amp;D418)</f>
        <v>#REF!</v>
      </c>
      <c r="K418" s="66" t="e" cm="1">
        <f t="array" aca="1" ref="K418" ca="1">INDIRECT("'"&amp;A418&amp;"'!"&amp;E418)</f>
        <v>#REF!</v>
      </c>
      <c r="L418" s="62" t="e" cm="1">
        <f t="array" aca="1" ref="L418" ca="1">INDIRECT("'"&amp;A418&amp;"'!"&amp;F418)</f>
        <v>#REF!</v>
      </c>
      <c r="M418" s="67" t="e" cm="1">
        <f t="array" aca="1" ref="M418" ca="1">INDIRECT("'"&amp;A418&amp;"'!"&amp;G418)</f>
        <v>#REF!</v>
      </c>
      <c r="N418" s="59" t="e">
        <f t="shared" ca="1" si="95"/>
        <v>#REF!</v>
      </c>
      <c r="O418" s="68" t="e">
        <f t="shared" ca="1" si="96"/>
        <v>#REF!</v>
      </c>
      <c r="P418" s="69"/>
      <c r="Q418" s="59" t="e">
        <f t="shared" ca="1" si="92"/>
        <v>#REF!</v>
      </c>
      <c r="R418" s="68" t="e">
        <f t="shared" ca="1" si="97"/>
        <v>#REF!</v>
      </c>
      <c r="S418" s="70">
        <f>37+2279</f>
        <v>2316</v>
      </c>
      <c r="T418" s="71" t="e">
        <f t="shared" ca="1" si="102"/>
        <v>#REF!</v>
      </c>
      <c r="U418" s="72"/>
      <c r="V418" s="71" t="e">
        <f t="shared" ca="1" si="93"/>
        <v>#REF!</v>
      </c>
      <c r="W418" s="72"/>
      <c r="Z418" t="e">
        <f t="shared" ca="1" si="104"/>
        <v>#REF!</v>
      </c>
      <c r="AA418" t="e">
        <f t="shared" ca="1" si="98"/>
        <v>#REF!</v>
      </c>
      <c r="AB418" t="e">
        <f t="shared" ca="1" si="103"/>
        <v>#REF!</v>
      </c>
      <c r="AC418" t="e">
        <f t="shared" ca="1" si="99"/>
        <v>#REF!</v>
      </c>
      <c r="AD418" t="e">
        <f t="shared" ca="1" si="100"/>
        <v>#REF!</v>
      </c>
      <c r="AE418" t="e">
        <f t="shared" ca="1" si="101"/>
        <v>#REF!</v>
      </c>
      <c r="AH418" t="str">
        <f t="shared" si="91"/>
        <v/>
      </c>
      <c r="AI418" t="str">
        <f t="shared" si="94"/>
        <v/>
      </c>
    </row>
    <row r="419" spans="1:35" x14ac:dyDescent="0.25">
      <c r="A419" s="58" t="s">
        <v>140</v>
      </c>
      <c r="B419" s="59" t="s">
        <v>71</v>
      </c>
      <c r="C419" s="60" t="s">
        <v>72</v>
      </c>
      <c r="D419" s="60" t="s">
        <v>73</v>
      </c>
      <c r="E419" s="61" t="s">
        <v>74</v>
      </c>
      <c r="F419" s="62" t="s">
        <v>75</v>
      </c>
      <c r="G419" s="63" t="s">
        <v>76</v>
      </c>
      <c r="H419" s="64" t="e" cm="1">
        <f t="array" aca="1" ref="H419" ca="1">INDIRECT("'"&amp;A419&amp;"'!"&amp;B419)</f>
        <v>#REF!</v>
      </c>
      <c r="I419" s="65" t="e" cm="1">
        <f t="array" aca="1" ref="I419" ca="1">INDIRECT("'"&amp;A419&amp;"'!"&amp;C419)</f>
        <v>#REF!</v>
      </c>
      <c r="J419" s="65" t="e" cm="1">
        <f t="array" aca="1" ref="J419" ca="1">INDIRECT("'"&amp;A419&amp;"'!"&amp;D419)</f>
        <v>#REF!</v>
      </c>
      <c r="K419" s="66" t="e" cm="1">
        <f t="array" aca="1" ref="K419" ca="1">INDIRECT("'"&amp;A419&amp;"'!"&amp;E419)</f>
        <v>#REF!</v>
      </c>
      <c r="L419" s="62" t="e" cm="1">
        <f t="array" aca="1" ref="L419" ca="1">INDIRECT("'"&amp;A419&amp;"'!"&amp;F419)</f>
        <v>#REF!</v>
      </c>
      <c r="M419" s="67" t="e" cm="1">
        <f t="array" aca="1" ref="M419" ca="1">INDIRECT("'"&amp;A419&amp;"'!"&amp;G419)</f>
        <v>#REF!</v>
      </c>
      <c r="N419" s="59" t="e">
        <f t="shared" ca="1" si="95"/>
        <v>#REF!</v>
      </c>
      <c r="O419" s="68" t="e">
        <f t="shared" ca="1" si="96"/>
        <v>#REF!</v>
      </c>
      <c r="P419" s="69"/>
      <c r="Q419" s="59" t="e">
        <f t="shared" ca="1" si="92"/>
        <v>#REF!</v>
      </c>
      <c r="R419" s="68" t="e">
        <f t="shared" ca="1" si="97"/>
        <v>#REF!</v>
      </c>
      <c r="S419" s="70"/>
      <c r="T419" s="71" t="e">
        <f t="shared" ca="1" si="102"/>
        <v>#REF!</v>
      </c>
      <c r="U419" s="72"/>
      <c r="V419" s="71" t="e">
        <f t="shared" ca="1" si="93"/>
        <v>#REF!</v>
      </c>
      <c r="W419" s="72"/>
      <c r="Z419" t="e">
        <f t="shared" ca="1" si="104"/>
        <v>#REF!</v>
      </c>
      <c r="AA419" t="e">
        <f t="shared" ca="1" si="98"/>
        <v>#REF!</v>
      </c>
      <c r="AB419" t="e">
        <f t="shared" ca="1" si="103"/>
        <v>#REF!</v>
      </c>
      <c r="AC419" t="e">
        <f t="shared" ca="1" si="99"/>
        <v>#REF!</v>
      </c>
      <c r="AD419" t="e">
        <f t="shared" ca="1" si="100"/>
        <v>#REF!</v>
      </c>
      <c r="AE419" t="e">
        <f t="shared" ca="1" si="101"/>
        <v>#REF!</v>
      </c>
      <c r="AH419" t="str">
        <f t="shared" si="91"/>
        <v/>
      </c>
      <c r="AI419" t="str">
        <f t="shared" si="94"/>
        <v/>
      </c>
    </row>
    <row r="420" spans="1:35" x14ac:dyDescent="0.25">
      <c r="A420" s="58" t="s">
        <v>140</v>
      </c>
      <c r="B420" s="59" t="s">
        <v>77</v>
      </c>
      <c r="C420" s="60" t="s">
        <v>78</v>
      </c>
      <c r="D420" s="60" t="s">
        <v>79</v>
      </c>
      <c r="E420" s="61" t="s">
        <v>80</v>
      </c>
      <c r="F420" s="62" t="s">
        <v>81</v>
      </c>
      <c r="G420" s="63" t="s">
        <v>82</v>
      </c>
      <c r="H420" s="64" t="e" cm="1">
        <f t="array" aca="1" ref="H420" ca="1">INDIRECT("'"&amp;A420&amp;"'!"&amp;B420)</f>
        <v>#REF!</v>
      </c>
      <c r="I420" s="65" t="e" cm="1">
        <f t="array" aca="1" ref="I420" ca="1">INDIRECT("'"&amp;A420&amp;"'!"&amp;C420)</f>
        <v>#REF!</v>
      </c>
      <c r="J420" s="65" t="e" cm="1">
        <f t="array" aca="1" ref="J420" ca="1">INDIRECT("'"&amp;A420&amp;"'!"&amp;D420)</f>
        <v>#REF!</v>
      </c>
      <c r="K420" s="66" t="e" cm="1">
        <f t="array" aca="1" ref="K420" ca="1">INDIRECT("'"&amp;A420&amp;"'!"&amp;E420)</f>
        <v>#REF!</v>
      </c>
      <c r="L420" s="62" t="e" cm="1">
        <f t="array" aca="1" ref="L420" ca="1">INDIRECT("'"&amp;A420&amp;"'!"&amp;F420)</f>
        <v>#REF!</v>
      </c>
      <c r="M420" s="67" t="e" cm="1">
        <f t="array" aca="1" ref="M420" ca="1">INDIRECT("'"&amp;A420&amp;"'!"&amp;G420)</f>
        <v>#REF!</v>
      </c>
      <c r="N420" s="59" t="e">
        <f t="shared" ca="1" si="95"/>
        <v>#REF!</v>
      </c>
      <c r="O420" s="68" t="e">
        <f t="shared" ca="1" si="96"/>
        <v>#REF!</v>
      </c>
      <c r="P420" s="69"/>
      <c r="Q420" s="59" t="e">
        <f t="shared" ca="1" si="92"/>
        <v>#REF!</v>
      </c>
      <c r="R420" s="68" t="e">
        <f t="shared" ca="1" si="97"/>
        <v>#REF!</v>
      </c>
      <c r="S420" s="70"/>
      <c r="T420" s="71" t="e">
        <f t="shared" ca="1" si="102"/>
        <v>#REF!</v>
      </c>
      <c r="U420" s="72"/>
      <c r="V420" s="71" t="e">
        <f t="shared" ca="1" si="93"/>
        <v>#REF!</v>
      </c>
      <c r="W420" s="72"/>
      <c r="Z420" t="e">
        <f t="shared" ca="1" si="104"/>
        <v>#REF!</v>
      </c>
      <c r="AA420" t="e">
        <f t="shared" ca="1" si="98"/>
        <v>#REF!</v>
      </c>
      <c r="AB420" t="e">
        <f t="shared" ca="1" si="103"/>
        <v>#REF!</v>
      </c>
      <c r="AC420" t="e">
        <f t="shared" ca="1" si="99"/>
        <v>#REF!</v>
      </c>
      <c r="AD420" t="e">
        <f t="shared" ca="1" si="100"/>
        <v>#REF!</v>
      </c>
      <c r="AE420" t="e">
        <f t="shared" ca="1" si="101"/>
        <v>#REF!</v>
      </c>
      <c r="AH420" t="str">
        <f t="shared" si="91"/>
        <v/>
      </c>
      <c r="AI420" t="str">
        <f t="shared" si="94"/>
        <v/>
      </c>
    </row>
    <row r="421" spans="1:35" x14ac:dyDescent="0.25">
      <c r="A421" s="78" t="s">
        <v>141</v>
      </c>
      <c r="B421" s="79" t="s">
        <v>29</v>
      </c>
      <c r="C421" s="80" t="s">
        <v>30</v>
      </c>
      <c r="D421" s="80" t="s">
        <v>31</v>
      </c>
      <c r="E421" s="81" t="s">
        <v>32</v>
      </c>
      <c r="F421" s="82" t="s">
        <v>33</v>
      </c>
      <c r="G421" s="83" t="s">
        <v>34</v>
      </c>
      <c r="H421" s="84" t="e" cm="1">
        <f t="array" aca="1" ref="H421" ca="1">INDIRECT("'"&amp;A421&amp;"'!"&amp;B421)</f>
        <v>#REF!</v>
      </c>
      <c r="I421" s="85" t="e" cm="1">
        <f t="array" aca="1" ref="I421" ca="1">INDIRECT("'"&amp;A421&amp;"'!"&amp;C421)</f>
        <v>#REF!</v>
      </c>
      <c r="J421" s="85" t="e" cm="1">
        <f t="array" aca="1" ref="J421" ca="1">INDIRECT("'"&amp;A421&amp;"'!"&amp;D421)</f>
        <v>#REF!</v>
      </c>
      <c r="K421" s="86" t="e" cm="1">
        <f t="array" aca="1" ref="K421" ca="1">INDIRECT("'"&amp;A421&amp;"'!"&amp;E421)</f>
        <v>#REF!</v>
      </c>
      <c r="L421" s="82" t="e" cm="1">
        <f t="array" aca="1" ref="L421" ca="1">INDIRECT("'"&amp;A421&amp;"'!"&amp;F421)</f>
        <v>#REF!</v>
      </c>
      <c r="M421" s="87" t="e" cm="1">
        <f t="array" aca="1" ref="M421" ca="1">INDIRECT("'"&amp;A421&amp;"'!"&amp;G421)</f>
        <v>#REF!</v>
      </c>
      <c r="N421" s="79" t="e">
        <f t="shared" ca="1" si="95"/>
        <v>#REF!</v>
      </c>
      <c r="O421" s="88" t="e">
        <f t="shared" ca="1" si="96"/>
        <v>#REF!</v>
      </c>
      <c r="P421" s="89"/>
      <c r="Q421" s="79" t="e">
        <f t="shared" ca="1" si="92"/>
        <v>#REF!</v>
      </c>
      <c r="R421" s="88" t="e">
        <f t="shared" ca="1" si="97"/>
        <v>#REF!</v>
      </c>
      <c r="S421" s="90">
        <f>3693+4751+3375+39</f>
        <v>11858</v>
      </c>
      <c r="T421" s="91" t="e">
        <f t="shared" ca="1" si="102"/>
        <v>#REF!</v>
      </c>
      <c r="U421" s="92"/>
      <c r="V421" s="91" t="e">
        <f t="shared" ca="1" si="93"/>
        <v>#REF!</v>
      </c>
      <c r="W421" s="92"/>
      <c r="Z421" t="e">
        <f t="shared" ca="1" si="104"/>
        <v>#REF!</v>
      </c>
      <c r="AA421" t="e">
        <f t="shared" ca="1" si="98"/>
        <v>#REF!</v>
      </c>
      <c r="AB421" t="e">
        <f t="shared" ca="1" si="103"/>
        <v>#REF!</v>
      </c>
      <c r="AC421" t="e">
        <f t="shared" ca="1" si="99"/>
        <v>#REF!</v>
      </c>
      <c r="AD421" t="e">
        <f t="shared" ca="1" si="100"/>
        <v>#REF!</v>
      </c>
      <c r="AE421" t="e">
        <f t="shared" ca="1" si="101"/>
        <v>#REF!</v>
      </c>
      <c r="AH421" t="str">
        <f t="shared" si="91"/>
        <v/>
      </c>
      <c r="AI421" t="str">
        <f t="shared" si="94"/>
        <v/>
      </c>
    </row>
    <row r="422" spans="1:35" x14ac:dyDescent="0.25">
      <c r="A422" s="78" t="s">
        <v>141</v>
      </c>
      <c r="B422" s="79" t="s">
        <v>35</v>
      </c>
      <c r="C422" s="80" t="s">
        <v>36</v>
      </c>
      <c r="D422" s="80" t="s">
        <v>37</v>
      </c>
      <c r="E422" s="81" t="s">
        <v>38</v>
      </c>
      <c r="F422" s="82" t="s">
        <v>39</v>
      </c>
      <c r="G422" s="83" t="s">
        <v>40</v>
      </c>
      <c r="H422" s="84" t="e" cm="1">
        <f t="array" aca="1" ref="H422" ca="1">INDIRECT("'"&amp;A422&amp;"'!"&amp;B422)</f>
        <v>#REF!</v>
      </c>
      <c r="I422" s="85" t="e" cm="1">
        <f t="array" aca="1" ref="I422" ca="1">INDIRECT("'"&amp;A422&amp;"'!"&amp;C422)</f>
        <v>#REF!</v>
      </c>
      <c r="J422" s="85" t="e" cm="1">
        <f t="array" aca="1" ref="J422" ca="1">INDIRECT("'"&amp;A422&amp;"'!"&amp;D422)</f>
        <v>#REF!</v>
      </c>
      <c r="K422" s="86" t="e" cm="1">
        <f t="array" aca="1" ref="K422" ca="1">INDIRECT("'"&amp;A422&amp;"'!"&amp;E422)</f>
        <v>#REF!</v>
      </c>
      <c r="L422" s="82" t="e" cm="1">
        <f t="array" aca="1" ref="L422" ca="1">INDIRECT("'"&amp;A422&amp;"'!"&amp;F422)</f>
        <v>#REF!</v>
      </c>
      <c r="M422" s="87" t="e" cm="1">
        <f t="array" aca="1" ref="M422" ca="1">INDIRECT("'"&amp;A422&amp;"'!"&amp;G422)</f>
        <v>#REF!</v>
      </c>
      <c r="N422" s="79" t="e">
        <f t="shared" ca="1" si="95"/>
        <v>#REF!</v>
      </c>
      <c r="O422" s="88" t="e">
        <f t="shared" ca="1" si="96"/>
        <v>#REF!</v>
      </c>
      <c r="P422" s="89">
        <v>33591</v>
      </c>
      <c r="Q422" s="79" t="e">
        <f t="shared" ca="1" si="92"/>
        <v>#REF!</v>
      </c>
      <c r="R422" s="88" t="e">
        <f t="shared" ca="1" si="97"/>
        <v>#REF!</v>
      </c>
      <c r="S422" s="90">
        <f>29675+2903+2782+3399+2664+551</f>
        <v>41974</v>
      </c>
      <c r="T422" s="91" t="e">
        <f t="shared" ca="1" si="102"/>
        <v>#REF!</v>
      </c>
      <c r="U422" s="92"/>
      <c r="V422" s="91" t="e">
        <f t="shared" ca="1" si="93"/>
        <v>#REF!</v>
      </c>
      <c r="W422" s="92"/>
      <c r="Z422" t="e">
        <f t="shared" ca="1" si="104"/>
        <v>#REF!</v>
      </c>
      <c r="AA422" t="e">
        <f t="shared" ca="1" si="98"/>
        <v>#REF!</v>
      </c>
      <c r="AB422" t="e">
        <f t="shared" ca="1" si="103"/>
        <v>#REF!</v>
      </c>
      <c r="AC422" t="e">
        <f t="shared" ca="1" si="99"/>
        <v>#REF!</v>
      </c>
      <c r="AD422" t="e">
        <f t="shared" ca="1" si="100"/>
        <v>#REF!</v>
      </c>
      <c r="AE422" t="e">
        <f t="shared" ca="1" si="101"/>
        <v>#REF!</v>
      </c>
      <c r="AH422" t="str">
        <f t="shared" si="91"/>
        <v/>
      </c>
      <c r="AI422" t="str">
        <f t="shared" si="94"/>
        <v/>
      </c>
    </row>
    <row r="423" spans="1:35" x14ac:dyDescent="0.25">
      <c r="A423" s="78" t="s">
        <v>141</v>
      </c>
      <c r="B423" s="79" t="s">
        <v>41</v>
      </c>
      <c r="C423" s="80" t="s">
        <v>42</v>
      </c>
      <c r="D423" s="80" t="s">
        <v>43</v>
      </c>
      <c r="E423" s="81" t="s">
        <v>44</v>
      </c>
      <c r="F423" s="82" t="s">
        <v>45</v>
      </c>
      <c r="G423" s="83" t="s">
        <v>46</v>
      </c>
      <c r="H423" s="84" t="e" cm="1">
        <f t="array" aca="1" ref="H423" ca="1">INDIRECT("'"&amp;A423&amp;"'!"&amp;B423)</f>
        <v>#REF!</v>
      </c>
      <c r="I423" s="85" t="e" cm="1">
        <f t="array" aca="1" ref="I423" ca="1">INDIRECT("'"&amp;A423&amp;"'!"&amp;C423)</f>
        <v>#REF!</v>
      </c>
      <c r="J423" s="85" t="e" cm="1">
        <f t="array" aca="1" ref="J423" ca="1">INDIRECT("'"&amp;A423&amp;"'!"&amp;D423)</f>
        <v>#REF!</v>
      </c>
      <c r="K423" s="86" t="e" cm="1">
        <f t="array" aca="1" ref="K423" ca="1">INDIRECT("'"&amp;A423&amp;"'!"&amp;E423)</f>
        <v>#REF!</v>
      </c>
      <c r="L423" s="82" t="e" cm="1">
        <f t="array" aca="1" ref="L423" ca="1">INDIRECT("'"&amp;A423&amp;"'!"&amp;F423)</f>
        <v>#REF!</v>
      </c>
      <c r="M423" s="87" t="e" cm="1">
        <f t="array" aca="1" ref="M423" ca="1">INDIRECT("'"&amp;A423&amp;"'!"&amp;G423)</f>
        <v>#REF!</v>
      </c>
      <c r="N423" s="79" t="e">
        <f t="shared" ca="1" si="95"/>
        <v>#REF!</v>
      </c>
      <c r="O423" s="88" t="e">
        <f t="shared" ca="1" si="96"/>
        <v>#REF!</v>
      </c>
      <c r="P423" s="89"/>
      <c r="Q423" s="79" t="e">
        <f t="shared" ca="1" si="92"/>
        <v>#REF!</v>
      </c>
      <c r="R423" s="88" t="e">
        <f t="shared" ca="1" si="97"/>
        <v>#REF!</v>
      </c>
      <c r="S423" s="90">
        <f>29692+1569+924+2759+992+1022+2638+1975+2752+509+458+5728</f>
        <v>51018</v>
      </c>
      <c r="T423" s="91" t="e">
        <f t="shared" ca="1" si="102"/>
        <v>#REF!</v>
      </c>
      <c r="U423" s="92"/>
      <c r="V423" s="91" t="e">
        <f t="shared" ca="1" si="93"/>
        <v>#REF!</v>
      </c>
      <c r="W423" s="92"/>
      <c r="Z423" t="e">
        <f t="shared" ca="1" si="104"/>
        <v>#REF!</v>
      </c>
      <c r="AA423" t="e">
        <f t="shared" ca="1" si="98"/>
        <v>#REF!</v>
      </c>
      <c r="AB423" t="e">
        <f t="shared" ca="1" si="103"/>
        <v>#REF!</v>
      </c>
      <c r="AC423" t="e">
        <f t="shared" ca="1" si="99"/>
        <v>#REF!</v>
      </c>
      <c r="AD423" t="e">
        <f t="shared" ca="1" si="100"/>
        <v>#REF!</v>
      </c>
      <c r="AE423" t="e">
        <f t="shared" ca="1" si="101"/>
        <v>#REF!</v>
      </c>
      <c r="AH423" t="str">
        <f t="shared" si="91"/>
        <v/>
      </c>
      <c r="AI423" t="str">
        <f t="shared" si="94"/>
        <v/>
      </c>
    </row>
    <row r="424" spans="1:35" x14ac:dyDescent="0.25">
      <c r="A424" s="78" t="s">
        <v>141</v>
      </c>
      <c r="B424" s="79" t="s">
        <v>47</v>
      </c>
      <c r="C424" s="80" t="s">
        <v>48</v>
      </c>
      <c r="D424" s="80" t="s">
        <v>49</v>
      </c>
      <c r="E424" s="81" t="s">
        <v>50</v>
      </c>
      <c r="F424" s="82" t="s">
        <v>51</v>
      </c>
      <c r="G424" s="83" t="s">
        <v>52</v>
      </c>
      <c r="H424" s="84" t="e" cm="1">
        <f t="array" aca="1" ref="H424" ca="1">INDIRECT("'"&amp;A424&amp;"'!"&amp;B424)</f>
        <v>#REF!</v>
      </c>
      <c r="I424" s="85" t="e" cm="1">
        <f t="array" aca="1" ref="I424" ca="1">INDIRECT("'"&amp;A424&amp;"'!"&amp;C424)</f>
        <v>#REF!</v>
      </c>
      <c r="J424" s="85" t="e" cm="1">
        <f t="array" aca="1" ref="J424" ca="1">INDIRECT("'"&amp;A424&amp;"'!"&amp;D424)</f>
        <v>#REF!</v>
      </c>
      <c r="K424" s="86" t="e" cm="1">
        <f t="array" aca="1" ref="K424" ca="1">INDIRECT("'"&amp;A424&amp;"'!"&amp;E424)</f>
        <v>#REF!</v>
      </c>
      <c r="L424" s="82" t="e" cm="1">
        <f t="array" aca="1" ref="L424" ca="1">INDIRECT("'"&amp;A424&amp;"'!"&amp;F424)</f>
        <v>#REF!</v>
      </c>
      <c r="M424" s="87" t="e" cm="1">
        <f t="array" aca="1" ref="M424" ca="1">INDIRECT("'"&amp;A424&amp;"'!"&amp;G424)</f>
        <v>#REF!</v>
      </c>
      <c r="N424" s="79" t="e">
        <f t="shared" ca="1" si="95"/>
        <v>#REF!</v>
      </c>
      <c r="O424" s="88" t="e">
        <f t="shared" ca="1" si="96"/>
        <v>#REF!</v>
      </c>
      <c r="P424" s="89"/>
      <c r="Q424" s="79" t="e">
        <f t="shared" ca="1" si="92"/>
        <v>#REF!</v>
      </c>
      <c r="R424" s="88" t="e">
        <f t="shared" ca="1" si="97"/>
        <v>#REF!</v>
      </c>
      <c r="S424" s="90">
        <f>2391+1887</f>
        <v>4278</v>
      </c>
      <c r="T424" s="91" t="e">
        <f t="shared" ca="1" si="102"/>
        <v>#REF!</v>
      </c>
      <c r="U424" s="92"/>
      <c r="V424" s="91" t="e">
        <f t="shared" ca="1" si="93"/>
        <v>#REF!</v>
      </c>
      <c r="W424" s="92"/>
      <c r="Z424" t="e">
        <f t="shared" ca="1" si="104"/>
        <v>#REF!</v>
      </c>
      <c r="AA424" t="e">
        <f t="shared" ca="1" si="98"/>
        <v>#REF!</v>
      </c>
      <c r="AB424" t="e">
        <f t="shared" ca="1" si="103"/>
        <v>#REF!</v>
      </c>
      <c r="AC424" t="e">
        <f t="shared" ca="1" si="99"/>
        <v>#REF!</v>
      </c>
      <c r="AD424" t="e">
        <f t="shared" ca="1" si="100"/>
        <v>#REF!</v>
      </c>
      <c r="AE424" t="e">
        <f t="shared" ca="1" si="101"/>
        <v>#REF!</v>
      </c>
      <c r="AH424" t="str">
        <f t="shared" ref="AH424:AH496" si="105">IF(U424="","",U424)</f>
        <v/>
      </c>
      <c r="AI424" t="str">
        <f t="shared" si="94"/>
        <v/>
      </c>
    </row>
    <row r="425" spans="1:35" x14ac:dyDescent="0.25">
      <c r="A425" s="78" t="s">
        <v>141</v>
      </c>
      <c r="B425" s="79" t="s">
        <v>53</v>
      </c>
      <c r="C425" s="80" t="s">
        <v>54</v>
      </c>
      <c r="D425" s="80" t="s">
        <v>55</v>
      </c>
      <c r="E425" s="81" t="s">
        <v>56</v>
      </c>
      <c r="F425" s="82" t="s">
        <v>57</v>
      </c>
      <c r="G425" s="83" t="s">
        <v>58</v>
      </c>
      <c r="H425" s="84" t="e" cm="1">
        <f t="array" aca="1" ref="H425" ca="1">INDIRECT("'"&amp;A425&amp;"'!"&amp;B425)</f>
        <v>#REF!</v>
      </c>
      <c r="I425" s="85" t="e" cm="1">
        <f t="array" aca="1" ref="I425" ca="1">INDIRECT("'"&amp;A425&amp;"'!"&amp;C425)</f>
        <v>#REF!</v>
      </c>
      <c r="J425" s="85" t="e" cm="1">
        <f t="array" aca="1" ref="J425" ca="1">INDIRECT("'"&amp;A425&amp;"'!"&amp;D425)</f>
        <v>#REF!</v>
      </c>
      <c r="K425" s="86" t="e" cm="1">
        <f t="array" aca="1" ref="K425" ca="1">INDIRECT("'"&amp;A425&amp;"'!"&amp;E425)</f>
        <v>#REF!</v>
      </c>
      <c r="L425" s="82" t="e" cm="1">
        <f t="array" aca="1" ref="L425" ca="1">INDIRECT("'"&amp;A425&amp;"'!"&amp;F425)</f>
        <v>#REF!</v>
      </c>
      <c r="M425" s="87" t="e" cm="1">
        <f t="array" aca="1" ref="M425" ca="1">INDIRECT("'"&amp;A425&amp;"'!"&amp;G425)</f>
        <v>#REF!</v>
      </c>
      <c r="N425" s="79" t="e">
        <f t="shared" ca="1" si="95"/>
        <v>#REF!</v>
      </c>
      <c r="O425" s="88" t="e">
        <f t="shared" ca="1" si="96"/>
        <v>#REF!</v>
      </c>
      <c r="P425" s="89"/>
      <c r="Q425" s="79" t="e">
        <f t="shared" ca="1" si="92"/>
        <v>#REF!</v>
      </c>
      <c r="R425" s="88" t="e">
        <f t="shared" ca="1" si="97"/>
        <v>#REF!</v>
      </c>
      <c r="S425" s="90">
        <f>4038+341</f>
        <v>4379</v>
      </c>
      <c r="T425" s="91" t="e">
        <f t="shared" ca="1" si="102"/>
        <v>#REF!</v>
      </c>
      <c r="U425" s="92"/>
      <c r="V425" s="91" t="e">
        <f t="shared" ca="1" si="93"/>
        <v>#REF!</v>
      </c>
      <c r="W425" s="92"/>
      <c r="Z425" t="e">
        <f t="shared" ca="1" si="104"/>
        <v>#REF!</v>
      </c>
      <c r="AA425" t="e">
        <f t="shared" ca="1" si="98"/>
        <v>#REF!</v>
      </c>
      <c r="AB425" t="e">
        <f t="shared" ca="1" si="103"/>
        <v>#REF!</v>
      </c>
      <c r="AC425" t="e">
        <f t="shared" ca="1" si="99"/>
        <v>#REF!</v>
      </c>
      <c r="AD425" t="e">
        <f t="shared" ca="1" si="100"/>
        <v>#REF!</v>
      </c>
      <c r="AE425" t="e">
        <f t="shared" ca="1" si="101"/>
        <v>#REF!</v>
      </c>
      <c r="AH425" t="str">
        <f t="shared" si="105"/>
        <v/>
      </c>
      <c r="AI425" t="str">
        <f t="shared" si="94"/>
        <v/>
      </c>
    </row>
    <row r="426" spans="1:35" x14ac:dyDescent="0.25">
      <c r="A426" s="78" t="s">
        <v>141</v>
      </c>
      <c r="B426" s="79" t="s">
        <v>59</v>
      </c>
      <c r="C426" s="80" t="s">
        <v>60</v>
      </c>
      <c r="D426" s="80" t="s">
        <v>61</v>
      </c>
      <c r="E426" s="81" t="s">
        <v>62</v>
      </c>
      <c r="F426" s="82" t="s">
        <v>63</v>
      </c>
      <c r="G426" s="83" t="s">
        <v>64</v>
      </c>
      <c r="H426" s="84" t="e" cm="1">
        <f t="array" aca="1" ref="H426" ca="1">INDIRECT("'"&amp;A426&amp;"'!"&amp;B426)</f>
        <v>#REF!</v>
      </c>
      <c r="I426" s="85" t="e" cm="1">
        <f t="array" aca="1" ref="I426" ca="1">INDIRECT("'"&amp;A426&amp;"'!"&amp;C426)</f>
        <v>#REF!</v>
      </c>
      <c r="J426" s="85" t="e" cm="1">
        <f t="array" aca="1" ref="J426" ca="1">INDIRECT("'"&amp;A426&amp;"'!"&amp;D426)</f>
        <v>#REF!</v>
      </c>
      <c r="K426" s="86" t="e" cm="1">
        <f t="array" aca="1" ref="K426" ca="1">INDIRECT("'"&amp;A426&amp;"'!"&amp;E426)</f>
        <v>#REF!</v>
      </c>
      <c r="L426" s="82" t="e" cm="1">
        <f t="array" aca="1" ref="L426" ca="1">INDIRECT("'"&amp;A426&amp;"'!"&amp;F426)</f>
        <v>#REF!</v>
      </c>
      <c r="M426" s="87" t="e" cm="1">
        <f t="array" aca="1" ref="M426" ca="1">INDIRECT("'"&amp;A426&amp;"'!"&amp;G426)</f>
        <v>#REF!</v>
      </c>
      <c r="N426" s="79" t="e">
        <f t="shared" ca="1" si="95"/>
        <v>#REF!</v>
      </c>
      <c r="O426" s="88" t="e">
        <f t="shared" ca="1" si="96"/>
        <v>#REF!</v>
      </c>
      <c r="P426" s="89"/>
      <c r="Q426" s="79" t="e">
        <f t="shared" ca="1" si="92"/>
        <v>#REF!</v>
      </c>
      <c r="R426" s="88" t="e">
        <f t="shared" ca="1" si="97"/>
        <v>#REF!</v>
      </c>
      <c r="S426" s="90">
        <f>139+4027+845</f>
        <v>5011</v>
      </c>
      <c r="T426" s="91" t="e">
        <f t="shared" ca="1" si="102"/>
        <v>#REF!</v>
      </c>
      <c r="U426" s="92"/>
      <c r="V426" s="91" t="e">
        <f t="shared" ca="1" si="93"/>
        <v>#REF!</v>
      </c>
      <c r="W426" s="92"/>
      <c r="Z426" t="e">
        <f t="shared" ca="1" si="104"/>
        <v>#REF!</v>
      </c>
      <c r="AA426" t="e">
        <f t="shared" ca="1" si="98"/>
        <v>#REF!</v>
      </c>
      <c r="AB426" t="e">
        <f t="shared" ca="1" si="103"/>
        <v>#REF!</v>
      </c>
      <c r="AC426" t="e">
        <f t="shared" ca="1" si="99"/>
        <v>#REF!</v>
      </c>
      <c r="AD426" t="e">
        <f t="shared" ca="1" si="100"/>
        <v>#REF!</v>
      </c>
      <c r="AE426" t="e">
        <f t="shared" ca="1" si="101"/>
        <v>#REF!</v>
      </c>
      <c r="AH426" t="str">
        <f t="shared" si="105"/>
        <v/>
      </c>
      <c r="AI426" t="str">
        <f t="shared" si="94"/>
        <v/>
      </c>
    </row>
    <row r="427" spans="1:35" x14ac:dyDescent="0.25">
      <c r="A427" s="78" t="s">
        <v>141</v>
      </c>
      <c r="B427" s="79" t="s">
        <v>65</v>
      </c>
      <c r="C427" s="80" t="s">
        <v>66</v>
      </c>
      <c r="D427" s="80" t="s">
        <v>67</v>
      </c>
      <c r="E427" s="81" t="s">
        <v>68</v>
      </c>
      <c r="F427" s="82" t="s">
        <v>69</v>
      </c>
      <c r="G427" s="83" t="s">
        <v>70</v>
      </c>
      <c r="H427" s="84" t="e" cm="1">
        <f t="array" aca="1" ref="H427" ca="1">INDIRECT("'"&amp;A427&amp;"'!"&amp;B427)</f>
        <v>#REF!</v>
      </c>
      <c r="I427" s="85" t="e" cm="1">
        <f t="array" aca="1" ref="I427" ca="1">INDIRECT("'"&amp;A427&amp;"'!"&amp;C427)</f>
        <v>#REF!</v>
      </c>
      <c r="J427" s="85" t="e" cm="1">
        <f t="array" aca="1" ref="J427" ca="1">INDIRECT("'"&amp;A427&amp;"'!"&amp;D427)</f>
        <v>#REF!</v>
      </c>
      <c r="K427" s="86" t="e" cm="1">
        <f t="array" aca="1" ref="K427" ca="1">INDIRECT("'"&amp;A427&amp;"'!"&amp;E427)</f>
        <v>#REF!</v>
      </c>
      <c r="L427" s="82" t="e" cm="1">
        <f t="array" aca="1" ref="L427" ca="1">INDIRECT("'"&amp;A427&amp;"'!"&amp;F427)</f>
        <v>#REF!</v>
      </c>
      <c r="M427" s="87" t="e" cm="1">
        <f t="array" aca="1" ref="M427" ca="1">INDIRECT("'"&amp;A427&amp;"'!"&amp;G427)</f>
        <v>#REF!</v>
      </c>
      <c r="N427" s="79" t="e">
        <f t="shared" ca="1" si="95"/>
        <v>#REF!</v>
      </c>
      <c r="O427" s="88" t="e">
        <f t="shared" ca="1" si="96"/>
        <v>#REF!</v>
      </c>
      <c r="P427" s="89"/>
      <c r="Q427" s="79" t="e">
        <f t="shared" ca="1" si="92"/>
        <v>#REF!</v>
      </c>
      <c r="R427" s="88" t="e">
        <f t="shared" ca="1" si="97"/>
        <v>#REF!</v>
      </c>
      <c r="S427" s="90">
        <f>6686+3622+1291+353+96+4941+139</f>
        <v>17128</v>
      </c>
      <c r="T427" s="91" t="e">
        <f t="shared" ca="1" si="102"/>
        <v>#REF!</v>
      </c>
      <c r="U427" s="92"/>
      <c r="V427" s="91" t="e">
        <f t="shared" ca="1" si="93"/>
        <v>#REF!</v>
      </c>
      <c r="W427" s="92"/>
      <c r="Z427" t="e">
        <f t="shared" ca="1" si="104"/>
        <v>#REF!</v>
      </c>
      <c r="AA427" t="e">
        <f t="shared" ca="1" si="98"/>
        <v>#REF!</v>
      </c>
      <c r="AB427" t="e">
        <f t="shared" ca="1" si="103"/>
        <v>#REF!</v>
      </c>
      <c r="AC427" t="e">
        <f t="shared" ca="1" si="99"/>
        <v>#REF!</v>
      </c>
      <c r="AD427" t="e">
        <f t="shared" ca="1" si="100"/>
        <v>#REF!</v>
      </c>
      <c r="AE427" t="e">
        <f t="shared" ca="1" si="101"/>
        <v>#REF!</v>
      </c>
      <c r="AH427" t="str">
        <f t="shared" si="105"/>
        <v/>
      </c>
      <c r="AI427" t="str">
        <f t="shared" si="94"/>
        <v/>
      </c>
    </row>
    <row r="428" spans="1:35" x14ac:dyDescent="0.25">
      <c r="A428" s="78" t="s">
        <v>141</v>
      </c>
      <c r="B428" s="79" t="s">
        <v>71</v>
      </c>
      <c r="C428" s="80" t="s">
        <v>72</v>
      </c>
      <c r="D428" s="80" t="s">
        <v>73</v>
      </c>
      <c r="E428" s="81" t="s">
        <v>74</v>
      </c>
      <c r="F428" s="82" t="s">
        <v>75</v>
      </c>
      <c r="G428" s="83" t="s">
        <v>76</v>
      </c>
      <c r="H428" s="84" t="e" cm="1">
        <f t="array" aca="1" ref="H428" ca="1">INDIRECT("'"&amp;A428&amp;"'!"&amp;B428)</f>
        <v>#REF!</v>
      </c>
      <c r="I428" s="85" t="e" cm="1">
        <f t="array" aca="1" ref="I428" ca="1">INDIRECT("'"&amp;A428&amp;"'!"&amp;C428)</f>
        <v>#REF!</v>
      </c>
      <c r="J428" s="85" t="e" cm="1">
        <f t="array" aca="1" ref="J428" ca="1">INDIRECT("'"&amp;A428&amp;"'!"&amp;D428)</f>
        <v>#REF!</v>
      </c>
      <c r="K428" s="86" t="e" cm="1">
        <f t="array" aca="1" ref="K428" ca="1">INDIRECT("'"&amp;A428&amp;"'!"&amp;E428)</f>
        <v>#REF!</v>
      </c>
      <c r="L428" s="82" t="e" cm="1">
        <f t="array" aca="1" ref="L428" ca="1">INDIRECT("'"&amp;A428&amp;"'!"&amp;F428)</f>
        <v>#REF!</v>
      </c>
      <c r="M428" s="87" t="e" cm="1">
        <f t="array" aca="1" ref="M428" ca="1">INDIRECT("'"&amp;A428&amp;"'!"&amp;G428)</f>
        <v>#REF!</v>
      </c>
      <c r="N428" s="79" t="e">
        <f t="shared" ca="1" si="95"/>
        <v>#REF!</v>
      </c>
      <c r="O428" s="88" t="e">
        <f t="shared" ca="1" si="96"/>
        <v>#REF!</v>
      </c>
      <c r="P428" s="89">
        <f>509+20818+4180+7972+13365+5359+10619+1373+3805+3498+2083+2979+1165+1146+828+3105+648+578</f>
        <v>84030</v>
      </c>
      <c r="Q428" s="79" t="e">
        <f t="shared" ca="1" si="92"/>
        <v>#REF!</v>
      </c>
      <c r="R428" s="88" t="e">
        <f t="shared" ca="1" si="97"/>
        <v>#REF!</v>
      </c>
      <c r="S428" s="90">
        <f>10619+5359+13365+7972+4180+20818+509</f>
        <v>62822</v>
      </c>
      <c r="T428" s="91" t="e">
        <f t="shared" ca="1" si="102"/>
        <v>#REF!</v>
      </c>
      <c r="U428" s="92"/>
      <c r="V428" s="91" t="e">
        <f t="shared" ca="1" si="93"/>
        <v>#REF!</v>
      </c>
      <c r="W428" s="92"/>
      <c r="Z428" t="e">
        <f t="shared" ca="1" si="104"/>
        <v>#REF!</v>
      </c>
      <c r="AA428" t="e">
        <f t="shared" ca="1" si="98"/>
        <v>#REF!</v>
      </c>
      <c r="AB428" t="e">
        <f t="shared" ca="1" si="103"/>
        <v>#REF!</v>
      </c>
      <c r="AC428" t="e">
        <f t="shared" ca="1" si="99"/>
        <v>#REF!</v>
      </c>
      <c r="AD428" t="e">
        <f t="shared" ca="1" si="100"/>
        <v>#REF!</v>
      </c>
      <c r="AE428" t="e">
        <f t="shared" ca="1" si="101"/>
        <v>#REF!</v>
      </c>
      <c r="AH428" t="str">
        <f t="shared" si="105"/>
        <v/>
      </c>
      <c r="AI428" t="str">
        <f t="shared" si="94"/>
        <v/>
      </c>
    </row>
    <row r="429" spans="1:35" x14ac:dyDescent="0.25">
      <c r="A429" s="78" t="s">
        <v>141</v>
      </c>
      <c r="B429" s="79" t="s">
        <v>77</v>
      </c>
      <c r="C429" s="80" t="s">
        <v>78</v>
      </c>
      <c r="D429" s="80" t="s">
        <v>79</v>
      </c>
      <c r="E429" s="81" t="s">
        <v>80</v>
      </c>
      <c r="F429" s="82" t="s">
        <v>81</v>
      </c>
      <c r="G429" s="83" t="s">
        <v>82</v>
      </c>
      <c r="H429" s="84" t="e" cm="1">
        <f t="array" aca="1" ref="H429" ca="1">INDIRECT("'"&amp;A429&amp;"'!"&amp;B429)</f>
        <v>#REF!</v>
      </c>
      <c r="I429" s="85" t="e" cm="1">
        <f t="array" aca="1" ref="I429" ca="1">INDIRECT("'"&amp;A429&amp;"'!"&amp;C429)</f>
        <v>#REF!</v>
      </c>
      <c r="J429" s="85" t="e" cm="1">
        <f t="array" aca="1" ref="J429" ca="1">INDIRECT("'"&amp;A429&amp;"'!"&amp;D429)</f>
        <v>#REF!</v>
      </c>
      <c r="K429" s="86" t="e" cm="1">
        <f t="array" aca="1" ref="K429" ca="1">INDIRECT("'"&amp;A429&amp;"'!"&amp;E429)</f>
        <v>#REF!</v>
      </c>
      <c r="L429" s="82" t="e" cm="1">
        <f t="array" aca="1" ref="L429" ca="1">INDIRECT("'"&amp;A429&amp;"'!"&amp;F429)</f>
        <v>#REF!</v>
      </c>
      <c r="M429" s="87" t="e" cm="1">
        <f t="array" aca="1" ref="M429" ca="1">INDIRECT("'"&amp;A429&amp;"'!"&amp;G429)</f>
        <v>#REF!</v>
      </c>
      <c r="N429" s="79" t="e">
        <f t="shared" ca="1" si="95"/>
        <v>#REF!</v>
      </c>
      <c r="O429" s="88" t="e">
        <f t="shared" ca="1" si="96"/>
        <v>#REF!</v>
      </c>
      <c r="P429" s="89"/>
      <c r="Q429" s="79" t="e">
        <f t="shared" ca="1" si="92"/>
        <v>#REF!</v>
      </c>
      <c r="R429" s="88" t="e">
        <f t="shared" ca="1" si="97"/>
        <v>#REF!</v>
      </c>
      <c r="S429" s="90">
        <f>1373+3805+3498+2083+2979+1165+1146+828+3105+648+578</f>
        <v>21208</v>
      </c>
      <c r="T429" s="91" t="e">
        <f t="shared" ca="1" si="102"/>
        <v>#REF!</v>
      </c>
      <c r="U429" s="92"/>
      <c r="V429" s="91" t="e">
        <f t="shared" ca="1" si="93"/>
        <v>#REF!</v>
      </c>
      <c r="W429" s="92"/>
      <c r="Z429" t="e">
        <f t="shared" ca="1" si="104"/>
        <v>#REF!</v>
      </c>
      <c r="AA429" t="e">
        <f t="shared" ca="1" si="98"/>
        <v>#REF!</v>
      </c>
      <c r="AB429" t="e">
        <f t="shared" ca="1" si="103"/>
        <v>#REF!</v>
      </c>
      <c r="AC429" t="e">
        <f t="shared" ca="1" si="99"/>
        <v>#REF!</v>
      </c>
      <c r="AD429" t="e">
        <f t="shared" ca="1" si="100"/>
        <v>#REF!</v>
      </c>
      <c r="AE429" t="e">
        <f t="shared" ca="1" si="101"/>
        <v>#REF!</v>
      </c>
      <c r="AH429" t="str">
        <f t="shared" si="105"/>
        <v/>
      </c>
      <c r="AI429" t="str">
        <f t="shared" si="94"/>
        <v/>
      </c>
    </row>
    <row r="430" spans="1:35" x14ac:dyDescent="0.25">
      <c r="A430" s="58" t="s">
        <v>142</v>
      </c>
      <c r="B430" s="59" t="s">
        <v>29</v>
      </c>
      <c r="C430" s="60" t="s">
        <v>30</v>
      </c>
      <c r="D430" s="60" t="s">
        <v>31</v>
      </c>
      <c r="E430" s="61" t="s">
        <v>32</v>
      </c>
      <c r="F430" s="62" t="s">
        <v>33</v>
      </c>
      <c r="G430" s="63" t="s">
        <v>34</v>
      </c>
      <c r="H430" s="64" t="e" cm="1">
        <f t="array" aca="1" ref="H430" ca="1">INDIRECT("'"&amp;A430&amp;"'!"&amp;B430)</f>
        <v>#REF!</v>
      </c>
      <c r="I430" s="65" t="e" cm="1">
        <f t="array" aca="1" ref="I430" ca="1">INDIRECT("'"&amp;A430&amp;"'!"&amp;C430)</f>
        <v>#REF!</v>
      </c>
      <c r="J430" s="65" t="e" cm="1">
        <f t="array" aca="1" ref="J430" ca="1">INDIRECT("'"&amp;A430&amp;"'!"&amp;D430)</f>
        <v>#REF!</v>
      </c>
      <c r="K430" s="66" t="e" cm="1">
        <f t="array" aca="1" ref="K430" ca="1">INDIRECT("'"&amp;A430&amp;"'!"&amp;E430)</f>
        <v>#REF!</v>
      </c>
      <c r="L430" s="62" t="e" cm="1">
        <f t="array" aca="1" ref="L430" ca="1">INDIRECT("'"&amp;A430&amp;"'!"&amp;F430)</f>
        <v>#REF!</v>
      </c>
      <c r="M430" s="67" t="e" cm="1">
        <f t="array" aca="1" ref="M430" ca="1">INDIRECT("'"&amp;A430&amp;"'!"&amp;G430)</f>
        <v>#REF!</v>
      </c>
      <c r="N430" s="59" t="e">
        <f t="shared" ca="1" si="95"/>
        <v>#REF!</v>
      </c>
      <c r="O430" s="68" t="e">
        <f t="shared" ca="1" si="96"/>
        <v>#REF!</v>
      </c>
      <c r="P430" s="69"/>
      <c r="Q430" s="59" t="e">
        <f t="shared" ca="1" si="92"/>
        <v>#REF!</v>
      </c>
      <c r="R430" s="68" t="e">
        <f t="shared" ca="1" si="97"/>
        <v>#REF!</v>
      </c>
      <c r="S430" s="70">
        <f>2308+1498+1046+239</f>
        <v>5091</v>
      </c>
      <c r="T430" s="71" t="e">
        <f t="shared" ca="1" si="102"/>
        <v>#REF!</v>
      </c>
      <c r="U430" s="72"/>
      <c r="V430" s="71" t="e">
        <f t="shared" ca="1" si="93"/>
        <v>#REF!</v>
      </c>
      <c r="W430" s="72"/>
      <c r="Z430" t="e">
        <f t="shared" ca="1" si="104"/>
        <v>#REF!</v>
      </c>
      <c r="AA430" t="e">
        <f t="shared" ca="1" si="98"/>
        <v>#REF!</v>
      </c>
      <c r="AB430" t="e">
        <f t="shared" ca="1" si="103"/>
        <v>#REF!</v>
      </c>
      <c r="AC430" t="e">
        <f t="shared" ca="1" si="99"/>
        <v>#REF!</v>
      </c>
      <c r="AD430" t="e">
        <f t="shared" ca="1" si="100"/>
        <v>#REF!</v>
      </c>
      <c r="AE430" t="e">
        <f t="shared" ca="1" si="101"/>
        <v>#REF!</v>
      </c>
      <c r="AH430" t="str">
        <f t="shared" si="105"/>
        <v/>
      </c>
      <c r="AI430" t="str">
        <f t="shared" si="94"/>
        <v/>
      </c>
    </row>
    <row r="431" spans="1:35" x14ac:dyDescent="0.25">
      <c r="A431" s="58" t="s">
        <v>142</v>
      </c>
      <c r="B431" s="59" t="s">
        <v>35</v>
      </c>
      <c r="C431" s="60" t="s">
        <v>36</v>
      </c>
      <c r="D431" s="60" t="s">
        <v>37</v>
      </c>
      <c r="E431" s="61" t="s">
        <v>38</v>
      </c>
      <c r="F431" s="62" t="s">
        <v>39</v>
      </c>
      <c r="G431" s="63" t="s">
        <v>40</v>
      </c>
      <c r="H431" s="64" t="e" cm="1">
        <f t="array" aca="1" ref="H431" ca="1">INDIRECT("'"&amp;A431&amp;"'!"&amp;B431)</f>
        <v>#REF!</v>
      </c>
      <c r="I431" s="65" t="e" cm="1">
        <f t="array" aca="1" ref="I431" ca="1">INDIRECT("'"&amp;A431&amp;"'!"&amp;C431)</f>
        <v>#REF!</v>
      </c>
      <c r="J431" s="65" t="e" cm="1">
        <f t="array" aca="1" ref="J431" ca="1">INDIRECT("'"&amp;A431&amp;"'!"&amp;D431)</f>
        <v>#REF!</v>
      </c>
      <c r="K431" s="66" t="e" cm="1">
        <f t="array" aca="1" ref="K431" ca="1">INDIRECT("'"&amp;A431&amp;"'!"&amp;E431)</f>
        <v>#REF!</v>
      </c>
      <c r="L431" s="62" t="e" cm="1">
        <f t="array" aca="1" ref="L431" ca="1">INDIRECT("'"&amp;A431&amp;"'!"&amp;F431)</f>
        <v>#REF!</v>
      </c>
      <c r="M431" s="67" t="e" cm="1">
        <f t="array" aca="1" ref="M431" ca="1">INDIRECT("'"&amp;A431&amp;"'!"&amp;G431)</f>
        <v>#REF!</v>
      </c>
      <c r="N431" s="59" t="e">
        <f t="shared" ca="1" si="95"/>
        <v>#REF!</v>
      </c>
      <c r="O431" s="68" t="e">
        <f t="shared" ca="1" si="96"/>
        <v>#REF!</v>
      </c>
      <c r="P431" s="69">
        <v>23230</v>
      </c>
      <c r="Q431" s="59" t="e">
        <f t="shared" ca="1" si="92"/>
        <v>#REF!</v>
      </c>
      <c r="R431" s="68" t="e">
        <f t="shared" ca="1" si="97"/>
        <v>#REF!</v>
      </c>
      <c r="S431" s="70">
        <f>1517+3843+678+2964+2255+2109+832+1688</f>
        <v>15886</v>
      </c>
      <c r="T431" s="71" t="e">
        <f t="shared" ca="1" si="102"/>
        <v>#REF!</v>
      </c>
      <c r="U431" s="72"/>
      <c r="V431" s="71" t="e">
        <f t="shared" ca="1" si="93"/>
        <v>#REF!</v>
      </c>
      <c r="W431" s="72"/>
      <c r="Z431" t="e">
        <f t="shared" ca="1" si="104"/>
        <v>#REF!</v>
      </c>
      <c r="AA431" t="e">
        <f t="shared" ca="1" si="98"/>
        <v>#REF!</v>
      </c>
      <c r="AB431" t="e">
        <f t="shared" ca="1" si="103"/>
        <v>#REF!</v>
      </c>
      <c r="AC431" t="e">
        <f t="shared" ca="1" si="99"/>
        <v>#REF!</v>
      </c>
      <c r="AD431" t="e">
        <f t="shared" ca="1" si="100"/>
        <v>#REF!</v>
      </c>
      <c r="AE431" t="e">
        <f t="shared" ca="1" si="101"/>
        <v>#REF!</v>
      </c>
      <c r="AH431" t="str">
        <f t="shared" si="105"/>
        <v/>
      </c>
      <c r="AI431" t="str">
        <f t="shared" si="94"/>
        <v/>
      </c>
    </row>
    <row r="432" spans="1:35" x14ac:dyDescent="0.25">
      <c r="A432" s="58" t="s">
        <v>142</v>
      </c>
      <c r="B432" s="59" t="s">
        <v>41</v>
      </c>
      <c r="C432" s="60" t="s">
        <v>42</v>
      </c>
      <c r="D432" s="60" t="s">
        <v>43</v>
      </c>
      <c r="E432" s="61" t="s">
        <v>44</v>
      </c>
      <c r="F432" s="62" t="s">
        <v>45</v>
      </c>
      <c r="G432" s="63" t="s">
        <v>46</v>
      </c>
      <c r="H432" s="64" t="e" cm="1">
        <f t="array" aca="1" ref="H432" ca="1">INDIRECT("'"&amp;A432&amp;"'!"&amp;B432)</f>
        <v>#REF!</v>
      </c>
      <c r="I432" s="65" t="e" cm="1">
        <f t="array" aca="1" ref="I432" ca="1">INDIRECT("'"&amp;A432&amp;"'!"&amp;C432)</f>
        <v>#REF!</v>
      </c>
      <c r="J432" s="65" t="e" cm="1">
        <f t="array" aca="1" ref="J432" ca="1">INDIRECT("'"&amp;A432&amp;"'!"&amp;D432)</f>
        <v>#REF!</v>
      </c>
      <c r="K432" s="66" t="e" cm="1">
        <f t="array" aca="1" ref="K432" ca="1">INDIRECT("'"&amp;A432&amp;"'!"&amp;E432)</f>
        <v>#REF!</v>
      </c>
      <c r="L432" s="62" t="e" cm="1">
        <f t="array" aca="1" ref="L432" ca="1">INDIRECT("'"&amp;A432&amp;"'!"&amp;F432)</f>
        <v>#REF!</v>
      </c>
      <c r="M432" s="67" t="e" cm="1">
        <f t="array" aca="1" ref="M432" ca="1">INDIRECT("'"&amp;A432&amp;"'!"&amp;G432)</f>
        <v>#REF!</v>
      </c>
      <c r="N432" s="59" t="e">
        <f t="shared" ca="1" si="95"/>
        <v>#REF!</v>
      </c>
      <c r="O432" s="68" t="e">
        <f t="shared" ca="1" si="96"/>
        <v>#REF!</v>
      </c>
      <c r="P432" s="69"/>
      <c r="Q432" s="59" t="e">
        <f t="shared" ca="1" si="92"/>
        <v>#REF!</v>
      </c>
      <c r="R432" s="68" t="e">
        <f t="shared" ca="1" si="97"/>
        <v>#REF!</v>
      </c>
      <c r="S432" s="70">
        <f>1428+862+2075+1886+1093</f>
        <v>7344</v>
      </c>
      <c r="T432" s="71" t="e">
        <f t="shared" ca="1" si="102"/>
        <v>#REF!</v>
      </c>
      <c r="U432" s="72"/>
      <c r="V432" s="71" t="e">
        <f t="shared" ca="1" si="93"/>
        <v>#REF!</v>
      </c>
      <c r="W432" s="72"/>
      <c r="Z432" t="e">
        <f t="shared" ca="1" si="104"/>
        <v>#REF!</v>
      </c>
      <c r="AA432" t="e">
        <f t="shared" ca="1" si="98"/>
        <v>#REF!</v>
      </c>
      <c r="AB432" t="e">
        <f t="shared" ca="1" si="103"/>
        <v>#REF!</v>
      </c>
      <c r="AC432" t="e">
        <f t="shared" ca="1" si="99"/>
        <v>#REF!</v>
      </c>
      <c r="AD432" t="e">
        <f t="shared" ca="1" si="100"/>
        <v>#REF!</v>
      </c>
      <c r="AE432" t="e">
        <f t="shared" ca="1" si="101"/>
        <v>#REF!</v>
      </c>
      <c r="AH432" t="str">
        <f t="shared" si="105"/>
        <v/>
      </c>
      <c r="AI432" t="str">
        <f t="shared" si="94"/>
        <v/>
      </c>
    </row>
    <row r="433" spans="1:35" x14ac:dyDescent="0.25">
      <c r="A433" s="58" t="s">
        <v>142</v>
      </c>
      <c r="B433" s="59" t="s">
        <v>47</v>
      </c>
      <c r="C433" s="60" t="s">
        <v>48</v>
      </c>
      <c r="D433" s="60" t="s">
        <v>49</v>
      </c>
      <c r="E433" s="61" t="s">
        <v>50</v>
      </c>
      <c r="F433" s="62" t="s">
        <v>51</v>
      </c>
      <c r="G433" s="63" t="s">
        <v>52</v>
      </c>
      <c r="H433" s="64" t="e" cm="1">
        <f t="array" aca="1" ref="H433" ca="1">INDIRECT("'"&amp;A433&amp;"'!"&amp;B433)</f>
        <v>#REF!</v>
      </c>
      <c r="I433" s="65" t="e" cm="1">
        <f t="array" aca="1" ref="I433" ca="1">INDIRECT("'"&amp;A433&amp;"'!"&amp;C433)</f>
        <v>#REF!</v>
      </c>
      <c r="J433" s="65" t="e" cm="1">
        <f t="array" aca="1" ref="J433" ca="1">INDIRECT("'"&amp;A433&amp;"'!"&amp;D433)</f>
        <v>#REF!</v>
      </c>
      <c r="K433" s="66" t="e" cm="1">
        <f t="array" aca="1" ref="K433" ca="1">INDIRECT("'"&amp;A433&amp;"'!"&amp;E433)</f>
        <v>#REF!</v>
      </c>
      <c r="L433" s="62" t="e" cm="1">
        <f t="array" aca="1" ref="L433" ca="1">INDIRECT("'"&amp;A433&amp;"'!"&amp;F433)</f>
        <v>#REF!</v>
      </c>
      <c r="M433" s="67" t="e" cm="1">
        <f t="array" aca="1" ref="M433" ca="1">INDIRECT("'"&amp;A433&amp;"'!"&amp;G433)</f>
        <v>#REF!</v>
      </c>
      <c r="N433" s="59" t="e">
        <f t="shared" ca="1" si="95"/>
        <v>#REF!</v>
      </c>
      <c r="O433" s="68" t="e">
        <f t="shared" ca="1" si="96"/>
        <v>#REF!</v>
      </c>
      <c r="P433" s="69"/>
      <c r="Q433" s="59" t="e">
        <f t="shared" ca="1" si="92"/>
        <v>#REF!</v>
      </c>
      <c r="R433" s="68" t="e">
        <f t="shared" ca="1" si="97"/>
        <v>#REF!</v>
      </c>
      <c r="S433" s="70">
        <f>969+215+663</f>
        <v>1847</v>
      </c>
      <c r="T433" s="71" t="e">
        <f t="shared" ca="1" si="102"/>
        <v>#REF!</v>
      </c>
      <c r="U433" s="72"/>
      <c r="V433" s="71" t="e">
        <f t="shared" ca="1" si="93"/>
        <v>#REF!</v>
      </c>
      <c r="W433" s="72"/>
      <c r="Z433" t="e">
        <f t="shared" ca="1" si="104"/>
        <v>#REF!</v>
      </c>
      <c r="AA433" t="e">
        <f t="shared" ca="1" si="98"/>
        <v>#REF!</v>
      </c>
      <c r="AB433" t="e">
        <f t="shared" ca="1" si="103"/>
        <v>#REF!</v>
      </c>
      <c r="AC433" t="e">
        <f t="shared" ca="1" si="99"/>
        <v>#REF!</v>
      </c>
      <c r="AD433" t="e">
        <f t="shared" ca="1" si="100"/>
        <v>#REF!</v>
      </c>
      <c r="AE433" t="e">
        <f t="shared" ca="1" si="101"/>
        <v>#REF!</v>
      </c>
      <c r="AH433" t="str">
        <f t="shared" si="105"/>
        <v/>
      </c>
      <c r="AI433" t="str">
        <f t="shared" si="94"/>
        <v/>
      </c>
    </row>
    <row r="434" spans="1:35" x14ac:dyDescent="0.25">
      <c r="A434" s="58" t="s">
        <v>142</v>
      </c>
      <c r="B434" s="59" t="s">
        <v>53</v>
      </c>
      <c r="C434" s="60" t="s">
        <v>54</v>
      </c>
      <c r="D434" s="60" t="s">
        <v>55</v>
      </c>
      <c r="E434" s="61" t="s">
        <v>56</v>
      </c>
      <c r="F434" s="62" t="s">
        <v>57</v>
      </c>
      <c r="G434" s="63" t="s">
        <v>58</v>
      </c>
      <c r="H434" s="64" t="e" cm="1">
        <f t="array" aca="1" ref="H434" ca="1">INDIRECT("'"&amp;A434&amp;"'!"&amp;B434)</f>
        <v>#REF!</v>
      </c>
      <c r="I434" s="65" t="e" cm="1">
        <f t="array" aca="1" ref="I434" ca="1">INDIRECT("'"&amp;A434&amp;"'!"&amp;C434)</f>
        <v>#REF!</v>
      </c>
      <c r="J434" s="65" t="e" cm="1">
        <f t="array" aca="1" ref="J434" ca="1">INDIRECT("'"&amp;A434&amp;"'!"&amp;D434)</f>
        <v>#REF!</v>
      </c>
      <c r="K434" s="66" t="e" cm="1">
        <f t="array" aca="1" ref="K434" ca="1">INDIRECT("'"&amp;A434&amp;"'!"&amp;E434)</f>
        <v>#REF!</v>
      </c>
      <c r="L434" s="62" t="e" cm="1">
        <f t="array" aca="1" ref="L434" ca="1">INDIRECT("'"&amp;A434&amp;"'!"&amp;F434)</f>
        <v>#REF!</v>
      </c>
      <c r="M434" s="67" t="e" cm="1">
        <f t="array" aca="1" ref="M434" ca="1">INDIRECT("'"&amp;A434&amp;"'!"&amp;G434)</f>
        <v>#REF!</v>
      </c>
      <c r="N434" s="59" t="e">
        <f t="shared" ca="1" si="95"/>
        <v>#REF!</v>
      </c>
      <c r="O434" s="68" t="e">
        <f t="shared" ca="1" si="96"/>
        <v>#REF!</v>
      </c>
      <c r="P434" s="69"/>
      <c r="Q434" s="59" t="e">
        <f t="shared" ca="1" si="92"/>
        <v>#REF!</v>
      </c>
      <c r="R434" s="68" t="e">
        <f t="shared" ca="1" si="97"/>
        <v>#REF!</v>
      </c>
      <c r="S434" s="70"/>
      <c r="T434" s="71" t="e">
        <f t="shared" ca="1" si="102"/>
        <v>#REF!</v>
      </c>
      <c r="U434" s="72"/>
      <c r="V434" s="71" t="e">
        <f t="shared" ca="1" si="93"/>
        <v>#REF!</v>
      </c>
      <c r="W434" s="72"/>
      <c r="Z434" t="e">
        <f t="shared" ca="1" si="104"/>
        <v>#REF!</v>
      </c>
      <c r="AA434" t="e">
        <f t="shared" ca="1" si="98"/>
        <v>#REF!</v>
      </c>
      <c r="AB434" t="e">
        <f t="shared" ca="1" si="103"/>
        <v>#REF!</v>
      </c>
      <c r="AC434" t="e">
        <f t="shared" ca="1" si="99"/>
        <v>#REF!</v>
      </c>
      <c r="AD434" t="e">
        <f t="shared" ca="1" si="100"/>
        <v>#REF!</v>
      </c>
      <c r="AE434" t="e">
        <f t="shared" ca="1" si="101"/>
        <v>#REF!</v>
      </c>
      <c r="AH434" t="str">
        <f t="shared" si="105"/>
        <v/>
      </c>
      <c r="AI434" t="str">
        <f t="shared" si="94"/>
        <v/>
      </c>
    </row>
    <row r="435" spans="1:35" x14ac:dyDescent="0.25">
      <c r="A435" s="58" t="s">
        <v>142</v>
      </c>
      <c r="B435" s="59" t="s">
        <v>59</v>
      </c>
      <c r="C435" s="60" t="s">
        <v>60</v>
      </c>
      <c r="D435" s="60" t="s">
        <v>61</v>
      </c>
      <c r="E435" s="61" t="s">
        <v>62</v>
      </c>
      <c r="F435" s="62" t="s">
        <v>63</v>
      </c>
      <c r="G435" s="63" t="s">
        <v>64</v>
      </c>
      <c r="H435" s="64" t="e" cm="1">
        <f t="array" aca="1" ref="H435" ca="1">INDIRECT("'"&amp;A435&amp;"'!"&amp;B435)</f>
        <v>#REF!</v>
      </c>
      <c r="I435" s="65" t="e" cm="1">
        <f t="array" aca="1" ref="I435" ca="1">INDIRECT("'"&amp;A435&amp;"'!"&amp;C435)</f>
        <v>#REF!</v>
      </c>
      <c r="J435" s="65" t="e" cm="1">
        <f t="array" aca="1" ref="J435" ca="1">INDIRECT("'"&amp;A435&amp;"'!"&amp;D435)</f>
        <v>#REF!</v>
      </c>
      <c r="K435" s="66" t="e" cm="1">
        <f t="array" aca="1" ref="K435" ca="1">INDIRECT("'"&amp;A435&amp;"'!"&amp;E435)</f>
        <v>#REF!</v>
      </c>
      <c r="L435" s="62" t="e" cm="1">
        <f t="array" aca="1" ref="L435" ca="1">INDIRECT("'"&amp;A435&amp;"'!"&amp;F435)</f>
        <v>#REF!</v>
      </c>
      <c r="M435" s="67" t="e" cm="1">
        <f t="array" aca="1" ref="M435" ca="1">INDIRECT("'"&amp;A435&amp;"'!"&amp;G435)</f>
        <v>#REF!</v>
      </c>
      <c r="N435" s="59" t="e">
        <f t="shared" ca="1" si="95"/>
        <v>#REF!</v>
      </c>
      <c r="O435" s="68" t="e">
        <f t="shared" ca="1" si="96"/>
        <v>#REF!</v>
      </c>
      <c r="P435" s="69"/>
      <c r="Q435" s="59" t="e">
        <f t="shared" ca="1" si="92"/>
        <v>#REF!</v>
      </c>
      <c r="R435" s="68" t="e">
        <f t="shared" ca="1" si="97"/>
        <v>#REF!</v>
      </c>
      <c r="S435" s="70"/>
      <c r="T435" s="71" t="e">
        <f t="shared" ca="1" si="102"/>
        <v>#REF!</v>
      </c>
      <c r="U435" s="72"/>
      <c r="V435" s="71" t="e">
        <f t="shared" ca="1" si="93"/>
        <v>#REF!</v>
      </c>
      <c r="W435" s="72"/>
      <c r="Z435" t="e">
        <f t="shared" ca="1" si="104"/>
        <v>#REF!</v>
      </c>
      <c r="AA435" t="e">
        <f t="shared" ca="1" si="98"/>
        <v>#REF!</v>
      </c>
      <c r="AB435" t="e">
        <f t="shared" ca="1" si="103"/>
        <v>#REF!</v>
      </c>
      <c r="AC435" t="e">
        <f t="shared" ca="1" si="99"/>
        <v>#REF!</v>
      </c>
      <c r="AD435" t="e">
        <f t="shared" ca="1" si="100"/>
        <v>#REF!</v>
      </c>
      <c r="AE435" t="e">
        <f t="shared" ca="1" si="101"/>
        <v>#REF!</v>
      </c>
      <c r="AH435" t="str">
        <f t="shared" si="105"/>
        <v/>
      </c>
      <c r="AI435" t="str">
        <f t="shared" si="94"/>
        <v/>
      </c>
    </row>
    <row r="436" spans="1:35" x14ac:dyDescent="0.25">
      <c r="A436" s="58" t="s">
        <v>142</v>
      </c>
      <c r="B436" s="59" t="s">
        <v>65</v>
      </c>
      <c r="C436" s="60" t="s">
        <v>66</v>
      </c>
      <c r="D436" s="60" t="s">
        <v>67</v>
      </c>
      <c r="E436" s="61" t="s">
        <v>68</v>
      </c>
      <c r="F436" s="62" t="s">
        <v>69</v>
      </c>
      <c r="G436" s="63" t="s">
        <v>70</v>
      </c>
      <c r="H436" s="64" t="e" cm="1">
        <f t="array" aca="1" ref="H436" ca="1">INDIRECT("'"&amp;A436&amp;"'!"&amp;B436)</f>
        <v>#REF!</v>
      </c>
      <c r="I436" s="65" t="e" cm="1">
        <f t="array" aca="1" ref="I436" ca="1">INDIRECT("'"&amp;A436&amp;"'!"&amp;C436)</f>
        <v>#REF!</v>
      </c>
      <c r="J436" s="65" t="e" cm="1">
        <f t="array" aca="1" ref="J436" ca="1">INDIRECT("'"&amp;A436&amp;"'!"&amp;D436)</f>
        <v>#REF!</v>
      </c>
      <c r="K436" s="66" t="e" cm="1">
        <f t="array" aca="1" ref="K436" ca="1">INDIRECT("'"&amp;A436&amp;"'!"&amp;E436)</f>
        <v>#REF!</v>
      </c>
      <c r="L436" s="62" t="e" cm="1">
        <f t="array" aca="1" ref="L436" ca="1">INDIRECT("'"&amp;A436&amp;"'!"&amp;F436)</f>
        <v>#REF!</v>
      </c>
      <c r="M436" s="67" t="e" cm="1">
        <f t="array" aca="1" ref="M436" ca="1">INDIRECT("'"&amp;A436&amp;"'!"&amp;G436)</f>
        <v>#REF!</v>
      </c>
      <c r="N436" s="59" t="e">
        <f t="shared" ca="1" si="95"/>
        <v>#REF!</v>
      </c>
      <c r="O436" s="68" t="e">
        <f t="shared" ca="1" si="96"/>
        <v>#REF!</v>
      </c>
      <c r="P436" s="69"/>
      <c r="Q436" s="59" t="e">
        <f t="shared" ca="1" si="92"/>
        <v>#REF!</v>
      </c>
      <c r="R436" s="68" t="e">
        <f t="shared" ca="1" si="97"/>
        <v>#REF!</v>
      </c>
      <c r="S436" s="70"/>
      <c r="T436" s="71" t="e">
        <f t="shared" ca="1" si="102"/>
        <v>#REF!</v>
      </c>
      <c r="U436" s="72"/>
      <c r="V436" s="71" t="e">
        <f t="shared" ca="1" si="93"/>
        <v>#REF!</v>
      </c>
      <c r="W436" s="72"/>
      <c r="Z436" t="e">
        <f t="shared" ca="1" si="104"/>
        <v>#REF!</v>
      </c>
      <c r="AA436" t="e">
        <f t="shared" ca="1" si="98"/>
        <v>#REF!</v>
      </c>
      <c r="AB436" t="e">
        <f t="shared" ca="1" si="103"/>
        <v>#REF!</v>
      </c>
      <c r="AC436" t="e">
        <f t="shared" ca="1" si="99"/>
        <v>#REF!</v>
      </c>
      <c r="AD436" t="e">
        <f t="shared" ca="1" si="100"/>
        <v>#REF!</v>
      </c>
      <c r="AE436" t="e">
        <f t="shared" ca="1" si="101"/>
        <v>#REF!</v>
      </c>
      <c r="AH436" t="str">
        <f t="shared" si="105"/>
        <v/>
      </c>
      <c r="AI436" t="str">
        <f t="shared" si="94"/>
        <v/>
      </c>
    </row>
    <row r="437" spans="1:35" x14ac:dyDescent="0.25">
      <c r="A437" s="58" t="s">
        <v>142</v>
      </c>
      <c r="B437" s="59" t="s">
        <v>71</v>
      </c>
      <c r="C437" s="60" t="s">
        <v>72</v>
      </c>
      <c r="D437" s="60" t="s">
        <v>73</v>
      </c>
      <c r="E437" s="61" t="s">
        <v>74</v>
      </c>
      <c r="F437" s="62" t="s">
        <v>75</v>
      </c>
      <c r="G437" s="63" t="s">
        <v>76</v>
      </c>
      <c r="H437" s="64" t="e" cm="1">
        <f t="array" aca="1" ref="H437" ca="1">INDIRECT("'"&amp;A437&amp;"'!"&amp;B437)</f>
        <v>#REF!</v>
      </c>
      <c r="I437" s="65" t="e" cm="1">
        <f t="array" aca="1" ref="I437" ca="1">INDIRECT("'"&amp;A437&amp;"'!"&amp;C437)</f>
        <v>#REF!</v>
      </c>
      <c r="J437" s="65" t="e" cm="1">
        <f t="array" aca="1" ref="J437" ca="1">INDIRECT("'"&amp;A437&amp;"'!"&amp;D437)</f>
        <v>#REF!</v>
      </c>
      <c r="K437" s="66" t="e" cm="1">
        <f t="array" aca="1" ref="K437" ca="1">INDIRECT("'"&amp;A437&amp;"'!"&amp;E437)</f>
        <v>#REF!</v>
      </c>
      <c r="L437" s="62" t="e" cm="1">
        <f t="array" aca="1" ref="L437" ca="1">INDIRECT("'"&amp;A437&amp;"'!"&amp;F437)</f>
        <v>#REF!</v>
      </c>
      <c r="M437" s="67" t="e" cm="1">
        <f t="array" aca="1" ref="M437" ca="1">INDIRECT("'"&amp;A437&amp;"'!"&amp;G437)</f>
        <v>#REF!</v>
      </c>
      <c r="N437" s="59" t="e">
        <f t="shared" ca="1" si="95"/>
        <v>#REF!</v>
      </c>
      <c r="O437" s="68" t="e">
        <f t="shared" ca="1" si="96"/>
        <v>#REF!</v>
      </c>
      <c r="P437" s="69"/>
      <c r="Q437" s="59" t="e">
        <f t="shared" ca="1" si="92"/>
        <v>#REF!</v>
      </c>
      <c r="R437" s="68" t="e">
        <f t="shared" ca="1" si="97"/>
        <v>#REF!</v>
      </c>
      <c r="S437" s="70"/>
      <c r="T437" s="71" t="e">
        <f t="shared" ca="1" si="102"/>
        <v>#REF!</v>
      </c>
      <c r="U437" s="72"/>
      <c r="V437" s="71" t="e">
        <f t="shared" ca="1" si="93"/>
        <v>#REF!</v>
      </c>
      <c r="W437" s="72"/>
      <c r="Z437" t="e">
        <f t="shared" ca="1" si="104"/>
        <v>#REF!</v>
      </c>
      <c r="AA437" t="e">
        <f t="shared" ca="1" si="98"/>
        <v>#REF!</v>
      </c>
      <c r="AB437" t="e">
        <f t="shared" ca="1" si="103"/>
        <v>#REF!</v>
      </c>
      <c r="AC437" t="e">
        <f t="shared" ca="1" si="99"/>
        <v>#REF!</v>
      </c>
      <c r="AD437" t="e">
        <f t="shared" ca="1" si="100"/>
        <v>#REF!</v>
      </c>
      <c r="AE437" t="e">
        <f t="shared" ca="1" si="101"/>
        <v>#REF!</v>
      </c>
      <c r="AH437" t="str">
        <f t="shared" si="105"/>
        <v/>
      </c>
      <c r="AI437" t="str">
        <f t="shared" si="94"/>
        <v/>
      </c>
    </row>
    <row r="438" spans="1:35" x14ac:dyDescent="0.25">
      <c r="A438" s="58" t="s">
        <v>142</v>
      </c>
      <c r="B438" s="59" t="s">
        <v>77</v>
      </c>
      <c r="C438" s="60" t="s">
        <v>78</v>
      </c>
      <c r="D438" s="60" t="s">
        <v>79</v>
      </c>
      <c r="E438" s="61" t="s">
        <v>80</v>
      </c>
      <c r="F438" s="62" t="s">
        <v>81</v>
      </c>
      <c r="G438" s="63" t="s">
        <v>82</v>
      </c>
      <c r="H438" s="64" t="e" cm="1">
        <f t="array" aca="1" ref="H438" ca="1">INDIRECT("'"&amp;A438&amp;"'!"&amp;B438)</f>
        <v>#REF!</v>
      </c>
      <c r="I438" s="65" t="e" cm="1">
        <f t="array" aca="1" ref="I438" ca="1">INDIRECT("'"&amp;A438&amp;"'!"&amp;C438)</f>
        <v>#REF!</v>
      </c>
      <c r="J438" s="65" t="e" cm="1">
        <f t="array" aca="1" ref="J438" ca="1">INDIRECT("'"&amp;A438&amp;"'!"&amp;D438)</f>
        <v>#REF!</v>
      </c>
      <c r="K438" s="66" t="e" cm="1">
        <f t="array" aca="1" ref="K438" ca="1">INDIRECT("'"&amp;A438&amp;"'!"&amp;E438)</f>
        <v>#REF!</v>
      </c>
      <c r="L438" s="62" t="e" cm="1">
        <f t="array" aca="1" ref="L438" ca="1">INDIRECT("'"&amp;A438&amp;"'!"&amp;F438)</f>
        <v>#REF!</v>
      </c>
      <c r="M438" s="67" t="e" cm="1">
        <f t="array" aca="1" ref="M438" ca="1">INDIRECT("'"&amp;A438&amp;"'!"&amp;G438)</f>
        <v>#REF!</v>
      </c>
      <c r="N438" s="59" t="e">
        <f t="shared" ca="1" si="95"/>
        <v>#REF!</v>
      </c>
      <c r="O438" s="68" t="e">
        <f t="shared" ca="1" si="96"/>
        <v>#REF!</v>
      </c>
      <c r="P438" s="69"/>
      <c r="Q438" s="59" t="e">
        <f t="shared" ca="1" si="92"/>
        <v>#REF!</v>
      </c>
      <c r="R438" s="68" t="e">
        <f t="shared" ca="1" si="97"/>
        <v>#REF!</v>
      </c>
      <c r="S438" s="70"/>
      <c r="T438" s="71" t="e">
        <f t="shared" ca="1" si="102"/>
        <v>#REF!</v>
      </c>
      <c r="U438" s="72"/>
      <c r="V438" s="71" t="e">
        <f t="shared" ca="1" si="93"/>
        <v>#REF!</v>
      </c>
      <c r="W438" s="72"/>
      <c r="Z438" t="e">
        <f t="shared" ca="1" si="104"/>
        <v>#REF!</v>
      </c>
      <c r="AA438" t="e">
        <f t="shared" ca="1" si="98"/>
        <v>#REF!</v>
      </c>
      <c r="AB438" t="e">
        <f t="shared" ca="1" si="103"/>
        <v>#REF!</v>
      </c>
      <c r="AC438" t="e">
        <f t="shared" ca="1" si="99"/>
        <v>#REF!</v>
      </c>
      <c r="AD438" t="e">
        <f t="shared" ca="1" si="100"/>
        <v>#REF!</v>
      </c>
      <c r="AE438" t="e">
        <f t="shared" ca="1" si="101"/>
        <v>#REF!</v>
      </c>
      <c r="AH438" t="str">
        <f t="shared" si="105"/>
        <v/>
      </c>
      <c r="AI438" t="str">
        <f t="shared" si="94"/>
        <v/>
      </c>
    </row>
    <row r="439" spans="1:35" x14ac:dyDescent="0.25">
      <c r="A439" s="78" t="s">
        <v>143</v>
      </c>
      <c r="B439" s="79" t="s">
        <v>29</v>
      </c>
      <c r="C439" s="80" t="s">
        <v>30</v>
      </c>
      <c r="D439" s="80" t="s">
        <v>31</v>
      </c>
      <c r="E439" s="81" t="s">
        <v>32</v>
      </c>
      <c r="F439" s="82" t="s">
        <v>33</v>
      </c>
      <c r="G439" s="83" t="s">
        <v>34</v>
      </c>
      <c r="H439" s="84" t="e" cm="1">
        <f t="array" aca="1" ref="H439" ca="1">INDIRECT("'"&amp;A439&amp;"'!"&amp;B439)</f>
        <v>#REF!</v>
      </c>
      <c r="I439" s="85" t="e" cm="1">
        <f t="array" aca="1" ref="I439" ca="1">INDIRECT("'"&amp;A439&amp;"'!"&amp;C439)</f>
        <v>#REF!</v>
      </c>
      <c r="J439" s="85" t="e" cm="1">
        <f t="array" aca="1" ref="J439" ca="1">INDIRECT("'"&amp;A439&amp;"'!"&amp;D439)</f>
        <v>#REF!</v>
      </c>
      <c r="K439" s="86" t="e" cm="1">
        <f t="array" aca="1" ref="K439" ca="1">INDIRECT("'"&amp;A439&amp;"'!"&amp;E439)</f>
        <v>#REF!</v>
      </c>
      <c r="L439" s="82" t="e" cm="1">
        <f t="array" aca="1" ref="L439" ca="1">INDIRECT("'"&amp;A439&amp;"'!"&amp;F439)</f>
        <v>#REF!</v>
      </c>
      <c r="M439" s="87" t="e" cm="1">
        <f t="array" aca="1" ref="M439" ca="1">INDIRECT("'"&amp;A439&amp;"'!"&amp;G439)</f>
        <v>#REF!</v>
      </c>
      <c r="N439" s="79" t="e">
        <f t="shared" ca="1" si="95"/>
        <v>#REF!</v>
      </c>
      <c r="O439" s="88" t="e">
        <f t="shared" ca="1" si="96"/>
        <v>#REF!</v>
      </c>
      <c r="P439" s="89"/>
      <c r="Q439" s="79" t="e">
        <f t="shared" ca="1" si="92"/>
        <v>#REF!</v>
      </c>
      <c r="R439" s="88" t="e">
        <f t="shared" ca="1" si="97"/>
        <v>#REF!</v>
      </c>
      <c r="S439" s="90"/>
      <c r="T439" s="91" t="e">
        <f t="shared" ca="1" si="102"/>
        <v>#REF!</v>
      </c>
      <c r="U439" s="92"/>
      <c r="V439" s="91" t="e">
        <f t="shared" ca="1" si="93"/>
        <v>#REF!</v>
      </c>
      <c r="W439" s="92"/>
      <c r="Z439" t="e">
        <f t="shared" ca="1" si="104"/>
        <v>#REF!</v>
      </c>
      <c r="AA439" t="e">
        <f t="shared" ca="1" si="98"/>
        <v>#REF!</v>
      </c>
      <c r="AB439" t="e">
        <f t="shared" ca="1" si="103"/>
        <v>#REF!</v>
      </c>
      <c r="AC439" t="e">
        <f t="shared" ca="1" si="99"/>
        <v>#REF!</v>
      </c>
      <c r="AD439" t="e">
        <f t="shared" ca="1" si="100"/>
        <v>#REF!</v>
      </c>
      <c r="AE439" t="e">
        <f t="shared" ca="1" si="101"/>
        <v>#REF!</v>
      </c>
      <c r="AH439" t="str">
        <f t="shared" si="105"/>
        <v/>
      </c>
      <c r="AI439" t="str">
        <f t="shared" si="94"/>
        <v/>
      </c>
    </row>
    <row r="440" spans="1:35" x14ac:dyDescent="0.25">
      <c r="A440" s="78" t="s">
        <v>143</v>
      </c>
      <c r="B440" s="79" t="s">
        <v>35</v>
      </c>
      <c r="C440" s="80" t="s">
        <v>36</v>
      </c>
      <c r="D440" s="80" t="s">
        <v>37</v>
      </c>
      <c r="E440" s="81" t="s">
        <v>38</v>
      </c>
      <c r="F440" s="82" t="s">
        <v>39</v>
      </c>
      <c r="G440" s="83" t="s">
        <v>40</v>
      </c>
      <c r="H440" s="84" t="e" cm="1">
        <f t="array" aca="1" ref="H440" ca="1">INDIRECT("'"&amp;A440&amp;"'!"&amp;B440)</f>
        <v>#REF!</v>
      </c>
      <c r="I440" s="85" t="e" cm="1">
        <f t="array" aca="1" ref="I440" ca="1">INDIRECT("'"&amp;A440&amp;"'!"&amp;C440)</f>
        <v>#REF!</v>
      </c>
      <c r="J440" s="85" t="e" cm="1">
        <f t="array" aca="1" ref="J440" ca="1">INDIRECT("'"&amp;A440&amp;"'!"&amp;D440)</f>
        <v>#REF!</v>
      </c>
      <c r="K440" s="86" t="e" cm="1">
        <f t="array" aca="1" ref="K440" ca="1">INDIRECT("'"&amp;A440&amp;"'!"&amp;E440)</f>
        <v>#REF!</v>
      </c>
      <c r="L440" s="82" t="e" cm="1">
        <f t="array" aca="1" ref="L440" ca="1">INDIRECT("'"&amp;A440&amp;"'!"&amp;F440)</f>
        <v>#REF!</v>
      </c>
      <c r="M440" s="87" t="e" cm="1">
        <f t="array" aca="1" ref="M440" ca="1">INDIRECT("'"&amp;A440&amp;"'!"&amp;G440)</f>
        <v>#REF!</v>
      </c>
      <c r="N440" s="79" t="e">
        <f t="shared" ca="1" si="95"/>
        <v>#REF!</v>
      </c>
      <c r="O440" s="88" t="e">
        <f t="shared" ca="1" si="96"/>
        <v>#REF!</v>
      </c>
      <c r="P440" s="89"/>
      <c r="Q440" s="79" t="e">
        <f t="shared" ca="1" si="92"/>
        <v>#REF!</v>
      </c>
      <c r="R440" s="88" t="e">
        <f t="shared" ca="1" si="97"/>
        <v>#REF!</v>
      </c>
      <c r="S440" s="90">
        <f>2083+2979+1165+1146+828+3105+648+578</f>
        <v>12532</v>
      </c>
      <c r="T440" s="91" t="e">
        <f t="shared" ca="1" si="102"/>
        <v>#REF!</v>
      </c>
      <c r="U440" s="92"/>
      <c r="V440" s="91" t="e">
        <f t="shared" ca="1" si="93"/>
        <v>#REF!</v>
      </c>
      <c r="W440" s="92"/>
      <c r="Z440" t="e">
        <f t="shared" ca="1" si="104"/>
        <v>#REF!</v>
      </c>
      <c r="AA440" t="e">
        <f t="shared" ca="1" si="98"/>
        <v>#REF!</v>
      </c>
      <c r="AB440" t="e">
        <f t="shared" ca="1" si="103"/>
        <v>#REF!</v>
      </c>
      <c r="AC440" t="e">
        <f t="shared" ca="1" si="99"/>
        <v>#REF!</v>
      </c>
      <c r="AD440" t="e">
        <f t="shared" ca="1" si="100"/>
        <v>#REF!</v>
      </c>
      <c r="AE440" t="e">
        <f t="shared" ca="1" si="101"/>
        <v>#REF!</v>
      </c>
      <c r="AH440" t="str">
        <f t="shared" si="105"/>
        <v/>
      </c>
      <c r="AI440" t="str">
        <f t="shared" si="94"/>
        <v/>
      </c>
    </row>
    <row r="441" spans="1:35" x14ac:dyDescent="0.25">
      <c r="A441" s="78" t="s">
        <v>143</v>
      </c>
      <c r="B441" s="79" t="s">
        <v>41</v>
      </c>
      <c r="C441" s="80" t="s">
        <v>42</v>
      </c>
      <c r="D441" s="80" t="s">
        <v>43</v>
      </c>
      <c r="E441" s="81" t="s">
        <v>44</v>
      </c>
      <c r="F441" s="82" t="s">
        <v>45</v>
      </c>
      <c r="G441" s="83" t="s">
        <v>46</v>
      </c>
      <c r="H441" s="84" t="e" cm="1">
        <f t="array" aca="1" ref="H441" ca="1">INDIRECT("'"&amp;A441&amp;"'!"&amp;B441)</f>
        <v>#REF!</v>
      </c>
      <c r="I441" s="85" t="e" cm="1">
        <f t="array" aca="1" ref="I441" ca="1">INDIRECT("'"&amp;A441&amp;"'!"&amp;C441)</f>
        <v>#REF!</v>
      </c>
      <c r="J441" s="85" t="e" cm="1">
        <f t="array" aca="1" ref="J441" ca="1">INDIRECT("'"&amp;A441&amp;"'!"&amp;D441)</f>
        <v>#REF!</v>
      </c>
      <c r="K441" s="86" t="e" cm="1">
        <f t="array" aca="1" ref="K441" ca="1">INDIRECT("'"&amp;A441&amp;"'!"&amp;E441)</f>
        <v>#REF!</v>
      </c>
      <c r="L441" s="82" t="e" cm="1">
        <f t="array" aca="1" ref="L441" ca="1">INDIRECT("'"&amp;A441&amp;"'!"&amp;F441)</f>
        <v>#REF!</v>
      </c>
      <c r="M441" s="87" t="e" cm="1">
        <f t="array" aca="1" ref="M441" ca="1">INDIRECT("'"&amp;A441&amp;"'!"&amp;G441)</f>
        <v>#REF!</v>
      </c>
      <c r="N441" s="79" t="e">
        <f t="shared" ca="1" si="95"/>
        <v>#REF!</v>
      </c>
      <c r="O441" s="88" t="e">
        <f t="shared" ca="1" si="96"/>
        <v>#REF!</v>
      </c>
      <c r="P441" s="89"/>
      <c r="Q441" s="79" t="e">
        <f t="shared" ca="1" si="92"/>
        <v>#REF!</v>
      </c>
      <c r="R441" s="88" t="e">
        <f t="shared" ca="1" si="97"/>
        <v>#REF!</v>
      </c>
      <c r="S441" s="96">
        <f>172+1776+7226+73+605+1291+3622+6686+509+20818+4180+7972+13365+5359+10619+1373+3805+3498</f>
        <v>92949</v>
      </c>
      <c r="T441" s="91" t="e">
        <f t="shared" ca="1" si="102"/>
        <v>#REF!</v>
      </c>
      <c r="U441" s="92"/>
      <c r="V441" s="91" t="e">
        <f t="shared" ca="1" si="93"/>
        <v>#REF!</v>
      </c>
      <c r="W441" s="92"/>
      <c r="X441" s="97"/>
      <c r="Z441" t="e">
        <f t="shared" ca="1" si="104"/>
        <v>#REF!</v>
      </c>
      <c r="AA441" t="e">
        <f t="shared" ca="1" si="98"/>
        <v>#REF!</v>
      </c>
      <c r="AB441" t="e">
        <f t="shared" ca="1" si="103"/>
        <v>#REF!</v>
      </c>
      <c r="AC441" t="e">
        <f t="shared" ca="1" si="99"/>
        <v>#REF!</v>
      </c>
      <c r="AD441" t="e">
        <f t="shared" ca="1" si="100"/>
        <v>#REF!</v>
      </c>
      <c r="AE441" t="e">
        <f t="shared" ca="1" si="101"/>
        <v>#REF!</v>
      </c>
      <c r="AH441" t="str">
        <f t="shared" si="105"/>
        <v/>
      </c>
      <c r="AI441" t="str">
        <f t="shared" si="94"/>
        <v/>
      </c>
    </row>
    <row r="442" spans="1:35" x14ac:dyDescent="0.25">
      <c r="A442" s="78" t="s">
        <v>143</v>
      </c>
      <c r="B442" s="79" t="s">
        <v>47</v>
      </c>
      <c r="C442" s="80" t="s">
        <v>48</v>
      </c>
      <c r="D442" s="80" t="s">
        <v>49</v>
      </c>
      <c r="E442" s="81" t="s">
        <v>50</v>
      </c>
      <c r="F442" s="82" t="s">
        <v>51</v>
      </c>
      <c r="G442" s="83" t="s">
        <v>52</v>
      </c>
      <c r="H442" s="84" t="e" cm="1">
        <f t="array" aca="1" ref="H442" ca="1">INDIRECT("'"&amp;A442&amp;"'!"&amp;B442)</f>
        <v>#REF!</v>
      </c>
      <c r="I442" s="85" t="e" cm="1">
        <f t="array" aca="1" ref="I442" ca="1">INDIRECT("'"&amp;A442&amp;"'!"&amp;C442)</f>
        <v>#REF!</v>
      </c>
      <c r="J442" s="85" t="e" cm="1">
        <f t="array" aca="1" ref="J442" ca="1">INDIRECT("'"&amp;A442&amp;"'!"&amp;D442)</f>
        <v>#REF!</v>
      </c>
      <c r="K442" s="86" t="e" cm="1">
        <f t="array" aca="1" ref="K442" ca="1">INDIRECT("'"&amp;A442&amp;"'!"&amp;E442)</f>
        <v>#REF!</v>
      </c>
      <c r="L442" s="82" t="e" cm="1">
        <f t="array" aca="1" ref="L442" ca="1">INDIRECT("'"&amp;A442&amp;"'!"&amp;F442)</f>
        <v>#REF!</v>
      </c>
      <c r="M442" s="87" t="e" cm="1">
        <f t="array" aca="1" ref="M442" ca="1">INDIRECT("'"&amp;A442&amp;"'!"&amp;G442)</f>
        <v>#REF!</v>
      </c>
      <c r="N442" s="79" t="e">
        <f t="shared" ca="1" si="95"/>
        <v>#REF!</v>
      </c>
      <c r="O442" s="88" t="e">
        <f t="shared" ca="1" si="96"/>
        <v>#REF!</v>
      </c>
      <c r="P442" s="89"/>
      <c r="Q442" s="79" t="e">
        <f t="shared" ca="1" si="92"/>
        <v>#REF!</v>
      </c>
      <c r="R442" s="88" t="e">
        <f t="shared" ca="1" si="97"/>
        <v>#REF!</v>
      </c>
      <c r="S442" s="90"/>
      <c r="T442" s="91" t="e">
        <f t="shared" ca="1" si="102"/>
        <v>#REF!</v>
      </c>
      <c r="U442" s="92"/>
      <c r="V442" s="91" t="e">
        <f t="shared" ca="1" si="93"/>
        <v>#REF!</v>
      </c>
      <c r="W442" s="92"/>
      <c r="Z442" t="e">
        <f t="shared" ca="1" si="104"/>
        <v>#REF!</v>
      </c>
      <c r="AA442" t="e">
        <f t="shared" ca="1" si="98"/>
        <v>#REF!</v>
      </c>
      <c r="AB442" t="e">
        <f t="shared" ca="1" si="103"/>
        <v>#REF!</v>
      </c>
      <c r="AC442" t="e">
        <f t="shared" ca="1" si="99"/>
        <v>#REF!</v>
      </c>
      <c r="AD442" t="e">
        <f t="shared" ca="1" si="100"/>
        <v>#REF!</v>
      </c>
      <c r="AE442" t="e">
        <f t="shared" ca="1" si="101"/>
        <v>#REF!</v>
      </c>
      <c r="AH442" t="str">
        <f t="shared" si="105"/>
        <v/>
      </c>
      <c r="AI442" t="str">
        <f t="shared" si="94"/>
        <v/>
      </c>
    </row>
    <row r="443" spans="1:35" x14ac:dyDescent="0.25">
      <c r="A443" s="78" t="s">
        <v>143</v>
      </c>
      <c r="B443" s="79" t="s">
        <v>53</v>
      </c>
      <c r="C443" s="80" t="s">
        <v>54</v>
      </c>
      <c r="D443" s="80" t="s">
        <v>55</v>
      </c>
      <c r="E443" s="81" t="s">
        <v>56</v>
      </c>
      <c r="F443" s="82" t="s">
        <v>57</v>
      </c>
      <c r="G443" s="83" t="s">
        <v>58</v>
      </c>
      <c r="H443" s="84" t="e" cm="1">
        <f t="array" aca="1" ref="H443" ca="1">INDIRECT("'"&amp;A443&amp;"'!"&amp;B443)</f>
        <v>#REF!</v>
      </c>
      <c r="I443" s="85" t="e" cm="1">
        <f t="array" aca="1" ref="I443" ca="1">INDIRECT("'"&amp;A443&amp;"'!"&amp;C443)</f>
        <v>#REF!</v>
      </c>
      <c r="J443" s="85" t="e" cm="1">
        <f t="array" aca="1" ref="J443" ca="1">INDIRECT("'"&amp;A443&amp;"'!"&amp;D443)</f>
        <v>#REF!</v>
      </c>
      <c r="K443" s="86" t="e" cm="1">
        <f t="array" aca="1" ref="K443" ca="1">INDIRECT("'"&amp;A443&amp;"'!"&amp;E443)</f>
        <v>#REF!</v>
      </c>
      <c r="L443" s="82" t="e" cm="1">
        <f t="array" aca="1" ref="L443" ca="1">INDIRECT("'"&amp;A443&amp;"'!"&amp;F443)</f>
        <v>#REF!</v>
      </c>
      <c r="M443" s="87" t="e" cm="1">
        <f t="array" aca="1" ref="M443" ca="1">INDIRECT("'"&amp;A443&amp;"'!"&amp;G443)</f>
        <v>#REF!</v>
      </c>
      <c r="N443" s="79" t="e">
        <f t="shared" ca="1" si="95"/>
        <v>#REF!</v>
      </c>
      <c r="O443" s="88" t="e">
        <f t="shared" ca="1" si="96"/>
        <v>#REF!</v>
      </c>
      <c r="P443" s="89"/>
      <c r="Q443" s="79" t="e">
        <f t="shared" ca="1" si="92"/>
        <v>#REF!</v>
      </c>
      <c r="R443" s="88" t="e">
        <f t="shared" ca="1" si="97"/>
        <v>#REF!</v>
      </c>
      <c r="S443" s="90">
        <v>35022</v>
      </c>
      <c r="T443" s="91" t="e">
        <f t="shared" ca="1" si="102"/>
        <v>#REF!</v>
      </c>
      <c r="U443" s="92"/>
      <c r="V443" s="91" t="e">
        <f t="shared" ca="1" si="93"/>
        <v>#REF!</v>
      </c>
      <c r="W443" s="92"/>
      <c r="Z443" t="e">
        <f t="shared" ca="1" si="104"/>
        <v>#REF!</v>
      </c>
      <c r="AA443" t="e">
        <f t="shared" ca="1" si="98"/>
        <v>#REF!</v>
      </c>
      <c r="AB443" t="e">
        <f t="shared" ca="1" si="103"/>
        <v>#REF!</v>
      </c>
      <c r="AC443" t="e">
        <f t="shared" ca="1" si="99"/>
        <v>#REF!</v>
      </c>
      <c r="AD443" t="e">
        <f t="shared" ca="1" si="100"/>
        <v>#REF!</v>
      </c>
      <c r="AE443" t="e">
        <f t="shared" ca="1" si="101"/>
        <v>#REF!</v>
      </c>
      <c r="AH443" t="str">
        <f t="shared" si="105"/>
        <v/>
      </c>
      <c r="AI443" t="str">
        <f t="shared" si="94"/>
        <v/>
      </c>
    </row>
    <row r="444" spans="1:35" x14ac:dyDescent="0.25">
      <c r="A444" s="78" t="s">
        <v>143</v>
      </c>
      <c r="B444" s="79" t="s">
        <v>59</v>
      </c>
      <c r="C444" s="80" t="s">
        <v>60</v>
      </c>
      <c r="D444" s="80" t="s">
        <v>61</v>
      </c>
      <c r="E444" s="81" t="s">
        <v>62</v>
      </c>
      <c r="F444" s="82" t="s">
        <v>63</v>
      </c>
      <c r="G444" s="83" t="s">
        <v>64</v>
      </c>
      <c r="H444" s="84" t="e" cm="1">
        <f t="array" aca="1" ref="H444" ca="1">INDIRECT("'"&amp;A444&amp;"'!"&amp;B444)</f>
        <v>#REF!</v>
      </c>
      <c r="I444" s="85" t="e" cm="1">
        <f t="array" aca="1" ref="I444" ca="1">INDIRECT("'"&amp;A444&amp;"'!"&amp;C444)</f>
        <v>#REF!</v>
      </c>
      <c r="J444" s="85" t="e" cm="1">
        <f t="array" aca="1" ref="J444" ca="1">INDIRECT("'"&amp;A444&amp;"'!"&amp;D444)</f>
        <v>#REF!</v>
      </c>
      <c r="K444" s="86" t="e" cm="1">
        <f t="array" aca="1" ref="K444" ca="1">INDIRECT("'"&amp;A444&amp;"'!"&amp;E444)</f>
        <v>#REF!</v>
      </c>
      <c r="L444" s="82" t="e" cm="1">
        <f t="array" aca="1" ref="L444" ca="1">INDIRECT("'"&amp;A444&amp;"'!"&amp;F444)</f>
        <v>#REF!</v>
      </c>
      <c r="M444" s="87" t="e" cm="1">
        <f t="array" aca="1" ref="M444" ca="1">INDIRECT("'"&amp;A444&amp;"'!"&amp;G444)</f>
        <v>#REF!</v>
      </c>
      <c r="N444" s="79" t="e">
        <f t="shared" ca="1" si="95"/>
        <v>#REF!</v>
      </c>
      <c r="O444" s="88" t="e">
        <f t="shared" ca="1" si="96"/>
        <v>#REF!</v>
      </c>
      <c r="P444" s="89"/>
      <c r="Q444" s="79" t="e">
        <f t="shared" ca="1" si="92"/>
        <v>#REF!</v>
      </c>
      <c r="R444" s="88" t="e">
        <f t="shared" ca="1" si="97"/>
        <v>#REF!</v>
      </c>
      <c r="S444" s="90"/>
      <c r="T444" s="91" t="e">
        <f t="shared" ca="1" si="102"/>
        <v>#REF!</v>
      </c>
      <c r="U444" s="92"/>
      <c r="V444" s="91" t="e">
        <f t="shared" ca="1" si="93"/>
        <v>#REF!</v>
      </c>
      <c r="W444" s="92"/>
      <c r="Z444" t="e">
        <f t="shared" ca="1" si="104"/>
        <v>#REF!</v>
      </c>
      <c r="AA444" t="e">
        <f t="shared" ca="1" si="98"/>
        <v>#REF!</v>
      </c>
      <c r="AB444" t="e">
        <f t="shared" ca="1" si="103"/>
        <v>#REF!</v>
      </c>
      <c r="AC444" t="e">
        <f t="shared" ca="1" si="99"/>
        <v>#REF!</v>
      </c>
      <c r="AD444" t="e">
        <f t="shared" ca="1" si="100"/>
        <v>#REF!</v>
      </c>
      <c r="AE444" t="e">
        <f t="shared" ca="1" si="101"/>
        <v>#REF!</v>
      </c>
      <c r="AH444" t="str">
        <f t="shared" si="105"/>
        <v/>
      </c>
      <c r="AI444" t="str">
        <f t="shared" si="94"/>
        <v/>
      </c>
    </row>
    <row r="445" spans="1:35" x14ac:dyDescent="0.25">
      <c r="A445" s="78" t="s">
        <v>143</v>
      </c>
      <c r="B445" s="79" t="s">
        <v>65</v>
      </c>
      <c r="C445" s="80" t="s">
        <v>66</v>
      </c>
      <c r="D445" s="80" t="s">
        <v>67</v>
      </c>
      <c r="E445" s="81" t="s">
        <v>68</v>
      </c>
      <c r="F445" s="82" t="s">
        <v>69</v>
      </c>
      <c r="G445" s="83" t="s">
        <v>70</v>
      </c>
      <c r="H445" s="84" t="e" cm="1">
        <f t="array" aca="1" ref="H445" ca="1">INDIRECT("'"&amp;A445&amp;"'!"&amp;B445)</f>
        <v>#REF!</v>
      </c>
      <c r="I445" s="85" t="e" cm="1">
        <f t="array" aca="1" ref="I445" ca="1">INDIRECT("'"&amp;A445&amp;"'!"&amp;C445)</f>
        <v>#REF!</v>
      </c>
      <c r="J445" s="85" t="e" cm="1">
        <f t="array" aca="1" ref="J445" ca="1">INDIRECT("'"&amp;A445&amp;"'!"&amp;D445)</f>
        <v>#REF!</v>
      </c>
      <c r="K445" s="86" t="e" cm="1">
        <f t="array" aca="1" ref="K445" ca="1">INDIRECT("'"&amp;A445&amp;"'!"&amp;E445)</f>
        <v>#REF!</v>
      </c>
      <c r="L445" s="82" t="e" cm="1">
        <f t="array" aca="1" ref="L445" ca="1">INDIRECT("'"&amp;A445&amp;"'!"&amp;F445)</f>
        <v>#REF!</v>
      </c>
      <c r="M445" s="87" t="e" cm="1">
        <f t="array" aca="1" ref="M445" ca="1">INDIRECT("'"&amp;A445&amp;"'!"&amp;G445)</f>
        <v>#REF!</v>
      </c>
      <c r="N445" s="79" t="e">
        <f t="shared" ca="1" si="95"/>
        <v>#REF!</v>
      </c>
      <c r="O445" s="88" t="e">
        <f t="shared" ca="1" si="96"/>
        <v>#REF!</v>
      </c>
      <c r="P445" s="89"/>
      <c r="Q445" s="79" t="e">
        <f t="shared" ca="1" si="92"/>
        <v>#REF!</v>
      </c>
      <c r="R445" s="88" t="e">
        <f t="shared" ca="1" si="97"/>
        <v>#REF!</v>
      </c>
      <c r="S445" s="90">
        <f>1889+2385+1137+259+18</f>
        <v>5688</v>
      </c>
      <c r="T445" s="91" t="e">
        <f t="shared" ca="1" si="102"/>
        <v>#REF!</v>
      </c>
      <c r="U445" s="92"/>
      <c r="V445" s="91" t="e">
        <f t="shared" ca="1" si="93"/>
        <v>#REF!</v>
      </c>
      <c r="W445" s="92"/>
      <c r="Z445" t="e">
        <f t="shared" ca="1" si="104"/>
        <v>#REF!</v>
      </c>
      <c r="AA445" t="e">
        <f t="shared" ca="1" si="98"/>
        <v>#REF!</v>
      </c>
      <c r="AB445" t="e">
        <f t="shared" ca="1" si="103"/>
        <v>#REF!</v>
      </c>
      <c r="AC445" t="e">
        <f t="shared" ca="1" si="99"/>
        <v>#REF!</v>
      </c>
      <c r="AD445" t="e">
        <f t="shared" ca="1" si="100"/>
        <v>#REF!</v>
      </c>
      <c r="AE445" t="e">
        <f t="shared" ca="1" si="101"/>
        <v>#REF!</v>
      </c>
      <c r="AH445" t="str">
        <f t="shared" si="105"/>
        <v/>
      </c>
      <c r="AI445" t="str">
        <f t="shared" si="94"/>
        <v/>
      </c>
    </row>
    <row r="446" spans="1:35" x14ac:dyDescent="0.25">
      <c r="A446" s="78" t="s">
        <v>143</v>
      </c>
      <c r="B446" s="79" t="s">
        <v>71</v>
      </c>
      <c r="C446" s="80" t="s">
        <v>72</v>
      </c>
      <c r="D446" s="80" t="s">
        <v>73</v>
      </c>
      <c r="E446" s="81" t="s">
        <v>74</v>
      </c>
      <c r="F446" s="82" t="s">
        <v>75</v>
      </c>
      <c r="G446" s="83" t="s">
        <v>76</v>
      </c>
      <c r="H446" s="84" t="e" cm="1">
        <f t="array" aca="1" ref="H446" ca="1">INDIRECT("'"&amp;A446&amp;"'!"&amp;B446)</f>
        <v>#REF!</v>
      </c>
      <c r="I446" s="85" t="e" cm="1">
        <f t="array" aca="1" ref="I446" ca="1">INDIRECT("'"&amp;A446&amp;"'!"&amp;C446)</f>
        <v>#REF!</v>
      </c>
      <c r="J446" s="85" t="e" cm="1">
        <f t="array" aca="1" ref="J446" ca="1">INDIRECT("'"&amp;A446&amp;"'!"&amp;D446)</f>
        <v>#REF!</v>
      </c>
      <c r="K446" s="86" t="e" cm="1">
        <f t="array" aca="1" ref="K446" ca="1">INDIRECT("'"&amp;A446&amp;"'!"&amp;E446)</f>
        <v>#REF!</v>
      </c>
      <c r="L446" s="82" t="e" cm="1">
        <f t="array" aca="1" ref="L446" ca="1">INDIRECT("'"&amp;A446&amp;"'!"&amp;F446)</f>
        <v>#REF!</v>
      </c>
      <c r="M446" s="87" t="e" cm="1">
        <f t="array" aca="1" ref="M446" ca="1">INDIRECT("'"&amp;A446&amp;"'!"&amp;G446)</f>
        <v>#REF!</v>
      </c>
      <c r="N446" s="79" t="e">
        <f t="shared" ca="1" si="95"/>
        <v>#REF!</v>
      </c>
      <c r="O446" s="88" t="e">
        <f t="shared" ca="1" si="96"/>
        <v>#REF!</v>
      </c>
      <c r="P446" s="89"/>
      <c r="Q446" s="79" t="e">
        <f t="shared" ca="1" si="92"/>
        <v>#REF!</v>
      </c>
      <c r="R446" s="88" t="e">
        <f t="shared" ca="1" si="97"/>
        <v>#REF!</v>
      </c>
      <c r="S446" s="90"/>
      <c r="T446" s="91" t="e">
        <f t="shared" ca="1" si="102"/>
        <v>#REF!</v>
      </c>
      <c r="U446" s="92"/>
      <c r="V446" s="91" t="e">
        <f t="shared" ca="1" si="93"/>
        <v>#REF!</v>
      </c>
      <c r="W446" s="92"/>
      <c r="Z446" t="e">
        <f t="shared" ca="1" si="104"/>
        <v>#REF!</v>
      </c>
      <c r="AA446" t="e">
        <f t="shared" ca="1" si="98"/>
        <v>#REF!</v>
      </c>
      <c r="AB446" t="e">
        <f t="shared" ca="1" si="103"/>
        <v>#REF!</v>
      </c>
      <c r="AC446" t="e">
        <f t="shared" ca="1" si="99"/>
        <v>#REF!</v>
      </c>
      <c r="AD446" t="e">
        <f t="shared" ca="1" si="100"/>
        <v>#REF!</v>
      </c>
      <c r="AE446" t="e">
        <f t="shared" ca="1" si="101"/>
        <v>#REF!</v>
      </c>
      <c r="AH446" t="str">
        <f t="shared" si="105"/>
        <v/>
      </c>
      <c r="AI446" t="str">
        <f t="shared" si="94"/>
        <v/>
      </c>
    </row>
    <row r="447" spans="1:35" x14ac:dyDescent="0.25">
      <c r="A447" s="78" t="s">
        <v>143</v>
      </c>
      <c r="B447" s="79" t="s">
        <v>77</v>
      </c>
      <c r="C447" s="80" t="s">
        <v>78</v>
      </c>
      <c r="D447" s="80" t="s">
        <v>79</v>
      </c>
      <c r="E447" s="81" t="s">
        <v>80</v>
      </c>
      <c r="F447" s="82" t="s">
        <v>81</v>
      </c>
      <c r="G447" s="83" t="s">
        <v>82</v>
      </c>
      <c r="H447" s="84" t="e" cm="1">
        <f t="array" aca="1" ref="H447" ca="1">INDIRECT("'"&amp;A447&amp;"'!"&amp;B447)</f>
        <v>#REF!</v>
      </c>
      <c r="I447" s="85" t="e" cm="1">
        <f t="array" aca="1" ref="I447" ca="1">INDIRECT("'"&amp;A447&amp;"'!"&amp;C447)</f>
        <v>#REF!</v>
      </c>
      <c r="J447" s="85" t="e" cm="1">
        <f t="array" aca="1" ref="J447" ca="1">INDIRECT("'"&amp;A447&amp;"'!"&amp;D447)</f>
        <v>#REF!</v>
      </c>
      <c r="K447" s="86" t="e" cm="1">
        <f t="array" aca="1" ref="K447" ca="1">INDIRECT("'"&amp;A447&amp;"'!"&amp;E447)</f>
        <v>#REF!</v>
      </c>
      <c r="L447" s="82" t="e" cm="1">
        <f t="array" aca="1" ref="L447" ca="1">INDIRECT("'"&amp;A447&amp;"'!"&amp;F447)</f>
        <v>#REF!</v>
      </c>
      <c r="M447" s="87" t="e" cm="1">
        <f t="array" aca="1" ref="M447" ca="1">INDIRECT("'"&amp;A447&amp;"'!"&amp;G447)</f>
        <v>#REF!</v>
      </c>
      <c r="N447" s="79" t="e">
        <f t="shared" ca="1" si="95"/>
        <v>#REF!</v>
      </c>
      <c r="O447" s="88" t="e">
        <f t="shared" ca="1" si="96"/>
        <v>#REF!</v>
      </c>
      <c r="P447" s="89"/>
      <c r="Q447" s="79" t="e">
        <f t="shared" ca="1" si="92"/>
        <v>#REF!</v>
      </c>
      <c r="R447" s="88" t="e">
        <f t="shared" ca="1" si="97"/>
        <v>#REF!</v>
      </c>
      <c r="S447" s="90"/>
      <c r="T447" s="91" t="e">
        <f t="shared" ca="1" si="102"/>
        <v>#REF!</v>
      </c>
      <c r="U447" s="92"/>
      <c r="V447" s="91" t="e">
        <f t="shared" ca="1" si="93"/>
        <v>#REF!</v>
      </c>
      <c r="W447" s="92"/>
      <c r="Z447" t="e">
        <f t="shared" ca="1" si="104"/>
        <v>#REF!</v>
      </c>
      <c r="AA447" t="e">
        <f t="shared" ca="1" si="98"/>
        <v>#REF!</v>
      </c>
      <c r="AB447" t="e">
        <f t="shared" ca="1" si="103"/>
        <v>#REF!</v>
      </c>
      <c r="AC447" t="e">
        <f t="shared" ca="1" si="99"/>
        <v>#REF!</v>
      </c>
      <c r="AD447" t="e">
        <f t="shared" ca="1" si="100"/>
        <v>#REF!</v>
      </c>
      <c r="AE447" t="e">
        <f t="shared" ca="1" si="101"/>
        <v>#REF!</v>
      </c>
      <c r="AH447" t="str">
        <f t="shared" si="105"/>
        <v/>
      </c>
      <c r="AI447" t="str">
        <f t="shared" si="94"/>
        <v/>
      </c>
    </row>
    <row r="448" spans="1:35" x14ac:dyDescent="0.25">
      <c r="A448" s="58" t="s">
        <v>144</v>
      </c>
      <c r="B448" s="59" t="s">
        <v>29</v>
      </c>
      <c r="C448" s="60" t="s">
        <v>30</v>
      </c>
      <c r="D448" s="60" t="s">
        <v>31</v>
      </c>
      <c r="E448" s="61" t="s">
        <v>32</v>
      </c>
      <c r="F448" s="62" t="s">
        <v>33</v>
      </c>
      <c r="G448" s="63" t="s">
        <v>34</v>
      </c>
      <c r="H448" s="64" t="e" cm="1">
        <f t="array" aca="1" ref="H448" ca="1">INDIRECT("'"&amp;A448&amp;"'!"&amp;B448)</f>
        <v>#REF!</v>
      </c>
      <c r="I448" s="65" t="e" cm="1">
        <f t="array" aca="1" ref="I448" ca="1">INDIRECT("'"&amp;A448&amp;"'!"&amp;C448)</f>
        <v>#REF!</v>
      </c>
      <c r="J448" s="65" t="e" cm="1">
        <f t="array" aca="1" ref="J448" ca="1">INDIRECT("'"&amp;A448&amp;"'!"&amp;D448)</f>
        <v>#REF!</v>
      </c>
      <c r="K448" s="66" t="e" cm="1">
        <f t="array" aca="1" ref="K448" ca="1">INDIRECT("'"&amp;A448&amp;"'!"&amp;E448)</f>
        <v>#REF!</v>
      </c>
      <c r="L448" s="62" t="e" cm="1">
        <f t="array" aca="1" ref="L448" ca="1">INDIRECT("'"&amp;A448&amp;"'!"&amp;F448)</f>
        <v>#REF!</v>
      </c>
      <c r="M448" s="67" t="e" cm="1">
        <f t="array" aca="1" ref="M448" ca="1">INDIRECT("'"&amp;A448&amp;"'!"&amp;G448)</f>
        <v>#REF!</v>
      </c>
      <c r="N448" s="59" t="e">
        <f t="shared" ca="1" si="95"/>
        <v>#REF!</v>
      </c>
      <c r="O448" s="68" t="e">
        <f t="shared" ca="1" si="96"/>
        <v>#REF!</v>
      </c>
      <c r="P448" s="69"/>
      <c r="Q448" s="59" t="e">
        <f t="shared" ca="1" si="92"/>
        <v>#REF!</v>
      </c>
      <c r="R448" s="68" t="e">
        <f t="shared" ca="1" si="97"/>
        <v>#REF!</v>
      </c>
      <c r="S448" s="70"/>
      <c r="T448" s="71" t="e">
        <f t="shared" ca="1" si="102"/>
        <v>#REF!</v>
      </c>
      <c r="U448" s="72"/>
      <c r="V448" s="71" t="e">
        <f t="shared" ca="1" si="93"/>
        <v>#REF!</v>
      </c>
      <c r="W448" s="72"/>
      <c r="Z448" t="e">
        <f t="shared" ca="1" si="104"/>
        <v>#REF!</v>
      </c>
      <c r="AA448" t="e">
        <f t="shared" ca="1" si="98"/>
        <v>#REF!</v>
      </c>
      <c r="AB448" t="e">
        <f t="shared" ca="1" si="103"/>
        <v>#REF!</v>
      </c>
      <c r="AC448" t="e">
        <f t="shared" ca="1" si="99"/>
        <v>#REF!</v>
      </c>
      <c r="AD448" t="e">
        <f t="shared" ca="1" si="100"/>
        <v>#REF!</v>
      </c>
      <c r="AE448" t="e">
        <f t="shared" ca="1" si="101"/>
        <v>#REF!</v>
      </c>
      <c r="AH448" t="str">
        <f t="shared" si="105"/>
        <v/>
      </c>
      <c r="AI448" t="str">
        <f t="shared" si="94"/>
        <v/>
      </c>
    </row>
    <row r="449" spans="1:35" x14ac:dyDescent="0.25">
      <c r="A449" s="58" t="s">
        <v>144</v>
      </c>
      <c r="B449" s="59" t="s">
        <v>35</v>
      </c>
      <c r="C449" s="60" t="s">
        <v>36</v>
      </c>
      <c r="D449" s="60" t="s">
        <v>37</v>
      </c>
      <c r="E449" s="61" t="s">
        <v>38</v>
      </c>
      <c r="F449" s="62" t="s">
        <v>39</v>
      </c>
      <c r="G449" s="63" t="s">
        <v>40</v>
      </c>
      <c r="H449" s="64" t="e" cm="1">
        <f t="array" aca="1" ref="H449" ca="1">INDIRECT("'"&amp;A449&amp;"'!"&amp;B449)</f>
        <v>#REF!</v>
      </c>
      <c r="I449" s="65" t="e" cm="1">
        <f t="array" aca="1" ref="I449" ca="1">INDIRECT("'"&amp;A449&amp;"'!"&amp;C449)</f>
        <v>#REF!</v>
      </c>
      <c r="J449" s="65" t="e" cm="1">
        <f t="array" aca="1" ref="J449" ca="1">INDIRECT("'"&amp;A449&amp;"'!"&amp;D449)</f>
        <v>#REF!</v>
      </c>
      <c r="K449" s="66" t="e" cm="1">
        <f t="array" aca="1" ref="K449" ca="1">INDIRECT("'"&amp;A449&amp;"'!"&amp;E449)</f>
        <v>#REF!</v>
      </c>
      <c r="L449" s="62" t="e" cm="1">
        <f t="array" aca="1" ref="L449" ca="1">INDIRECT("'"&amp;A449&amp;"'!"&amp;F449)</f>
        <v>#REF!</v>
      </c>
      <c r="M449" s="67" t="e" cm="1">
        <f t="array" aca="1" ref="M449" ca="1">INDIRECT("'"&amp;A449&amp;"'!"&amp;G449)</f>
        <v>#REF!</v>
      </c>
      <c r="N449" s="59" t="e">
        <f t="shared" ca="1" si="95"/>
        <v>#REF!</v>
      </c>
      <c r="O449" s="68" t="e">
        <f t="shared" ca="1" si="96"/>
        <v>#REF!</v>
      </c>
      <c r="P449" s="69"/>
      <c r="Q449" s="59" t="e">
        <f t="shared" ca="1" si="92"/>
        <v>#REF!</v>
      </c>
      <c r="R449" s="68" t="e">
        <f t="shared" ca="1" si="97"/>
        <v>#REF!</v>
      </c>
      <c r="S449" s="70">
        <f>64+1072+50+394+1129+264+484</f>
        <v>3457</v>
      </c>
      <c r="T449" s="71" t="e">
        <f t="shared" ca="1" si="102"/>
        <v>#REF!</v>
      </c>
      <c r="U449" s="72"/>
      <c r="V449" s="71" t="e">
        <f t="shared" ca="1" si="93"/>
        <v>#REF!</v>
      </c>
      <c r="W449" s="72"/>
      <c r="Z449" t="e">
        <f t="shared" ca="1" si="104"/>
        <v>#REF!</v>
      </c>
      <c r="AA449" t="e">
        <f t="shared" ca="1" si="98"/>
        <v>#REF!</v>
      </c>
      <c r="AB449" t="e">
        <f t="shared" ca="1" si="103"/>
        <v>#REF!</v>
      </c>
      <c r="AC449" t="e">
        <f t="shared" ca="1" si="99"/>
        <v>#REF!</v>
      </c>
      <c r="AD449" t="e">
        <f t="shared" ca="1" si="100"/>
        <v>#REF!</v>
      </c>
      <c r="AE449" t="e">
        <f t="shared" ca="1" si="101"/>
        <v>#REF!</v>
      </c>
      <c r="AH449" t="str">
        <f t="shared" si="105"/>
        <v/>
      </c>
      <c r="AI449" t="str">
        <f t="shared" si="94"/>
        <v/>
      </c>
    </row>
    <row r="450" spans="1:35" x14ac:dyDescent="0.25">
      <c r="A450" s="58" t="s">
        <v>144</v>
      </c>
      <c r="B450" s="59" t="s">
        <v>41</v>
      </c>
      <c r="C450" s="60" t="s">
        <v>42</v>
      </c>
      <c r="D450" s="60" t="s">
        <v>43</v>
      </c>
      <c r="E450" s="61" t="s">
        <v>44</v>
      </c>
      <c r="F450" s="62" t="s">
        <v>45</v>
      </c>
      <c r="G450" s="63" t="s">
        <v>46</v>
      </c>
      <c r="H450" s="64" t="e" cm="1">
        <f t="array" aca="1" ref="H450" ca="1">INDIRECT("'"&amp;A450&amp;"'!"&amp;B450)</f>
        <v>#REF!</v>
      </c>
      <c r="I450" s="65" t="e" cm="1">
        <f t="array" aca="1" ref="I450" ca="1">INDIRECT("'"&amp;A450&amp;"'!"&amp;C450)</f>
        <v>#REF!</v>
      </c>
      <c r="J450" s="65" t="e" cm="1">
        <f t="array" aca="1" ref="J450" ca="1">INDIRECT("'"&amp;A450&amp;"'!"&amp;D450)</f>
        <v>#REF!</v>
      </c>
      <c r="K450" s="66" t="e" cm="1">
        <f t="array" aca="1" ref="K450" ca="1">INDIRECT("'"&amp;A450&amp;"'!"&amp;E450)</f>
        <v>#REF!</v>
      </c>
      <c r="L450" s="62" t="e" cm="1">
        <f t="array" aca="1" ref="L450" ca="1">INDIRECT("'"&amp;A450&amp;"'!"&amp;F450)</f>
        <v>#REF!</v>
      </c>
      <c r="M450" s="67" t="e" cm="1">
        <f t="array" aca="1" ref="M450" ca="1">INDIRECT("'"&amp;A450&amp;"'!"&amp;G450)</f>
        <v>#REF!</v>
      </c>
      <c r="N450" s="59" t="e">
        <f t="shared" ca="1" si="95"/>
        <v>#REF!</v>
      </c>
      <c r="O450" s="68" t="e">
        <f t="shared" ca="1" si="96"/>
        <v>#REF!</v>
      </c>
      <c r="P450" s="69"/>
      <c r="Q450" s="59" t="e">
        <f t="shared" ca="1" si="92"/>
        <v>#REF!</v>
      </c>
      <c r="R450" s="68" t="e">
        <f t="shared" ca="1" si="97"/>
        <v>#REF!</v>
      </c>
      <c r="S450" s="70">
        <f>64+1520</f>
        <v>1584</v>
      </c>
      <c r="T450" s="71" t="e">
        <f t="shared" ca="1" si="102"/>
        <v>#REF!</v>
      </c>
      <c r="U450" s="72"/>
      <c r="V450" s="71" t="e">
        <f t="shared" ca="1" si="93"/>
        <v>#REF!</v>
      </c>
      <c r="W450" s="72"/>
      <c r="Z450" t="e">
        <f t="shared" ca="1" si="104"/>
        <v>#REF!</v>
      </c>
      <c r="AA450" t="e">
        <f t="shared" ca="1" si="98"/>
        <v>#REF!</v>
      </c>
      <c r="AB450" t="e">
        <f t="shared" ca="1" si="103"/>
        <v>#REF!</v>
      </c>
      <c r="AC450" t="e">
        <f t="shared" ca="1" si="99"/>
        <v>#REF!</v>
      </c>
      <c r="AD450" t="e">
        <f t="shared" ca="1" si="100"/>
        <v>#REF!</v>
      </c>
      <c r="AE450" t="e">
        <f t="shared" ca="1" si="101"/>
        <v>#REF!</v>
      </c>
      <c r="AH450" t="str">
        <f t="shared" si="105"/>
        <v/>
      </c>
      <c r="AI450" t="str">
        <f t="shared" si="94"/>
        <v/>
      </c>
    </row>
    <row r="451" spans="1:35" x14ac:dyDescent="0.25">
      <c r="A451" s="58" t="s">
        <v>144</v>
      </c>
      <c r="B451" s="59" t="s">
        <v>47</v>
      </c>
      <c r="C451" s="60" t="s">
        <v>48</v>
      </c>
      <c r="D451" s="60" t="s">
        <v>49</v>
      </c>
      <c r="E451" s="61" t="s">
        <v>50</v>
      </c>
      <c r="F451" s="62" t="s">
        <v>51</v>
      </c>
      <c r="G451" s="63" t="s">
        <v>52</v>
      </c>
      <c r="H451" s="64" t="e" cm="1">
        <f t="array" aca="1" ref="H451" ca="1">INDIRECT("'"&amp;A451&amp;"'!"&amp;B451)</f>
        <v>#REF!</v>
      </c>
      <c r="I451" s="65" t="e" cm="1">
        <f t="array" aca="1" ref="I451" ca="1">INDIRECT("'"&amp;A451&amp;"'!"&amp;C451)</f>
        <v>#REF!</v>
      </c>
      <c r="J451" s="65" t="e" cm="1">
        <f t="array" aca="1" ref="J451" ca="1">INDIRECT("'"&amp;A451&amp;"'!"&amp;D451)</f>
        <v>#REF!</v>
      </c>
      <c r="K451" s="66" t="e" cm="1">
        <f t="array" aca="1" ref="K451" ca="1">INDIRECT("'"&amp;A451&amp;"'!"&amp;E451)</f>
        <v>#REF!</v>
      </c>
      <c r="L451" s="62" t="e" cm="1">
        <f t="array" aca="1" ref="L451" ca="1">INDIRECT("'"&amp;A451&amp;"'!"&amp;F451)</f>
        <v>#REF!</v>
      </c>
      <c r="M451" s="67" t="e" cm="1">
        <f t="array" aca="1" ref="M451" ca="1">INDIRECT("'"&amp;A451&amp;"'!"&amp;G451)</f>
        <v>#REF!</v>
      </c>
      <c r="N451" s="59" t="e">
        <f t="shared" ca="1" si="95"/>
        <v>#REF!</v>
      </c>
      <c r="O451" s="68" t="e">
        <f t="shared" ca="1" si="96"/>
        <v>#REF!</v>
      </c>
      <c r="P451" s="69"/>
      <c r="Q451" s="59" t="e">
        <f t="shared" ca="1" si="92"/>
        <v>#REF!</v>
      </c>
      <c r="R451" s="68" t="e">
        <f t="shared" ca="1" si="97"/>
        <v>#REF!</v>
      </c>
      <c r="S451" s="70">
        <f>697+4467+1262+840+1837+1707+2071+2341+3256+2519+1642+1408</f>
        <v>24047</v>
      </c>
      <c r="T451" s="71" t="e">
        <f t="shared" ca="1" si="102"/>
        <v>#REF!</v>
      </c>
      <c r="U451" s="72"/>
      <c r="V451" s="71" t="e">
        <f t="shared" ca="1" si="93"/>
        <v>#REF!</v>
      </c>
      <c r="W451" s="72"/>
      <c r="Z451" t="e">
        <f t="shared" ca="1" si="104"/>
        <v>#REF!</v>
      </c>
      <c r="AA451" t="e">
        <f t="shared" ca="1" si="98"/>
        <v>#REF!</v>
      </c>
      <c r="AB451" t="e">
        <f t="shared" ca="1" si="103"/>
        <v>#REF!</v>
      </c>
      <c r="AC451" t="e">
        <f t="shared" ca="1" si="99"/>
        <v>#REF!</v>
      </c>
      <c r="AD451" t="e">
        <f t="shared" ca="1" si="100"/>
        <v>#REF!</v>
      </c>
      <c r="AE451" t="e">
        <f t="shared" ca="1" si="101"/>
        <v>#REF!</v>
      </c>
      <c r="AH451" t="str">
        <f t="shared" si="105"/>
        <v/>
      </c>
      <c r="AI451" t="str">
        <f t="shared" si="94"/>
        <v/>
      </c>
    </row>
    <row r="452" spans="1:35" x14ac:dyDescent="0.25">
      <c r="A452" s="58" t="s">
        <v>144</v>
      </c>
      <c r="B452" s="59" t="s">
        <v>53</v>
      </c>
      <c r="C452" s="60" t="s">
        <v>54</v>
      </c>
      <c r="D452" s="60" t="s">
        <v>55</v>
      </c>
      <c r="E452" s="61" t="s">
        <v>56</v>
      </c>
      <c r="F452" s="62" t="s">
        <v>57</v>
      </c>
      <c r="G452" s="63" t="s">
        <v>58</v>
      </c>
      <c r="H452" s="64" t="e" cm="1">
        <f t="array" aca="1" ref="H452" ca="1">INDIRECT("'"&amp;A452&amp;"'!"&amp;B452)</f>
        <v>#REF!</v>
      </c>
      <c r="I452" s="65" t="e" cm="1">
        <f t="array" aca="1" ref="I452" ca="1">INDIRECT("'"&amp;A452&amp;"'!"&amp;C452)</f>
        <v>#REF!</v>
      </c>
      <c r="J452" s="65" t="e" cm="1">
        <f t="array" aca="1" ref="J452" ca="1">INDIRECT("'"&amp;A452&amp;"'!"&amp;D452)</f>
        <v>#REF!</v>
      </c>
      <c r="K452" s="66" t="e" cm="1">
        <f t="array" aca="1" ref="K452" ca="1">INDIRECT("'"&amp;A452&amp;"'!"&amp;E452)</f>
        <v>#REF!</v>
      </c>
      <c r="L452" s="62" t="e" cm="1">
        <f t="array" aca="1" ref="L452" ca="1">INDIRECT("'"&amp;A452&amp;"'!"&amp;F452)</f>
        <v>#REF!</v>
      </c>
      <c r="M452" s="67" t="e" cm="1">
        <f t="array" aca="1" ref="M452" ca="1">INDIRECT("'"&amp;A452&amp;"'!"&amp;G452)</f>
        <v>#REF!</v>
      </c>
      <c r="N452" s="59" t="e">
        <f t="shared" ca="1" si="95"/>
        <v>#REF!</v>
      </c>
      <c r="O452" s="68" t="e">
        <f t="shared" ca="1" si="96"/>
        <v>#REF!</v>
      </c>
      <c r="P452" s="69"/>
      <c r="Q452" s="59" t="e">
        <f t="shared" ca="1" si="92"/>
        <v>#REF!</v>
      </c>
      <c r="R452" s="68" t="e">
        <f t="shared" ca="1" si="97"/>
        <v>#REF!</v>
      </c>
      <c r="S452" s="70"/>
      <c r="T452" s="71" t="e">
        <f t="shared" ca="1" si="102"/>
        <v>#REF!</v>
      </c>
      <c r="U452" s="72"/>
      <c r="V452" s="71" t="e">
        <f t="shared" ca="1" si="93"/>
        <v>#REF!</v>
      </c>
      <c r="W452" s="72"/>
      <c r="Z452" t="e">
        <f t="shared" ca="1" si="104"/>
        <v>#REF!</v>
      </c>
      <c r="AA452" t="e">
        <f t="shared" ca="1" si="98"/>
        <v>#REF!</v>
      </c>
      <c r="AB452" t="e">
        <f t="shared" ca="1" si="103"/>
        <v>#REF!</v>
      </c>
      <c r="AC452" t="e">
        <f t="shared" ca="1" si="99"/>
        <v>#REF!</v>
      </c>
      <c r="AD452" t="e">
        <f t="shared" ca="1" si="100"/>
        <v>#REF!</v>
      </c>
      <c r="AE452" t="e">
        <f t="shared" ca="1" si="101"/>
        <v>#REF!</v>
      </c>
      <c r="AH452" t="str">
        <f t="shared" si="105"/>
        <v/>
      </c>
      <c r="AI452" t="str">
        <f t="shared" si="94"/>
        <v/>
      </c>
    </row>
    <row r="453" spans="1:35" x14ac:dyDescent="0.25">
      <c r="A453" s="58" t="s">
        <v>144</v>
      </c>
      <c r="B453" s="59" t="s">
        <v>59</v>
      </c>
      <c r="C453" s="60" t="s">
        <v>60</v>
      </c>
      <c r="D453" s="60" t="s">
        <v>61</v>
      </c>
      <c r="E453" s="61" t="s">
        <v>62</v>
      </c>
      <c r="F453" s="62" t="s">
        <v>63</v>
      </c>
      <c r="G453" s="63" t="s">
        <v>64</v>
      </c>
      <c r="H453" s="64" t="e" cm="1">
        <f t="array" aca="1" ref="H453" ca="1">INDIRECT("'"&amp;A453&amp;"'!"&amp;B453)</f>
        <v>#REF!</v>
      </c>
      <c r="I453" s="65" t="e" cm="1">
        <f t="array" aca="1" ref="I453" ca="1">INDIRECT("'"&amp;A453&amp;"'!"&amp;C453)</f>
        <v>#REF!</v>
      </c>
      <c r="J453" s="65" t="e" cm="1">
        <f t="array" aca="1" ref="J453" ca="1">INDIRECT("'"&amp;A453&amp;"'!"&amp;D453)</f>
        <v>#REF!</v>
      </c>
      <c r="K453" s="66" t="e" cm="1">
        <f t="array" aca="1" ref="K453" ca="1">INDIRECT("'"&amp;A453&amp;"'!"&amp;E453)</f>
        <v>#REF!</v>
      </c>
      <c r="L453" s="62" t="e" cm="1">
        <f t="array" aca="1" ref="L453" ca="1">INDIRECT("'"&amp;A453&amp;"'!"&amp;F453)</f>
        <v>#REF!</v>
      </c>
      <c r="M453" s="67" t="e" cm="1">
        <f t="array" aca="1" ref="M453" ca="1">INDIRECT("'"&amp;A453&amp;"'!"&amp;G453)</f>
        <v>#REF!</v>
      </c>
      <c r="N453" s="59" t="e">
        <f t="shared" ca="1" si="95"/>
        <v>#REF!</v>
      </c>
      <c r="O453" s="68" t="e">
        <f t="shared" ca="1" si="96"/>
        <v>#REF!</v>
      </c>
      <c r="P453" s="69"/>
      <c r="Q453" s="59" t="e">
        <f t="shared" ca="1" si="92"/>
        <v>#REF!</v>
      </c>
      <c r="R453" s="68" t="e">
        <f t="shared" ca="1" si="97"/>
        <v>#REF!</v>
      </c>
      <c r="S453" s="70"/>
      <c r="T453" s="71" t="e">
        <f t="shared" ca="1" si="102"/>
        <v>#REF!</v>
      </c>
      <c r="U453" s="72"/>
      <c r="V453" s="71" t="e">
        <f t="shared" ca="1" si="93"/>
        <v>#REF!</v>
      </c>
      <c r="W453" s="72"/>
      <c r="Z453" t="e">
        <f t="shared" ca="1" si="104"/>
        <v>#REF!</v>
      </c>
      <c r="AA453" t="e">
        <f t="shared" ca="1" si="98"/>
        <v>#REF!</v>
      </c>
      <c r="AB453" t="e">
        <f t="shared" ca="1" si="103"/>
        <v>#REF!</v>
      </c>
      <c r="AC453" t="e">
        <f t="shared" ca="1" si="99"/>
        <v>#REF!</v>
      </c>
      <c r="AD453" t="e">
        <f t="shared" ca="1" si="100"/>
        <v>#REF!</v>
      </c>
      <c r="AE453" t="e">
        <f t="shared" ca="1" si="101"/>
        <v>#REF!</v>
      </c>
      <c r="AH453" t="str">
        <f t="shared" si="105"/>
        <v/>
      </c>
      <c r="AI453" t="str">
        <f t="shared" si="94"/>
        <v/>
      </c>
    </row>
    <row r="454" spans="1:35" x14ac:dyDescent="0.25">
      <c r="A454" s="58" t="s">
        <v>144</v>
      </c>
      <c r="B454" s="59" t="s">
        <v>65</v>
      </c>
      <c r="C454" s="60" t="s">
        <v>66</v>
      </c>
      <c r="D454" s="60" t="s">
        <v>67</v>
      </c>
      <c r="E454" s="61" t="s">
        <v>68</v>
      </c>
      <c r="F454" s="62" t="s">
        <v>69</v>
      </c>
      <c r="G454" s="63" t="s">
        <v>70</v>
      </c>
      <c r="H454" s="64" t="e" cm="1">
        <f t="array" aca="1" ref="H454" ca="1">INDIRECT("'"&amp;A454&amp;"'!"&amp;B454)</f>
        <v>#REF!</v>
      </c>
      <c r="I454" s="65" t="e" cm="1">
        <f t="array" aca="1" ref="I454" ca="1">INDIRECT("'"&amp;A454&amp;"'!"&amp;C454)</f>
        <v>#REF!</v>
      </c>
      <c r="J454" s="65" t="e" cm="1">
        <f t="array" aca="1" ref="J454" ca="1">INDIRECT("'"&amp;A454&amp;"'!"&amp;D454)</f>
        <v>#REF!</v>
      </c>
      <c r="K454" s="66" t="e" cm="1">
        <f t="array" aca="1" ref="K454" ca="1">INDIRECT("'"&amp;A454&amp;"'!"&amp;E454)</f>
        <v>#REF!</v>
      </c>
      <c r="L454" s="62" t="e" cm="1">
        <f t="array" aca="1" ref="L454" ca="1">INDIRECT("'"&amp;A454&amp;"'!"&amp;F454)</f>
        <v>#REF!</v>
      </c>
      <c r="M454" s="67" t="e" cm="1">
        <f t="array" aca="1" ref="M454" ca="1">INDIRECT("'"&amp;A454&amp;"'!"&amp;G454)</f>
        <v>#REF!</v>
      </c>
      <c r="N454" s="59" t="e">
        <f t="shared" ca="1" si="95"/>
        <v>#REF!</v>
      </c>
      <c r="O454" s="68" t="e">
        <f t="shared" ca="1" si="96"/>
        <v>#REF!</v>
      </c>
      <c r="P454" s="69"/>
      <c r="Q454" s="59" t="e">
        <f t="shared" ca="1" si="92"/>
        <v>#REF!</v>
      </c>
      <c r="R454" s="68" t="e">
        <f t="shared" ca="1" si="97"/>
        <v>#REF!</v>
      </c>
      <c r="S454" s="70"/>
      <c r="T454" s="71" t="e">
        <f t="shared" ca="1" si="102"/>
        <v>#REF!</v>
      </c>
      <c r="U454" s="72"/>
      <c r="V454" s="71" t="e">
        <f t="shared" ca="1" si="93"/>
        <v>#REF!</v>
      </c>
      <c r="W454" s="72"/>
      <c r="Z454" t="e">
        <f t="shared" ca="1" si="104"/>
        <v>#REF!</v>
      </c>
      <c r="AA454" t="e">
        <f t="shared" ca="1" si="98"/>
        <v>#REF!</v>
      </c>
      <c r="AB454" t="e">
        <f t="shared" ca="1" si="103"/>
        <v>#REF!</v>
      </c>
      <c r="AC454" t="e">
        <f t="shared" ca="1" si="99"/>
        <v>#REF!</v>
      </c>
      <c r="AD454" t="e">
        <f t="shared" ca="1" si="100"/>
        <v>#REF!</v>
      </c>
      <c r="AE454" t="e">
        <f t="shared" ca="1" si="101"/>
        <v>#REF!</v>
      </c>
      <c r="AH454" t="str">
        <f t="shared" si="105"/>
        <v/>
      </c>
      <c r="AI454" t="str">
        <f t="shared" si="94"/>
        <v/>
      </c>
    </row>
    <row r="455" spans="1:35" x14ac:dyDescent="0.25">
      <c r="A455" s="58" t="s">
        <v>144</v>
      </c>
      <c r="B455" s="59" t="s">
        <v>71</v>
      </c>
      <c r="C455" s="60" t="s">
        <v>72</v>
      </c>
      <c r="D455" s="60" t="s">
        <v>73</v>
      </c>
      <c r="E455" s="61" t="s">
        <v>74</v>
      </c>
      <c r="F455" s="62" t="s">
        <v>75</v>
      </c>
      <c r="G455" s="63" t="s">
        <v>76</v>
      </c>
      <c r="H455" s="64" t="e" cm="1">
        <f t="array" aca="1" ref="H455" ca="1">INDIRECT("'"&amp;A455&amp;"'!"&amp;B455)</f>
        <v>#REF!</v>
      </c>
      <c r="I455" s="65" t="e" cm="1">
        <f t="array" aca="1" ref="I455" ca="1">INDIRECT("'"&amp;A455&amp;"'!"&amp;C455)</f>
        <v>#REF!</v>
      </c>
      <c r="J455" s="65" t="e" cm="1">
        <f t="array" aca="1" ref="J455" ca="1">INDIRECT("'"&amp;A455&amp;"'!"&amp;D455)</f>
        <v>#REF!</v>
      </c>
      <c r="K455" s="66" t="e" cm="1">
        <f t="array" aca="1" ref="K455" ca="1">INDIRECT("'"&amp;A455&amp;"'!"&amp;E455)</f>
        <v>#REF!</v>
      </c>
      <c r="L455" s="62" t="e" cm="1">
        <f t="array" aca="1" ref="L455" ca="1">INDIRECT("'"&amp;A455&amp;"'!"&amp;F455)</f>
        <v>#REF!</v>
      </c>
      <c r="M455" s="67" t="e" cm="1">
        <f t="array" aca="1" ref="M455" ca="1">INDIRECT("'"&amp;A455&amp;"'!"&amp;G455)</f>
        <v>#REF!</v>
      </c>
      <c r="N455" s="59" t="e">
        <f t="shared" ca="1" si="95"/>
        <v>#REF!</v>
      </c>
      <c r="O455" s="68" t="e">
        <f t="shared" ca="1" si="96"/>
        <v>#REF!</v>
      </c>
      <c r="P455" s="69"/>
      <c r="Q455" s="59" t="e">
        <f t="shared" ca="1" si="92"/>
        <v>#REF!</v>
      </c>
      <c r="R455" s="68" t="e">
        <f t="shared" ca="1" si="97"/>
        <v>#REF!</v>
      </c>
      <c r="S455" s="70"/>
      <c r="T455" s="71" t="e">
        <f t="shared" ca="1" si="102"/>
        <v>#REF!</v>
      </c>
      <c r="U455" s="72"/>
      <c r="V455" s="71" t="e">
        <f t="shared" ca="1" si="93"/>
        <v>#REF!</v>
      </c>
      <c r="W455" s="72"/>
      <c r="Z455" t="e">
        <f t="shared" ca="1" si="104"/>
        <v>#REF!</v>
      </c>
      <c r="AA455" t="e">
        <f t="shared" ca="1" si="98"/>
        <v>#REF!</v>
      </c>
      <c r="AB455" t="e">
        <f t="shared" ca="1" si="103"/>
        <v>#REF!</v>
      </c>
      <c r="AC455" t="e">
        <f t="shared" ca="1" si="99"/>
        <v>#REF!</v>
      </c>
      <c r="AD455" t="e">
        <f t="shared" ca="1" si="100"/>
        <v>#REF!</v>
      </c>
      <c r="AE455" t="e">
        <f t="shared" ca="1" si="101"/>
        <v>#REF!</v>
      </c>
      <c r="AH455" t="str">
        <f t="shared" si="105"/>
        <v/>
      </c>
      <c r="AI455" t="str">
        <f t="shared" si="94"/>
        <v/>
      </c>
    </row>
    <row r="456" spans="1:35" x14ac:dyDescent="0.25">
      <c r="A456" s="58" t="s">
        <v>144</v>
      </c>
      <c r="B456" s="59" t="s">
        <v>77</v>
      </c>
      <c r="C456" s="60" t="s">
        <v>78</v>
      </c>
      <c r="D456" s="60" t="s">
        <v>79</v>
      </c>
      <c r="E456" s="61" t="s">
        <v>80</v>
      </c>
      <c r="F456" s="62" t="s">
        <v>81</v>
      </c>
      <c r="G456" s="63" t="s">
        <v>82</v>
      </c>
      <c r="H456" s="64" t="e" cm="1">
        <f t="array" aca="1" ref="H456" ca="1">INDIRECT("'"&amp;A456&amp;"'!"&amp;B456)</f>
        <v>#REF!</v>
      </c>
      <c r="I456" s="65" t="e" cm="1">
        <f t="array" aca="1" ref="I456" ca="1">INDIRECT("'"&amp;A456&amp;"'!"&amp;C456)</f>
        <v>#REF!</v>
      </c>
      <c r="J456" s="65" t="e" cm="1">
        <f t="array" aca="1" ref="J456" ca="1">INDIRECT("'"&amp;A456&amp;"'!"&amp;D456)</f>
        <v>#REF!</v>
      </c>
      <c r="K456" s="66" t="e" cm="1">
        <f t="array" aca="1" ref="K456" ca="1">INDIRECT("'"&amp;A456&amp;"'!"&amp;E456)</f>
        <v>#REF!</v>
      </c>
      <c r="L456" s="62" t="e" cm="1">
        <f t="array" aca="1" ref="L456" ca="1">INDIRECT("'"&amp;A456&amp;"'!"&amp;F456)</f>
        <v>#REF!</v>
      </c>
      <c r="M456" s="67" t="e" cm="1">
        <f t="array" aca="1" ref="M456" ca="1">INDIRECT("'"&amp;A456&amp;"'!"&amp;G456)</f>
        <v>#REF!</v>
      </c>
      <c r="N456" s="59" t="e">
        <f t="shared" ca="1" si="95"/>
        <v>#REF!</v>
      </c>
      <c r="O456" s="68" t="e">
        <f t="shared" ca="1" si="96"/>
        <v>#REF!</v>
      </c>
      <c r="P456" s="69"/>
      <c r="Q456" s="59" t="e">
        <f t="shared" ca="1" si="92"/>
        <v>#REF!</v>
      </c>
      <c r="R456" s="68" t="e">
        <f t="shared" ca="1" si="97"/>
        <v>#REF!</v>
      </c>
      <c r="S456" s="70"/>
      <c r="T456" s="71" t="e">
        <f t="shared" ca="1" si="102"/>
        <v>#REF!</v>
      </c>
      <c r="U456" s="72"/>
      <c r="V456" s="71" t="e">
        <f t="shared" ca="1" si="93"/>
        <v>#REF!</v>
      </c>
      <c r="W456" s="72"/>
      <c r="Z456" t="e">
        <f t="shared" ca="1" si="104"/>
        <v>#REF!</v>
      </c>
      <c r="AA456" t="e">
        <f t="shared" ca="1" si="98"/>
        <v>#REF!</v>
      </c>
      <c r="AB456" t="e">
        <f t="shared" ca="1" si="103"/>
        <v>#REF!</v>
      </c>
      <c r="AC456" t="e">
        <f t="shared" ca="1" si="99"/>
        <v>#REF!</v>
      </c>
      <c r="AD456" t="e">
        <f t="shared" ca="1" si="100"/>
        <v>#REF!</v>
      </c>
      <c r="AE456" t="e">
        <f t="shared" ca="1" si="101"/>
        <v>#REF!</v>
      </c>
      <c r="AH456" t="str">
        <f t="shared" si="105"/>
        <v/>
      </c>
      <c r="AI456" t="str">
        <f t="shared" si="94"/>
        <v/>
      </c>
    </row>
    <row r="457" spans="1:35" x14ac:dyDescent="0.25">
      <c r="A457" s="78" t="s">
        <v>145</v>
      </c>
      <c r="B457" s="79" t="s">
        <v>29</v>
      </c>
      <c r="C457" s="80" t="s">
        <v>30</v>
      </c>
      <c r="D457" s="80" t="s">
        <v>31</v>
      </c>
      <c r="E457" s="81" t="s">
        <v>32</v>
      </c>
      <c r="F457" s="82" t="s">
        <v>33</v>
      </c>
      <c r="G457" s="83" t="s">
        <v>34</v>
      </c>
      <c r="H457" s="84" t="e" cm="1">
        <f t="array" aca="1" ref="H457" ca="1">INDIRECT("'"&amp;A457&amp;"'!"&amp;B457)</f>
        <v>#REF!</v>
      </c>
      <c r="I457" s="85" t="e" cm="1">
        <f t="array" aca="1" ref="I457" ca="1">INDIRECT("'"&amp;A457&amp;"'!"&amp;C457)</f>
        <v>#REF!</v>
      </c>
      <c r="J457" s="85" t="e" cm="1">
        <f t="array" aca="1" ref="J457" ca="1">INDIRECT("'"&amp;A457&amp;"'!"&amp;D457)</f>
        <v>#REF!</v>
      </c>
      <c r="K457" s="86" t="e" cm="1">
        <f t="array" aca="1" ref="K457" ca="1">INDIRECT("'"&amp;A457&amp;"'!"&amp;E457)</f>
        <v>#REF!</v>
      </c>
      <c r="L457" s="82" t="e" cm="1">
        <f t="array" aca="1" ref="L457" ca="1">INDIRECT("'"&amp;A457&amp;"'!"&amp;F457)</f>
        <v>#REF!</v>
      </c>
      <c r="M457" s="87" t="e" cm="1">
        <f t="array" aca="1" ref="M457" ca="1">INDIRECT("'"&amp;A457&amp;"'!"&amp;G457)</f>
        <v>#REF!</v>
      </c>
      <c r="N457" s="79" t="e">
        <f t="shared" ca="1" si="95"/>
        <v>#REF!</v>
      </c>
      <c r="O457" s="88" t="e">
        <f t="shared" ca="1" si="96"/>
        <v>#REF!</v>
      </c>
      <c r="P457" s="89"/>
      <c r="Q457" s="79" t="e">
        <f t="shared" ca="1" si="92"/>
        <v>#REF!</v>
      </c>
      <c r="R457" s="88" t="e">
        <f t="shared" ca="1" si="97"/>
        <v>#REF!</v>
      </c>
      <c r="S457" s="90">
        <v>8507</v>
      </c>
      <c r="T457" s="91" t="e">
        <f t="shared" ca="1" si="102"/>
        <v>#REF!</v>
      </c>
      <c r="U457" s="92"/>
      <c r="V457" s="91" t="e">
        <f t="shared" ca="1" si="93"/>
        <v>#REF!</v>
      </c>
      <c r="W457" s="92"/>
      <c r="Z457" t="e">
        <f t="shared" ca="1" si="104"/>
        <v>#REF!</v>
      </c>
      <c r="AA457" t="e">
        <f t="shared" ca="1" si="98"/>
        <v>#REF!</v>
      </c>
      <c r="AB457" t="e">
        <f t="shared" ca="1" si="103"/>
        <v>#REF!</v>
      </c>
      <c r="AC457" t="e">
        <f t="shared" ca="1" si="99"/>
        <v>#REF!</v>
      </c>
      <c r="AD457" t="e">
        <f t="shared" ca="1" si="100"/>
        <v>#REF!</v>
      </c>
      <c r="AE457" t="e">
        <f t="shared" ca="1" si="101"/>
        <v>#REF!</v>
      </c>
      <c r="AH457" t="str">
        <f t="shared" si="105"/>
        <v/>
      </c>
      <c r="AI457" t="str">
        <f t="shared" si="94"/>
        <v/>
      </c>
    </row>
    <row r="458" spans="1:35" x14ac:dyDescent="0.25">
      <c r="A458" s="78" t="s">
        <v>145</v>
      </c>
      <c r="B458" s="79" t="s">
        <v>35</v>
      </c>
      <c r="C458" s="80" t="s">
        <v>36</v>
      </c>
      <c r="D458" s="80" t="s">
        <v>37</v>
      </c>
      <c r="E458" s="81" t="s">
        <v>38</v>
      </c>
      <c r="F458" s="82" t="s">
        <v>39</v>
      </c>
      <c r="G458" s="83" t="s">
        <v>40</v>
      </c>
      <c r="H458" s="84" t="e" cm="1">
        <f t="array" aca="1" ref="H458" ca="1">INDIRECT("'"&amp;A458&amp;"'!"&amp;B458)</f>
        <v>#REF!</v>
      </c>
      <c r="I458" s="85" t="e" cm="1">
        <f t="array" aca="1" ref="I458" ca="1">INDIRECT("'"&amp;A458&amp;"'!"&amp;C458)</f>
        <v>#REF!</v>
      </c>
      <c r="J458" s="85" t="e" cm="1">
        <f t="array" aca="1" ref="J458" ca="1">INDIRECT("'"&amp;A458&amp;"'!"&amp;D458)</f>
        <v>#REF!</v>
      </c>
      <c r="K458" s="86" t="e" cm="1">
        <f t="array" aca="1" ref="K458" ca="1">INDIRECT("'"&amp;A458&amp;"'!"&amp;E458)</f>
        <v>#REF!</v>
      </c>
      <c r="L458" s="82" t="e" cm="1">
        <f t="array" aca="1" ref="L458" ca="1">INDIRECT("'"&amp;A458&amp;"'!"&amp;F458)</f>
        <v>#REF!</v>
      </c>
      <c r="M458" s="87" t="e" cm="1">
        <f t="array" aca="1" ref="M458" ca="1">INDIRECT("'"&amp;A458&amp;"'!"&amp;G458)</f>
        <v>#REF!</v>
      </c>
      <c r="N458" s="79" t="e">
        <f t="shared" ca="1" si="95"/>
        <v>#REF!</v>
      </c>
      <c r="O458" s="88" t="e">
        <f t="shared" ca="1" si="96"/>
        <v>#REF!</v>
      </c>
      <c r="P458" s="89"/>
      <c r="Q458" s="79" t="e">
        <f t="shared" ca="1" si="92"/>
        <v>#REF!</v>
      </c>
      <c r="R458" s="88" t="e">
        <f t="shared" ca="1" si="97"/>
        <v>#REF!</v>
      </c>
      <c r="S458" s="90"/>
      <c r="T458" s="91" t="e">
        <f t="shared" ca="1" si="102"/>
        <v>#REF!</v>
      </c>
      <c r="U458" s="92"/>
      <c r="V458" s="91" t="e">
        <f t="shared" ca="1" si="93"/>
        <v>#REF!</v>
      </c>
      <c r="W458" s="92"/>
      <c r="Z458" t="e">
        <f t="shared" ca="1" si="104"/>
        <v>#REF!</v>
      </c>
      <c r="AA458" t="e">
        <f t="shared" ca="1" si="98"/>
        <v>#REF!</v>
      </c>
      <c r="AB458" t="e">
        <f t="shared" ca="1" si="103"/>
        <v>#REF!</v>
      </c>
      <c r="AC458" t="e">
        <f t="shared" ca="1" si="99"/>
        <v>#REF!</v>
      </c>
      <c r="AD458" t="e">
        <f t="shared" ca="1" si="100"/>
        <v>#REF!</v>
      </c>
      <c r="AE458" t="e">
        <f t="shared" ca="1" si="101"/>
        <v>#REF!</v>
      </c>
      <c r="AH458" t="str">
        <f t="shared" si="105"/>
        <v/>
      </c>
      <c r="AI458" t="str">
        <f t="shared" si="94"/>
        <v/>
      </c>
    </row>
    <row r="459" spans="1:35" x14ac:dyDescent="0.25">
      <c r="A459" s="78" t="s">
        <v>145</v>
      </c>
      <c r="B459" s="79" t="s">
        <v>41</v>
      </c>
      <c r="C459" s="80" t="s">
        <v>42</v>
      </c>
      <c r="D459" s="80" t="s">
        <v>43</v>
      </c>
      <c r="E459" s="81" t="s">
        <v>44</v>
      </c>
      <c r="F459" s="82" t="s">
        <v>45</v>
      </c>
      <c r="G459" s="83" t="s">
        <v>46</v>
      </c>
      <c r="H459" s="84" t="e" cm="1">
        <f t="array" aca="1" ref="H459" ca="1">INDIRECT("'"&amp;A459&amp;"'!"&amp;B459)</f>
        <v>#REF!</v>
      </c>
      <c r="I459" s="85" t="e" cm="1">
        <f t="array" aca="1" ref="I459" ca="1">INDIRECT("'"&amp;A459&amp;"'!"&amp;C459)</f>
        <v>#REF!</v>
      </c>
      <c r="J459" s="85" t="e" cm="1">
        <f t="array" aca="1" ref="J459" ca="1">INDIRECT("'"&amp;A459&amp;"'!"&amp;D459)</f>
        <v>#REF!</v>
      </c>
      <c r="K459" s="86" t="e" cm="1">
        <f t="array" aca="1" ref="K459" ca="1">INDIRECT("'"&amp;A459&amp;"'!"&amp;E459)</f>
        <v>#REF!</v>
      </c>
      <c r="L459" s="82" t="e" cm="1">
        <f t="array" aca="1" ref="L459" ca="1">INDIRECT("'"&amp;A459&amp;"'!"&amp;F459)</f>
        <v>#REF!</v>
      </c>
      <c r="M459" s="87" t="e" cm="1">
        <f t="array" aca="1" ref="M459" ca="1">INDIRECT("'"&amp;A459&amp;"'!"&amp;G459)</f>
        <v>#REF!</v>
      </c>
      <c r="N459" s="79" t="e">
        <f t="shared" ca="1" si="95"/>
        <v>#REF!</v>
      </c>
      <c r="O459" s="88" t="e">
        <f t="shared" ca="1" si="96"/>
        <v>#REF!</v>
      </c>
      <c r="P459" s="89"/>
      <c r="Q459" s="79" t="e">
        <f t="shared" ca="1" si="92"/>
        <v>#REF!</v>
      </c>
      <c r="R459" s="88" t="e">
        <f t="shared" ca="1" si="97"/>
        <v>#REF!</v>
      </c>
      <c r="S459" s="90"/>
      <c r="T459" s="91" t="e">
        <f t="shared" ca="1" si="102"/>
        <v>#REF!</v>
      </c>
      <c r="U459" s="92"/>
      <c r="V459" s="91" t="e">
        <f t="shared" ca="1" si="93"/>
        <v>#REF!</v>
      </c>
      <c r="W459" s="92"/>
      <c r="Z459" t="e">
        <f t="shared" ca="1" si="104"/>
        <v>#REF!</v>
      </c>
      <c r="AA459" t="e">
        <f t="shared" ca="1" si="98"/>
        <v>#REF!</v>
      </c>
      <c r="AB459" t="e">
        <f t="shared" ca="1" si="103"/>
        <v>#REF!</v>
      </c>
      <c r="AC459" t="e">
        <f t="shared" ca="1" si="99"/>
        <v>#REF!</v>
      </c>
      <c r="AD459" t="e">
        <f t="shared" ca="1" si="100"/>
        <v>#REF!</v>
      </c>
      <c r="AE459" t="e">
        <f t="shared" ca="1" si="101"/>
        <v>#REF!</v>
      </c>
      <c r="AH459" t="str">
        <f t="shared" si="105"/>
        <v/>
      </c>
      <c r="AI459" t="str">
        <f t="shared" si="94"/>
        <v/>
      </c>
    </row>
    <row r="460" spans="1:35" x14ac:dyDescent="0.25">
      <c r="A460" s="78" t="s">
        <v>145</v>
      </c>
      <c r="B460" s="79" t="s">
        <v>47</v>
      </c>
      <c r="C460" s="80" t="s">
        <v>48</v>
      </c>
      <c r="D460" s="80" t="s">
        <v>49</v>
      </c>
      <c r="E460" s="81" t="s">
        <v>50</v>
      </c>
      <c r="F460" s="82" t="s">
        <v>51</v>
      </c>
      <c r="G460" s="83" t="s">
        <v>52</v>
      </c>
      <c r="H460" s="84" t="e" cm="1">
        <f t="array" aca="1" ref="H460" ca="1">INDIRECT("'"&amp;A460&amp;"'!"&amp;B460)</f>
        <v>#REF!</v>
      </c>
      <c r="I460" s="85" t="e" cm="1">
        <f t="array" aca="1" ref="I460" ca="1">INDIRECT("'"&amp;A460&amp;"'!"&amp;C460)</f>
        <v>#REF!</v>
      </c>
      <c r="J460" s="85" t="e" cm="1">
        <f t="array" aca="1" ref="J460" ca="1">INDIRECT("'"&amp;A460&amp;"'!"&amp;D460)</f>
        <v>#REF!</v>
      </c>
      <c r="K460" s="86" t="e" cm="1">
        <f t="array" aca="1" ref="K460" ca="1">INDIRECT("'"&amp;A460&amp;"'!"&amp;E460)</f>
        <v>#REF!</v>
      </c>
      <c r="L460" s="82" t="e" cm="1">
        <f t="array" aca="1" ref="L460" ca="1">INDIRECT("'"&amp;A460&amp;"'!"&amp;F460)</f>
        <v>#REF!</v>
      </c>
      <c r="M460" s="87" t="e" cm="1">
        <f t="array" aca="1" ref="M460" ca="1">INDIRECT("'"&amp;A460&amp;"'!"&amp;G460)</f>
        <v>#REF!</v>
      </c>
      <c r="N460" s="79" t="e">
        <f t="shared" ca="1" si="95"/>
        <v>#REF!</v>
      </c>
      <c r="O460" s="88" t="e">
        <f t="shared" ca="1" si="96"/>
        <v>#REF!</v>
      </c>
      <c r="P460" s="89"/>
      <c r="Q460" s="79" t="e">
        <f t="shared" ca="1" si="92"/>
        <v>#REF!</v>
      </c>
      <c r="R460" s="88" t="e">
        <f t="shared" ca="1" si="97"/>
        <v>#REF!</v>
      </c>
      <c r="S460" s="90"/>
      <c r="T460" s="91" t="e">
        <f t="shared" ca="1" si="102"/>
        <v>#REF!</v>
      </c>
      <c r="U460" s="92"/>
      <c r="V460" s="91" t="e">
        <f t="shared" ca="1" si="93"/>
        <v>#REF!</v>
      </c>
      <c r="W460" s="92"/>
      <c r="Z460" t="e">
        <f t="shared" ca="1" si="104"/>
        <v>#REF!</v>
      </c>
      <c r="AA460" t="e">
        <f t="shared" ca="1" si="98"/>
        <v>#REF!</v>
      </c>
      <c r="AB460" t="e">
        <f t="shared" ca="1" si="103"/>
        <v>#REF!</v>
      </c>
      <c r="AC460" t="e">
        <f t="shared" ca="1" si="99"/>
        <v>#REF!</v>
      </c>
      <c r="AD460" t="e">
        <f t="shared" ca="1" si="100"/>
        <v>#REF!</v>
      </c>
      <c r="AE460" t="e">
        <f t="shared" ca="1" si="101"/>
        <v>#REF!</v>
      </c>
      <c r="AH460" t="str">
        <f t="shared" si="105"/>
        <v/>
      </c>
      <c r="AI460" t="str">
        <f t="shared" si="94"/>
        <v/>
      </c>
    </row>
    <row r="461" spans="1:35" x14ac:dyDescent="0.25">
      <c r="A461" s="78" t="s">
        <v>145</v>
      </c>
      <c r="B461" s="79" t="s">
        <v>53</v>
      </c>
      <c r="C461" s="80" t="s">
        <v>54</v>
      </c>
      <c r="D461" s="80" t="s">
        <v>55</v>
      </c>
      <c r="E461" s="81" t="s">
        <v>56</v>
      </c>
      <c r="F461" s="82" t="s">
        <v>57</v>
      </c>
      <c r="G461" s="83" t="s">
        <v>58</v>
      </c>
      <c r="H461" s="84" t="e" cm="1">
        <f t="array" aca="1" ref="H461" ca="1">INDIRECT("'"&amp;A461&amp;"'!"&amp;B461)</f>
        <v>#REF!</v>
      </c>
      <c r="I461" s="85" t="e" cm="1">
        <f t="array" aca="1" ref="I461" ca="1">INDIRECT("'"&amp;A461&amp;"'!"&amp;C461)</f>
        <v>#REF!</v>
      </c>
      <c r="J461" s="85" t="e" cm="1">
        <f t="array" aca="1" ref="J461" ca="1">INDIRECT("'"&amp;A461&amp;"'!"&amp;D461)</f>
        <v>#REF!</v>
      </c>
      <c r="K461" s="86" t="e" cm="1">
        <f t="array" aca="1" ref="K461" ca="1">INDIRECT("'"&amp;A461&amp;"'!"&amp;E461)</f>
        <v>#REF!</v>
      </c>
      <c r="L461" s="82" t="e" cm="1">
        <f t="array" aca="1" ref="L461" ca="1">INDIRECT("'"&amp;A461&amp;"'!"&amp;F461)</f>
        <v>#REF!</v>
      </c>
      <c r="M461" s="87" t="e" cm="1">
        <f t="array" aca="1" ref="M461" ca="1">INDIRECT("'"&amp;A461&amp;"'!"&amp;G461)</f>
        <v>#REF!</v>
      </c>
      <c r="N461" s="79" t="e">
        <f t="shared" ca="1" si="95"/>
        <v>#REF!</v>
      </c>
      <c r="O461" s="88" t="e">
        <f t="shared" ca="1" si="96"/>
        <v>#REF!</v>
      </c>
      <c r="P461" s="89"/>
      <c r="Q461" s="79" t="e">
        <f t="shared" ca="1" si="92"/>
        <v>#REF!</v>
      </c>
      <c r="R461" s="88" t="e">
        <f t="shared" ca="1" si="97"/>
        <v>#REF!</v>
      </c>
      <c r="S461" s="90"/>
      <c r="T461" s="91" t="e">
        <f t="shared" ca="1" si="102"/>
        <v>#REF!</v>
      </c>
      <c r="U461" s="92"/>
      <c r="V461" s="91" t="e">
        <f t="shared" ca="1" si="93"/>
        <v>#REF!</v>
      </c>
      <c r="W461" s="92"/>
      <c r="Z461" t="e">
        <f t="shared" ca="1" si="104"/>
        <v>#REF!</v>
      </c>
      <c r="AA461" t="e">
        <f t="shared" ca="1" si="98"/>
        <v>#REF!</v>
      </c>
      <c r="AB461" t="e">
        <f t="shared" ca="1" si="103"/>
        <v>#REF!</v>
      </c>
      <c r="AC461" t="e">
        <f t="shared" ca="1" si="99"/>
        <v>#REF!</v>
      </c>
      <c r="AD461" t="e">
        <f t="shared" ca="1" si="100"/>
        <v>#REF!</v>
      </c>
      <c r="AE461" t="e">
        <f t="shared" ca="1" si="101"/>
        <v>#REF!</v>
      </c>
      <c r="AH461" t="str">
        <f t="shared" si="105"/>
        <v/>
      </c>
      <c r="AI461" t="str">
        <f t="shared" si="94"/>
        <v/>
      </c>
    </row>
    <row r="462" spans="1:35" x14ac:dyDescent="0.25">
      <c r="A462" s="78" t="s">
        <v>145</v>
      </c>
      <c r="B462" s="79" t="s">
        <v>59</v>
      </c>
      <c r="C462" s="80" t="s">
        <v>60</v>
      </c>
      <c r="D462" s="80" t="s">
        <v>61</v>
      </c>
      <c r="E462" s="81" t="s">
        <v>62</v>
      </c>
      <c r="F462" s="82" t="s">
        <v>63</v>
      </c>
      <c r="G462" s="83" t="s">
        <v>64</v>
      </c>
      <c r="H462" s="84" t="e" cm="1">
        <f t="array" aca="1" ref="H462" ca="1">INDIRECT("'"&amp;A462&amp;"'!"&amp;B462)</f>
        <v>#REF!</v>
      </c>
      <c r="I462" s="85" t="e" cm="1">
        <f t="array" aca="1" ref="I462" ca="1">INDIRECT("'"&amp;A462&amp;"'!"&amp;C462)</f>
        <v>#REF!</v>
      </c>
      <c r="J462" s="85" t="e" cm="1">
        <f t="array" aca="1" ref="J462" ca="1">INDIRECT("'"&amp;A462&amp;"'!"&amp;D462)</f>
        <v>#REF!</v>
      </c>
      <c r="K462" s="86" t="e" cm="1">
        <f t="array" aca="1" ref="K462" ca="1">INDIRECT("'"&amp;A462&amp;"'!"&amp;E462)</f>
        <v>#REF!</v>
      </c>
      <c r="L462" s="82" t="e" cm="1">
        <f t="array" aca="1" ref="L462" ca="1">INDIRECT("'"&amp;A462&amp;"'!"&amp;F462)</f>
        <v>#REF!</v>
      </c>
      <c r="M462" s="87" t="e" cm="1">
        <f t="array" aca="1" ref="M462" ca="1">INDIRECT("'"&amp;A462&amp;"'!"&amp;G462)</f>
        <v>#REF!</v>
      </c>
      <c r="N462" s="79" t="e">
        <f t="shared" ca="1" si="95"/>
        <v>#REF!</v>
      </c>
      <c r="O462" s="88" t="e">
        <f t="shared" ca="1" si="96"/>
        <v>#REF!</v>
      </c>
      <c r="P462" s="89"/>
      <c r="Q462" s="79" t="e">
        <f t="shared" ca="1" si="92"/>
        <v>#REF!</v>
      </c>
      <c r="R462" s="88" t="e">
        <f t="shared" ca="1" si="97"/>
        <v>#REF!</v>
      </c>
      <c r="S462" s="90"/>
      <c r="T462" s="91" t="e">
        <f t="shared" ca="1" si="102"/>
        <v>#REF!</v>
      </c>
      <c r="U462" s="92"/>
      <c r="V462" s="91" t="e">
        <f t="shared" ca="1" si="93"/>
        <v>#REF!</v>
      </c>
      <c r="W462" s="92"/>
      <c r="Z462" t="e">
        <f t="shared" ca="1" si="104"/>
        <v>#REF!</v>
      </c>
      <c r="AA462" t="e">
        <f t="shared" ca="1" si="98"/>
        <v>#REF!</v>
      </c>
      <c r="AB462" t="e">
        <f t="shared" ca="1" si="103"/>
        <v>#REF!</v>
      </c>
      <c r="AC462" t="e">
        <f t="shared" ca="1" si="99"/>
        <v>#REF!</v>
      </c>
      <c r="AD462" t="e">
        <f t="shared" ca="1" si="100"/>
        <v>#REF!</v>
      </c>
      <c r="AE462" t="e">
        <f t="shared" ca="1" si="101"/>
        <v>#REF!</v>
      </c>
      <c r="AH462" t="str">
        <f t="shared" si="105"/>
        <v/>
      </c>
      <c r="AI462" t="str">
        <f t="shared" si="94"/>
        <v/>
      </c>
    </row>
    <row r="463" spans="1:35" x14ac:dyDescent="0.25">
      <c r="A463" s="78" t="s">
        <v>145</v>
      </c>
      <c r="B463" s="79" t="s">
        <v>65</v>
      </c>
      <c r="C463" s="80" t="s">
        <v>66</v>
      </c>
      <c r="D463" s="80" t="s">
        <v>67</v>
      </c>
      <c r="E463" s="81" t="s">
        <v>68</v>
      </c>
      <c r="F463" s="82" t="s">
        <v>69</v>
      </c>
      <c r="G463" s="83" t="s">
        <v>70</v>
      </c>
      <c r="H463" s="84" t="e" cm="1">
        <f t="array" aca="1" ref="H463" ca="1">INDIRECT("'"&amp;A463&amp;"'!"&amp;B463)</f>
        <v>#REF!</v>
      </c>
      <c r="I463" s="85" t="e" cm="1">
        <f t="array" aca="1" ref="I463" ca="1">INDIRECT("'"&amp;A463&amp;"'!"&amp;C463)</f>
        <v>#REF!</v>
      </c>
      <c r="J463" s="85" t="e" cm="1">
        <f t="array" aca="1" ref="J463" ca="1">INDIRECT("'"&amp;A463&amp;"'!"&amp;D463)</f>
        <v>#REF!</v>
      </c>
      <c r="K463" s="86" t="e" cm="1">
        <f t="array" aca="1" ref="K463" ca="1">INDIRECT("'"&amp;A463&amp;"'!"&amp;E463)</f>
        <v>#REF!</v>
      </c>
      <c r="L463" s="82" t="e" cm="1">
        <f t="array" aca="1" ref="L463" ca="1">INDIRECT("'"&amp;A463&amp;"'!"&amp;F463)</f>
        <v>#REF!</v>
      </c>
      <c r="M463" s="87" t="e" cm="1">
        <f t="array" aca="1" ref="M463" ca="1">INDIRECT("'"&amp;A463&amp;"'!"&amp;G463)</f>
        <v>#REF!</v>
      </c>
      <c r="N463" s="79" t="e">
        <f t="shared" ca="1" si="95"/>
        <v>#REF!</v>
      </c>
      <c r="O463" s="88" t="e">
        <f t="shared" ca="1" si="96"/>
        <v>#REF!</v>
      </c>
      <c r="P463" s="89"/>
      <c r="Q463" s="79" t="e">
        <f t="shared" ref="Q463:Q526" ca="1" si="106">IF(J463="","",IF(J463="/","",IF(J463=0,"",J463)))</f>
        <v>#REF!</v>
      </c>
      <c r="R463" s="88" t="e">
        <f t="shared" ca="1" si="97"/>
        <v>#REF!</v>
      </c>
      <c r="S463" s="90"/>
      <c r="T463" s="91" t="e">
        <f t="shared" ca="1" si="102"/>
        <v>#REF!</v>
      </c>
      <c r="U463" s="92"/>
      <c r="V463" s="91" t="e">
        <f t="shared" ca="1" si="93"/>
        <v>#REF!</v>
      </c>
      <c r="W463" s="92"/>
      <c r="Z463" t="e">
        <f t="shared" ca="1" si="104"/>
        <v>#REF!</v>
      </c>
      <c r="AA463" t="e">
        <f t="shared" ca="1" si="98"/>
        <v>#REF!</v>
      </c>
      <c r="AB463" t="e">
        <f t="shared" ca="1" si="103"/>
        <v>#REF!</v>
      </c>
      <c r="AC463" t="e">
        <f t="shared" ca="1" si="99"/>
        <v>#REF!</v>
      </c>
      <c r="AD463" t="e">
        <f t="shared" ca="1" si="100"/>
        <v>#REF!</v>
      </c>
      <c r="AE463" t="e">
        <f t="shared" ca="1" si="101"/>
        <v>#REF!</v>
      </c>
      <c r="AH463" t="str">
        <f t="shared" si="105"/>
        <v/>
      </c>
      <c r="AI463" t="str">
        <f t="shared" si="94"/>
        <v/>
      </c>
    </row>
    <row r="464" spans="1:35" x14ac:dyDescent="0.25">
      <c r="A464" s="78" t="s">
        <v>145</v>
      </c>
      <c r="B464" s="79" t="s">
        <v>71</v>
      </c>
      <c r="C464" s="80" t="s">
        <v>72</v>
      </c>
      <c r="D464" s="80" t="s">
        <v>73</v>
      </c>
      <c r="E464" s="81" t="s">
        <v>74</v>
      </c>
      <c r="F464" s="82" t="s">
        <v>75</v>
      </c>
      <c r="G464" s="83" t="s">
        <v>76</v>
      </c>
      <c r="H464" s="84" t="e" cm="1">
        <f t="array" aca="1" ref="H464" ca="1">INDIRECT("'"&amp;A464&amp;"'!"&amp;B464)</f>
        <v>#REF!</v>
      </c>
      <c r="I464" s="85" t="e" cm="1">
        <f t="array" aca="1" ref="I464" ca="1">INDIRECT("'"&amp;A464&amp;"'!"&amp;C464)</f>
        <v>#REF!</v>
      </c>
      <c r="J464" s="85" t="e" cm="1">
        <f t="array" aca="1" ref="J464" ca="1">INDIRECT("'"&amp;A464&amp;"'!"&amp;D464)</f>
        <v>#REF!</v>
      </c>
      <c r="K464" s="86" t="e" cm="1">
        <f t="array" aca="1" ref="K464" ca="1">INDIRECT("'"&amp;A464&amp;"'!"&amp;E464)</f>
        <v>#REF!</v>
      </c>
      <c r="L464" s="82" t="e" cm="1">
        <f t="array" aca="1" ref="L464" ca="1">INDIRECT("'"&amp;A464&amp;"'!"&amp;F464)</f>
        <v>#REF!</v>
      </c>
      <c r="M464" s="87" t="e" cm="1">
        <f t="array" aca="1" ref="M464" ca="1">INDIRECT("'"&amp;A464&amp;"'!"&amp;G464)</f>
        <v>#REF!</v>
      </c>
      <c r="N464" s="79" t="e">
        <f t="shared" ca="1" si="95"/>
        <v>#REF!</v>
      </c>
      <c r="O464" s="88" t="e">
        <f t="shared" ca="1" si="96"/>
        <v>#REF!</v>
      </c>
      <c r="P464" s="89"/>
      <c r="Q464" s="79" t="e">
        <f t="shared" ca="1" si="106"/>
        <v>#REF!</v>
      </c>
      <c r="R464" s="88" t="e">
        <f t="shared" ca="1" si="97"/>
        <v>#REF!</v>
      </c>
      <c r="S464" s="90"/>
      <c r="T464" s="91" t="e">
        <f t="shared" ca="1" si="102"/>
        <v>#REF!</v>
      </c>
      <c r="U464" s="92"/>
      <c r="V464" s="91" t="e">
        <f t="shared" ca="1" si="93"/>
        <v>#REF!</v>
      </c>
      <c r="W464" s="92"/>
      <c r="Z464" t="e">
        <f t="shared" ca="1" si="104"/>
        <v>#REF!</v>
      </c>
      <c r="AA464" t="e">
        <f t="shared" ca="1" si="98"/>
        <v>#REF!</v>
      </c>
      <c r="AB464" t="e">
        <f t="shared" ca="1" si="103"/>
        <v>#REF!</v>
      </c>
      <c r="AC464" t="e">
        <f t="shared" ca="1" si="99"/>
        <v>#REF!</v>
      </c>
      <c r="AD464" t="e">
        <f t="shared" ca="1" si="100"/>
        <v>#REF!</v>
      </c>
      <c r="AE464" t="e">
        <f t="shared" ca="1" si="101"/>
        <v>#REF!</v>
      </c>
      <c r="AH464" t="str">
        <f t="shared" si="105"/>
        <v/>
      </c>
      <c r="AI464" t="str">
        <f t="shared" si="94"/>
        <v/>
      </c>
    </row>
    <row r="465" spans="1:35" x14ac:dyDescent="0.25">
      <c r="A465" s="78" t="s">
        <v>145</v>
      </c>
      <c r="B465" s="79" t="s">
        <v>77</v>
      </c>
      <c r="C465" s="80" t="s">
        <v>78</v>
      </c>
      <c r="D465" s="80" t="s">
        <v>79</v>
      </c>
      <c r="E465" s="81" t="s">
        <v>80</v>
      </c>
      <c r="F465" s="82" t="s">
        <v>81</v>
      </c>
      <c r="G465" s="83" t="s">
        <v>82</v>
      </c>
      <c r="H465" s="84" t="e" cm="1">
        <f t="array" aca="1" ref="H465" ca="1">INDIRECT("'"&amp;A465&amp;"'!"&amp;B465)</f>
        <v>#REF!</v>
      </c>
      <c r="I465" s="85" t="e" cm="1">
        <f t="array" aca="1" ref="I465" ca="1">INDIRECT("'"&amp;A465&amp;"'!"&amp;C465)</f>
        <v>#REF!</v>
      </c>
      <c r="J465" s="85" t="e" cm="1">
        <f t="array" aca="1" ref="J465" ca="1">INDIRECT("'"&amp;A465&amp;"'!"&amp;D465)</f>
        <v>#REF!</v>
      </c>
      <c r="K465" s="86" t="e" cm="1">
        <f t="array" aca="1" ref="K465" ca="1">INDIRECT("'"&amp;A465&amp;"'!"&amp;E465)</f>
        <v>#REF!</v>
      </c>
      <c r="L465" s="82" t="e" cm="1">
        <f t="array" aca="1" ref="L465" ca="1">INDIRECT("'"&amp;A465&amp;"'!"&amp;F465)</f>
        <v>#REF!</v>
      </c>
      <c r="M465" s="87" t="e" cm="1">
        <f t="array" aca="1" ref="M465" ca="1">INDIRECT("'"&amp;A465&amp;"'!"&amp;G465)</f>
        <v>#REF!</v>
      </c>
      <c r="N465" s="79" t="e">
        <f t="shared" ca="1" si="95"/>
        <v>#REF!</v>
      </c>
      <c r="O465" s="88" t="e">
        <f t="shared" ca="1" si="96"/>
        <v>#REF!</v>
      </c>
      <c r="P465" s="89"/>
      <c r="Q465" s="79" t="e">
        <f t="shared" ca="1" si="106"/>
        <v>#REF!</v>
      </c>
      <c r="R465" s="88" t="e">
        <f t="shared" ca="1" si="97"/>
        <v>#REF!</v>
      </c>
      <c r="S465" s="90"/>
      <c r="T465" s="91" t="e">
        <f t="shared" ca="1" si="102"/>
        <v>#REF!</v>
      </c>
      <c r="U465" s="92"/>
      <c r="V465" s="91" t="e">
        <f t="shared" ca="1" si="93"/>
        <v>#REF!</v>
      </c>
      <c r="W465" s="92"/>
      <c r="Z465" t="e">
        <f t="shared" ca="1" si="104"/>
        <v>#REF!</v>
      </c>
      <c r="AA465" t="e">
        <f t="shared" ca="1" si="98"/>
        <v>#REF!</v>
      </c>
      <c r="AB465" t="e">
        <f t="shared" ca="1" si="103"/>
        <v>#REF!</v>
      </c>
      <c r="AC465" t="e">
        <f t="shared" ca="1" si="99"/>
        <v>#REF!</v>
      </c>
      <c r="AD465" t="e">
        <f t="shared" ca="1" si="100"/>
        <v>#REF!</v>
      </c>
      <c r="AE465" t="e">
        <f t="shared" ca="1" si="101"/>
        <v>#REF!</v>
      </c>
      <c r="AH465" t="str">
        <f t="shared" si="105"/>
        <v/>
      </c>
      <c r="AI465" t="str">
        <f t="shared" si="94"/>
        <v/>
      </c>
    </row>
    <row r="466" spans="1:35" x14ac:dyDescent="0.25">
      <c r="A466" s="58" t="s">
        <v>146</v>
      </c>
      <c r="B466" s="59" t="s">
        <v>29</v>
      </c>
      <c r="C466" s="60" t="s">
        <v>30</v>
      </c>
      <c r="D466" s="60" t="s">
        <v>31</v>
      </c>
      <c r="E466" s="61" t="s">
        <v>32</v>
      </c>
      <c r="F466" s="62" t="s">
        <v>33</v>
      </c>
      <c r="G466" s="63" t="s">
        <v>34</v>
      </c>
      <c r="H466" s="64" t="e" cm="1">
        <f t="array" aca="1" ref="H466" ca="1">INDIRECT("'"&amp;A466&amp;"'!"&amp;B466)</f>
        <v>#REF!</v>
      </c>
      <c r="I466" s="65" t="e" cm="1">
        <f t="array" aca="1" ref="I466" ca="1">INDIRECT("'"&amp;A466&amp;"'!"&amp;C466)</f>
        <v>#REF!</v>
      </c>
      <c r="J466" s="65" t="e" cm="1">
        <f t="array" aca="1" ref="J466" ca="1">INDIRECT("'"&amp;A466&amp;"'!"&amp;D466)</f>
        <v>#REF!</v>
      </c>
      <c r="K466" s="66" t="e" cm="1">
        <f t="array" aca="1" ref="K466" ca="1">INDIRECT("'"&amp;A466&amp;"'!"&amp;E466)</f>
        <v>#REF!</v>
      </c>
      <c r="L466" s="62" t="e" cm="1">
        <f t="array" aca="1" ref="L466" ca="1">INDIRECT("'"&amp;A466&amp;"'!"&amp;F466)</f>
        <v>#REF!</v>
      </c>
      <c r="M466" s="67" t="e" cm="1">
        <f t="array" aca="1" ref="M466" ca="1">INDIRECT("'"&amp;A466&amp;"'!"&amp;G466)</f>
        <v>#REF!</v>
      </c>
      <c r="N466" s="59" t="e">
        <f t="shared" ca="1" si="95"/>
        <v>#REF!</v>
      </c>
      <c r="O466" s="68" t="e">
        <f t="shared" ca="1" si="96"/>
        <v>#REF!</v>
      </c>
      <c r="P466" s="69"/>
      <c r="Q466" s="59" t="e">
        <f t="shared" ca="1" si="106"/>
        <v>#REF!</v>
      </c>
      <c r="R466" s="68" t="e">
        <f t="shared" ca="1" si="97"/>
        <v>#REF!</v>
      </c>
      <c r="S466" s="70">
        <v>2446</v>
      </c>
      <c r="T466" s="71" t="e">
        <f t="shared" ca="1" si="102"/>
        <v>#REF!</v>
      </c>
      <c r="U466" s="72"/>
      <c r="V466" s="71" t="e">
        <f t="shared" ca="1" si="93"/>
        <v>#REF!</v>
      </c>
      <c r="W466" s="72"/>
      <c r="Z466" t="e">
        <f t="shared" ca="1" si="104"/>
        <v>#REF!</v>
      </c>
      <c r="AA466" t="e">
        <f t="shared" ca="1" si="98"/>
        <v>#REF!</v>
      </c>
      <c r="AB466" t="e">
        <f t="shared" ca="1" si="103"/>
        <v>#REF!</v>
      </c>
      <c r="AC466" t="e">
        <f t="shared" ca="1" si="99"/>
        <v>#REF!</v>
      </c>
      <c r="AD466" t="e">
        <f t="shared" ca="1" si="100"/>
        <v>#REF!</v>
      </c>
      <c r="AE466" t="e">
        <f t="shared" ca="1" si="101"/>
        <v>#REF!</v>
      </c>
      <c r="AH466" t="str">
        <f t="shared" si="105"/>
        <v/>
      </c>
      <c r="AI466" t="str">
        <f t="shared" si="94"/>
        <v/>
      </c>
    </row>
    <row r="467" spans="1:35" x14ac:dyDescent="0.25">
      <c r="A467" s="58" t="s">
        <v>146</v>
      </c>
      <c r="B467" s="59" t="s">
        <v>35</v>
      </c>
      <c r="C467" s="60" t="s">
        <v>36</v>
      </c>
      <c r="D467" s="60" t="s">
        <v>37</v>
      </c>
      <c r="E467" s="61" t="s">
        <v>38</v>
      </c>
      <c r="F467" s="62" t="s">
        <v>39</v>
      </c>
      <c r="G467" s="63" t="s">
        <v>40</v>
      </c>
      <c r="H467" s="64" t="e" cm="1">
        <f t="array" aca="1" ref="H467" ca="1">INDIRECT("'"&amp;A467&amp;"'!"&amp;B467)</f>
        <v>#REF!</v>
      </c>
      <c r="I467" s="65" t="e" cm="1">
        <f t="array" aca="1" ref="I467" ca="1">INDIRECT("'"&amp;A467&amp;"'!"&amp;C467)</f>
        <v>#REF!</v>
      </c>
      <c r="J467" s="65" t="e" cm="1">
        <f t="array" aca="1" ref="J467" ca="1">INDIRECT("'"&amp;A467&amp;"'!"&amp;D467)</f>
        <v>#REF!</v>
      </c>
      <c r="K467" s="66" t="e" cm="1">
        <f t="array" aca="1" ref="K467" ca="1">INDIRECT("'"&amp;A467&amp;"'!"&amp;E467)</f>
        <v>#REF!</v>
      </c>
      <c r="L467" s="62" t="e" cm="1">
        <f t="array" aca="1" ref="L467" ca="1">INDIRECT("'"&amp;A467&amp;"'!"&amp;F467)</f>
        <v>#REF!</v>
      </c>
      <c r="M467" s="67" t="e" cm="1">
        <f t="array" aca="1" ref="M467" ca="1">INDIRECT("'"&amp;A467&amp;"'!"&amp;G467)</f>
        <v>#REF!</v>
      </c>
      <c r="N467" s="59" t="e">
        <f t="shared" ca="1" si="95"/>
        <v>#REF!</v>
      </c>
      <c r="O467" s="68" t="e">
        <f t="shared" ca="1" si="96"/>
        <v>#REF!</v>
      </c>
      <c r="P467" s="69"/>
      <c r="Q467" s="59" t="e">
        <f t="shared" ca="1" si="106"/>
        <v>#REF!</v>
      </c>
      <c r="R467" s="68" t="e">
        <f t="shared" ca="1" si="97"/>
        <v>#REF!</v>
      </c>
      <c r="S467" s="70">
        <v>2780</v>
      </c>
      <c r="T467" s="71" t="e">
        <f t="shared" ca="1" si="102"/>
        <v>#REF!</v>
      </c>
      <c r="U467" s="72"/>
      <c r="V467" s="71" t="e">
        <f t="shared" ca="1" si="93"/>
        <v>#REF!</v>
      </c>
      <c r="W467" s="72"/>
      <c r="Z467" t="e">
        <f t="shared" ca="1" si="104"/>
        <v>#REF!</v>
      </c>
      <c r="AA467" t="e">
        <f t="shared" ca="1" si="98"/>
        <v>#REF!</v>
      </c>
      <c r="AB467" t="e">
        <f t="shared" ca="1" si="103"/>
        <v>#REF!</v>
      </c>
      <c r="AC467" t="e">
        <f t="shared" ca="1" si="99"/>
        <v>#REF!</v>
      </c>
      <c r="AD467" t="e">
        <f t="shared" ca="1" si="100"/>
        <v>#REF!</v>
      </c>
      <c r="AE467" t="e">
        <f t="shared" ca="1" si="101"/>
        <v>#REF!</v>
      </c>
      <c r="AH467" t="str">
        <f t="shared" si="105"/>
        <v/>
      </c>
      <c r="AI467" t="str">
        <f t="shared" si="94"/>
        <v/>
      </c>
    </row>
    <row r="468" spans="1:35" x14ac:dyDescent="0.25">
      <c r="A468" s="58" t="s">
        <v>146</v>
      </c>
      <c r="B468" s="59" t="s">
        <v>41</v>
      </c>
      <c r="C468" s="60" t="s">
        <v>42</v>
      </c>
      <c r="D468" s="60" t="s">
        <v>43</v>
      </c>
      <c r="E468" s="61" t="s">
        <v>44</v>
      </c>
      <c r="F468" s="62" t="s">
        <v>45</v>
      </c>
      <c r="G468" s="63" t="s">
        <v>46</v>
      </c>
      <c r="H468" s="64" t="e" cm="1">
        <f t="array" aca="1" ref="H468" ca="1">INDIRECT("'"&amp;A468&amp;"'!"&amp;B468)</f>
        <v>#REF!</v>
      </c>
      <c r="I468" s="65" t="e" cm="1">
        <f t="array" aca="1" ref="I468" ca="1">INDIRECT("'"&amp;A468&amp;"'!"&amp;C468)</f>
        <v>#REF!</v>
      </c>
      <c r="J468" s="65" t="e" cm="1">
        <f t="array" aca="1" ref="J468" ca="1">INDIRECT("'"&amp;A468&amp;"'!"&amp;D468)</f>
        <v>#REF!</v>
      </c>
      <c r="K468" s="66" t="e" cm="1">
        <f t="array" aca="1" ref="K468" ca="1">INDIRECT("'"&amp;A468&amp;"'!"&amp;E468)</f>
        <v>#REF!</v>
      </c>
      <c r="L468" s="62" t="e" cm="1">
        <f t="array" aca="1" ref="L468" ca="1">INDIRECT("'"&amp;A468&amp;"'!"&amp;F468)</f>
        <v>#REF!</v>
      </c>
      <c r="M468" s="67" t="e" cm="1">
        <f t="array" aca="1" ref="M468" ca="1">INDIRECT("'"&amp;A468&amp;"'!"&amp;G468)</f>
        <v>#REF!</v>
      </c>
      <c r="N468" s="59" t="e">
        <f t="shared" ca="1" si="95"/>
        <v>#REF!</v>
      </c>
      <c r="O468" s="68" t="e">
        <f t="shared" ca="1" si="96"/>
        <v>#REF!</v>
      </c>
      <c r="P468" s="69"/>
      <c r="Q468" s="59" t="e">
        <f t="shared" ca="1" si="106"/>
        <v>#REF!</v>
      </c>
      <c r="R468" s="68" t="e">
        <f t="shared" ca="1" si="97"/>
        <v>#REF!</v>
      </c>
      <c r="S468" s="70">
        <v>1046</v>
      </c>
      <c r="T468" s="71" t="e">
        <f t="shared" ca="1" si="102"/>
        <v>#REF!</v>
      </c>
      <c r="U468" s="72"/>
      <c r="V468" s="71" t="e">
        <f t="shared" ca="1" si="93"/>
        <v>#REF!</v>
      </c>
      <c r="W468" s="72"/>
      <c r="Z468" t="e">
        <f t="shared" ca="1" si="104"/>
        <v>#REF!</v>
      </c>
      <c r="AA468" t="e">
        <f t="shared" ca="1" si="98"/>
        <v>#REF!</v>
      </c>
      <c r="AB468" t="e">
        <f t="shared" ca="1" si="103"/>
        <v>#REF!</v>
      </c>
      <c r="AC468" t="e">
        <f t="shared" ca="1" si="99"/>
        <v>#REF!</v>
      </c>
      <c r="AD468" t="e">
        <f t="shared" ca="1" si="100"/>
        <v>#REF!</v>
      </c>
      <c r="AE468" t="e">
        <f t="shared" ca="1" si="101"/>
        <v>#REF!</v>
      </c>
      <c r="AH468" t="str">
        <f t="shared" si="105"/>
        <v/>
      </c>
      <c r="AI468" t="str">
        <f t="shared" si="94"/>
        <v/>
      </c>
    </row>
    <row r="469" spans="1:35" x14ac:dyDescent="0.25">
      <c r="A469" s="58" t="s">
        <v>146</v>
      </c>
      <c r="B469" s="59" t="s">
        <v>47</v>
      </c>
      <c r="C469" s="60" t="s">
        <v>48</v>
      </c>
      <c r="D469" s="60" t="s">
        <v>49</v>
      </c>
      <c r="E469" s="61" t="s">
        <v>50</v>
      </c>
      <c r="F469" s="62" t="s">
        <v>51</v>
      </c>
      <c r="G469" s="63" t="s">
        <v>52</v>
      </c>
      <c r="H469" s="64" t="e" cm="1">
        <f t="array" aca="1" ref="H469" ca="1">INDIRECT("'"&amp;A469&amp;"'!"&amp;B469)</f>
        <v>#REF!</v>
      </c>
      <c r="I469" s="65" t="e" cm="1">
        <f t="array" aca="1" ref="I469" ca="1">INDIRECT("'"&amp;A469&amp;"'!"&amp;C469)</f>
        <v>#REF!</v>
      </c>
      <c r="J469" s="65" t="e" cm="1">
        <f t="array" aca="1" ref="J469" ca="1">INDIRECT("'"&amp;A469&amp;"'!"&amp;D469)</f>
        <v>#REF!</v>
      </c>
      <c r="K469" s="66" t="e" cm="1">
        <f t="array" aca="1" ref="K469" ca="1">INDIRECT("'"&amp;A469&amp;"'!"&amp;E469)</f>
        <v>#REF!</v>
      </c>
      <c r="L469" s="62" t="e" cm="1">
        <f t="array" aca="1" ref="L469" ca="1">INDIRECT("'"&amp;A469&amp;"'!"&amp;F469)</f>
        <v>#REF!</v>
      </c>
      <c r="M469" s="67" t="e" cm="1">
        <f t="array" aca="1" ref="M469" ca="1">INDIRECT("'"&amp;A469&amp;"'!"&amp;G469)</f>
        <v>#REF!</v>
      </c>
      <c r="N469" s="59" t="e">
        <f t="shared" ca="1" si="95"/>
        <v>#REF!</v>
      </c>
      <c r="O469" s="68" t="e">
        <f t="shared" ca="1" si="96"/>
        <v>#REF!</v>
      </c>
      <c r="P469" s="69"/>
      <c r="Q469" s="59" t="e">
        <f t="shared" ca="1" si="106"/>
        <v>#REF!</v>
      </c>
      <c r="R469" s="68" t="e">
        <f t="shared" ca="1" si="97"/>
        <v>#REF!</v>
      </c>
      <c r="S469" s="70">
        <f>404+480+117+1440+157+160</f>
        <v>2758</v>
      </c>
      <c r="T469" s="71" t="e">
        <f t="shared" ca="1" si="102"/>
        <v>#REF!</v>
      </c>
      <c r="U469" s="72"/>
      <c r="V469" s="71" t="e">
        <f t="shared" ca="1" si="93"/>
        <v>#REF!</v>
      </c>
      <c r="W469" s="72"/>
      <c r="Z469" t="e">
        <f t="shared" ca="1" si="104"/>
        <v>#REF!</v>
      </c>
      <c r="AA469" t="e">
        <f t="shared" ca="1" si="98"/>
        <v>#REF!</v>
      </c>
      <c r="AB469" t="e">
        <f t="shared" ca="1" si="103"/>
        <v>#REF!</v>
      </c>
      <c r="AC469" t="e">
        <f t="shared" ca="1" si="99"/>
        <v>#REF!</v>
      </c>
      <c r="AD469" t="e">
        <f t="shared" ca="1" si="100"/>
        <v>#REF!</v>
      </c>
      <c r="AE469" t="e">
        <f t="shared" ca="1" si="101"/>
        <v>#REF!</v>
      </c>
      <c r="AH469" t="str">
        <f t="shared" si="105"/>
        <v/>
      </c>
      <c r="AI469" t="str">
        <f t="shared" si="94"/>
        <v/>
      </c>
    </row>
    <row r="470" spans="1:35" x14ac:dyDescent="0.25">
      <c r="A470" s="58" t="s">
        <v>146</v>
      </c>
      <c r="B470" s="59" t="s">
        <v>53</v>
      </c>
      <c r="C470" s="60" t="s">
        <v>54</v>
      </c>
      <c r="D470" s="60" t="s">
        <v>55</v>
      </c>
      <c r="E470" s="61" t="s">
        <v>56</v>
      </c>
      <c r="F470" s="62" t="s">
        <v>57</v>
      </c>
      <c r="G470" s="63" t="s">
        <v>58</v>
      </c>
      <c r="H470" s="64" t="e" cm="1">
        <f t="array" aca="1" ref="H470" ca="1">INDIRECT("'"&amp;A470&amp;"'!"&amp;B470)</f>
        <v>#REF!</v>
      </c>
      <c r="I470" s="65" t="e" cm="1">
        <f t="array" aca="1" ref="I470" ca="1">INDIRECT("'"&amp;A470&amp;"'!"&amp;C470)</f>
        <v>#REF!</v>
      </c>
      <c r="J470" s="65" t="e" cm="1">
        <f t="array" aca="1" ref="J470" ca="1">INDIRECT("'"&amp;A470&amp;"'!"&amp;D470)</f>
        <v>#REF!</v>
      </c>
      <c r="K470" s="66" t="e" cm="1">
        <f t="array" aca="1" ref="K470" ca="1">INDIRECT("'"&amp;A470&amp;"'!"&amp;E470)</f>
        <v>#REF!</v>
      </c>
      <c r="L470" s="62" t="e" cm="1">
        <f t="array" aca="1" ref="L470" ca="1">INDIRECT("'"&amp;A470&amp;"'!"&amp;F470)</f>
        <v>#REF!</v>
      </c>
      <c r="M470" s="67" t="e" cm="1">
        <f t="array" aca="1" ref="M470" ca="1">INDIRECT("'"&amp;A470&amp;"'!"&amp;G470)</f>
        <v>#REF!</v>
      </c>
      <c r="N470" s="59" t="e">
        <f t="shared" ca="1" si="95"/>
        <v>#REF!</v>
      </c>
      <c r="O470" s="68" t="e">
        <f t="shared" ca="1" si="96"/>
        <v>#REF!</v>
      </c>
      <c r="P470" s="69"/>
      <c r="Q470" s="59" t="e">
        <f t="shared" ca="1" si="106"/>
        <v>#REF!</v>
      </c>
      <c r="R470" s="68" t="e">
        <f t="shared" ca="1" si="97"/>
        <v>#REF!</v>
      </c>
      <c r="S470" s="70"/>
      <c r="T470" s="71" t="e">
        <f t="shared" ca="1" si="102"/>
        <v>#REF!</v>
      </c>
      <c r="U470" s="72"/>
      <c r="V470" s="71" t="e">
        <f t="shared" ca="1" si="93"/>
        <v>#REF!</v>
      </c>
      <c r="W470" s="72"/>
      <c r="Z470" t="e">
        <f t="shared" ca="1" si="104"/>
        <v>#REF!</v>
      </c>
      <c r="AA470" t="e">
        <f t="shared" ca="1" si="98"/>
        <v>#REF!</v>
      </c>
      <c r="AB470" t="e">
        <f t="shared" ca="1" si="103"/>
        <v>#REF!</v>
      </c>
      <c r="AC470" t="e">
        <f t="shared" ca="1" si="99"/>
        <v>#REF!</v>
      </c>
      <c r="AD470" t="e">
        <f t="shared" ca="1" si="100"/>
        <v>#REF!</v>
      </c>
      <c r="AE470" t="e">
        <f t="shared" ca="1" si="101"/>
        <v>#REF!</v>
      </c>
      <c r="AH470" t="str">
        <f t="shared" si="105"/>
        <v/>
      </c>
      <c r="AI470" t="str">
        <f t="shared" si="94"/>
        <v/>
      </c>
    </row>
    <row r="471" spans="1:35" x14ac:dyDescent="0.25">
      <c r="A471" s="58" t="s">
        <v>146</v>
      </c>
      <c r="B471" s="59" t="s">
        <v>59</v>
      </c>
      <c r="C471" s="60" t="s">
        <v>60</v>
      </c>
      <c r="D471" s="60" t="s">
        <v>61</v>
      </c>
      <c r="E471" s="61" t="s">
        <v>62</v>
      </c>
      <c r="F471" s="62" t="s">
        <v>63</v>
      </c>
      <c r="G471" s="63" t="s">
        <v>64</v>
      </c>
      <c r="H471" s="64" t="e" cm="1">
        <f t="array" aca="1" ref="H471" ca="1">INDIRECT("'"&amp;A471&amp;"'!"&amp;B471)</f>
        <v>#REF!</v>
      </c>
      <c r="I471" s="65" t="e" cm="1">
        <f t="array" aca="1" ref="I471" ca="1">INDIRECT("'"&amp;A471&amp;"'!"&amp;C471)</f>
        <v>#REF!</v>
      </c>
      <c r="J471" s="65" t="e" cm="1">
        <f t="array" aca="1" ref="J471" ca="1">INDIRECT("'"&amp;A471&amp;"'!"&amp;D471)</f>
        <v>#REF!</v>
      </c>
      <c r="K471" s="66" t="e" cm="1">
        <f t="array" aca="1" ref="K471" ca="1">INDIRECT("'"&amp;A471&amp;"'!"&amp;E471)</f>
        <v>#REF!</v>
      </c>
      <c r="L471" s="62" t="e" cm="1">
        <f t="array" aca="1" ref="L471" ca="1">INDIRECT("'"&amp;A471&amp;"'!"&amp;F471)</f>
        <v>#REF!</v>
      </c>
      <c r="M471" s="67" t="e" cm="1">
        <f t="array" aca="1" ref="M471" ca="1">INDIRECT("'"&amp;A471&amp;"'!"&amp;G471)</f>
        <v>#REF!</v>
      </c>
      <c r="N471" s="59" t="e">
        <f t="shared" ca="1" si="95"/>
        <v>#REF!</v>
      </c>
      <c r="O471" s="68" t="e">
        <f t="shared" ca="1" si="96"/>
        <v>#REF!</v>
      </c>
      <c r="P471" s="69"/>
      <c r="Q471" s="59" t="e">
        <f t="shared" ca="1" si="106"/>
        <v>#REF!</v>
      </c>
      <c r="R471" s="68" t="e">
        <f t="shared" ca="1" si="97"/>
        <v>#REF!</v>
      </c>
      <c r="S471" s="70"/>
      <c r="T471" s="71" t="e">
        <f t="shared" ca="1" si="102"/>
        <v>#REF!</v>
      </c>
      <c r="U471" s="72"/>
      <c r="V471" s="71" t="e">
        <f t="shared" ca="1" si="93"/>
        <v>#REF!</v>
      </c>
      <c r="W471" s="72"/>
      <c r="Z471" t="e">
        <f t="shared" ca="1" si="104"/>
        <v>#REF!</v>
      </c>
      <c r="AA471" t="e">
        <f t="shared" ca="1" si="98"/>
        <v>#REF!</v>
      </c>
      <c r="AB471" t="e">
        <f t="shared" ca="1" si="103"/>
        <v>#REF!</v>
      </c>
      <c r="AC471" t="e">
        <f t="shared" ca="1" si="99"/>
        <v>#REF!</v>
      </c>
      <c r="AD471" t="e">
        <f t="shared" ca="1" si="100"/>
        <v>#REF!</v>
      </c>
      <c r="AE471" t="e">
        <f t="shared" ca="1" si="101"/>
        <v>#REF!</v>
      </c>
      <c r="AH471" t="str">
        <f t="shared" si="105"/>
        <v/>
      </c>
      <c r="AI471" t="str">
        <f t="shared" si="94"/>
        <v/>
      </c>
    </row>
    <row r="472" spans="1:35" x14ac:dyDescent="0.25">
      <c r="A472" s="58" t="s">
        <v>146</v>
      </c>
      <c r="B472" s="59" t="s">
        <v>65</v>
      </c>
      <c r="C472" s="60" t="s">
        <v>66</v>
      </c>
      <c r="D472" s="60" t="s">
        <v>67</v>
      </c>
      <c r="E472" s="61" t="s">
        <v>68</v>
      </c>
      <c r="F472" s="62" t="s">
        <v>69</v>
      </c>
      <c r="G472" s="63" t="s">
        <v>70</v>
      </c>
      <c r="H472" s="64" t="e" cm="1">
        <f t="array" aca="1" ref="H472" ca="1">INDIRECT("'"&amp;A472&amp;"'!"&amp;B472)</f>
        <v>#REF!</v>
      </c>
      <c r="I472" s="65" t="e" cm="1">
        <f t="array" aca="1" ref="I472" ca="1">INDIRECT("'"&amp;A472&amp;"'!"&amp;C472)</f>
        <v>#REF!</v>
      </c>
      <c r="J472" s="65" t="e" cm="1">
        <f t="array" aca="1" ref="J472" ca="1">INDIRECT("'"&amp;A472&amp;"'!"&amp;D472)</f>
        <v>#REF!</v>
      </c>
      <c r="K472" s="66" t="e" cm="1">
        <f t="array" aca="1" ref="K472" ca="1">INDIRECT("'"&amp;A472&amp;"'!"&amp;E472)</f>
        <v>#REF!</v>
      </c>
      <c r="L472" s="62" t="e" cm="1">
        <f t="array" aca="1" ref="L472" ca="1">INDIRECT("'"&amp;A472&amp;"'!"&amp;F472)</f>
        <v>#REF!</v>
      </c>
      <c r="M472" s="67" t="e" cm="1">
        <f t="array" aca="1" ref="M472" ca="1">INDIRECT("'"&amp;A472&amp;"'!"&amp;G472)</f>
        <v>#REF!</v>
      </c>
      <c r="N472" s="59" t="e">
        <f t="shared" ca="1" si="95"/>
        <v>#REF!</v>
      </c>
      <c r="O472" s="68" t="e">
        <f t="shared" ca="1" si="96"/>
        <v>#REF!</v>
      </c>
      <c r="P472" s="69">
        <v>4332</v>
      </c>
      <c r="Q472" s="59" t="e">
        <f t="shared" ca="1" si="106"/>
        <v>#REF!</v>
      </c>
      <c r="R472" s="68" t="e">
        <f t="shared" ca="1" si="97"/>
        <v>#REF!</v>
      </c>
      <c r="S472" s="70">
        <f>1788+321+415+110+2451+1491+1750+2221+157+160</f>
        <v>10864</v>
      </c>
      <c r="T472" s="71" t="e">
        <f t="shared" ca="1" si="102"/>
        <v>#REF!</v>
      </c>
      <c r="U472" s="72"/>
      <c r="V472" s="71" t="e">
        <f t="shared" ca="1" si="93"/>
        <v>#REF!</v>
      </c>
      <c r="W472" s="72"/>
      <c r="Z472" t="e">
        <f t="shared" ca="1" si="104"/>
        <v>#REF!</v>
      </c>
      <c r="AA472" t="e">
        <f t="shared" ca="1" si="98"/>
        <v>#REF!</v>
      </c>
      <c r="AB472" t="e">
        <f t="shared" ca="1" si="103"/>
        <v>#REF!</v>
      </c>
      <c r="AC472" t="e">
        <f t="shared" ca="1" si="99"/>
        <v>#REF!</v>
      </c>
      <c r="AD472" t="e">
        <f t="shared" ca="1" si="100"/>
        <v>#REF!</v>
      </c>
      <c r="AE472" t="e">
        <f t="shared" ca="1" si="101"/>
        <v>#REF!</v>
      </c>
      <c r="AH472" t="str">
        <f t="shared" si="105"/>
        <v/>
      </c>
      <c r="AI472" t="str">
        <f t="shared" si="94"/>
        <v/>
      </c>
    </row>
    <row r="473" spans="1:35" x14ac:dyDescent="0.25">
      <c r="A473" s="58" t="s">
        <v>146</v>
      </c>
      <c r="B473" s="59" t="s">
        <v>71</v>
      </c>
      <c r="C473" s="60" t="s">
        <v>72</v>
      </c>
      <c r="D473" s="60" t="s">
        <v>73</v>
      </c>
      <c r="E473" s="61" t="s">
        <v>74</v>
      </c>
      <c r="F473" s="62" t="s">
        <v>75</v>
      </c>
      <c r="G473" s="63" t="s">
        <v>76</v>
      </c>
      <c r="H473" s="64" t="e" cm="1">
        <f t="array" aca="1" ref="H473" ca="1">INDIRECT("'"&amp;A473&amp;"'!"&amp;B473)</f>
        <v>#REF!</v>
      </c>
      <c r="I473" s="65" t="e" cm="1">
        <f t="array" aca="1" ref="I473" ca="1">INDIRECT("'"&amp;A473&amp;"'!"&amp;C473)</f>
        <v>#REF!</v>
      </c>
      <c r="J473" s="65" t="e" cm="1">
        <f t="array" aca="1" ref="J473" ca="1">INDIRECT("'"&amp;A473&amp;"'!"&amp;D473)</f>
        <v>#REF!</v>
      </c>
      <c r="K473" s="66" t="e" cm="1">
        <f t="array" aca="1" ref="K473" ca="1">INDIRECT("'"&amp;A473&amp;"'!"&amp;E473)</f>
        <v>#REF!</v>
      </c>
      <c r="L473" s="62" t="e" cm="1">
        <f t="array" aca="1" ref="L473" ca="1">INDIRECT("'"&amp;A473&amp;"'!"&amp;F473)</f>
        <v>#REF!</v>
      </c>
      <c r="M473" s="67" t="e" cm="1">
        <f t="array" aca="1" ref="M473" ca="1">INDIRECT("'"&amp;A473&amp;"'!"&amp;G473)</f>
        <v>#REF!</v>
      </c>
      <c r="N473" s="59" t="e">
        <f t="shared" ca="1" si="95"/>
        <v>#REF!</v>
      </c>
      <c r="O473" s="68" t="e">
        <f t="shared" ca="1" si="96"/>
        <v>#REF!</v>
      </c>
      <c r="P473" s="69"/>
      <c r="Q473" s="59" t="e">
        <f t="shared" ca="1" si="106"/>
        <v>#REF!</v>
      </c>
      <c r="R473" s="68" t="e">
        <f t="shared" ca="1" si="97"/>
        <v>#REF!</v>
      </c>
      <c r="S473" s="70"/>
      <c r="T473" s="71" t="e">
        <f t="shared" ca="1" si="102"/>
        <v>#REF!</v>
      </c>
      <c r="U473" s="72"/>
      <c r="V473" s="71" t="e">
        <f t="shared" ca="1" si="93"/>
        <v>#REF!</v>
      </c>
      <c r="W473" s="72"/>
      <c r="Z473" t="e">
        <f t="shared" ca="1" si="104"/>
        <v>#REF!</v>
      </c>
      <c r="AA473" t="e">
        <f t="shared" ca="1" si="98"/>
        <v>#REF!</v>
      </c>
      <c r="AB473" t="e">
        <f t="shared" ca="1" si="103"/>
        <v>#REF!</v>
      </c>
      <c r="AC473" t="e">
        <f t="shared" ca="1" si="99"/>
        <v>#REF!</v>
      </c>
      <c r="AD473" t="e">
        <f t="shared" ca="1" si="100"/>
        <v>#REF!</v>
      </c>
      <c r="AE473" t="e">
        <f t="shared" ca="1" si="101"/>
        <v>#REF!</v>
      </c>
      <c r="AH473" t="str">
        <f t="shared" si="105"/>
        <v/>
      </c>
      <c r="AI473" t="str">
        <f t="shared" si="94"/>
        <v/>
      </c>
    </row>
    <row r="474" spans="1:35" x14ac:dyDescent="0.25">
      <c r="A474" s="58" t="s">
        <v>146</v>
      </c>
      <c r="B474" s="59" t="s">
        <v>77</v>
      </c>
      <c r="C474" s="60" t="s">
        <v>78</v>
      </c>
      <c r="D474" s="60" t="s">
        <v>79</v>
      </c>
      <c r="E474" s="61" t="s">
        <v>80</v>
      </c>
      <c r="F474" s="62" t="s">
        <v>81</v>
      </c>
      <c r="G474" s="63" t="s">
        <v>82</v>
      </c>
      <c r="H474" s="64" t="e" cm="1">
        <f t="array" aca="1" ref="H474" ca="1">INDIRECT("'"&amp;A474&amp;"'!"&amp;B474)</f>
        <v>#REF!</v>
      </c>
      <c r="I474" s="65" t="e" cm="1">
        <f t="array" aca="1" ref="I474" ca="1">INDIRECT("'"&amp;A474&amp;"'!"&amp;C474)</f>
        <v>#REF!</v>
      </c>
      <c r="J474" s="65" t="e" cm="1">
        <f t="array" aca="1" ref="J474" ca="1">INDIRECT("'"&amp;A474&amp;"'!"&amp;D474)</f>
        <v>#REF!</v>
      </c>
      <c r="K474" s="66" t="e" cm="1">
        <f t="array" aca="1" ref="K474" ca="1">INDIRECT("'"&amp;A474&amp;"'!"&amp;E474)</f>
        <v>#REF!</v>
      </c>
      <c r="L474" s="62" t="e" cm="1">
        <f t="array" aca="1" ref="L474" ca="1">INDIRECT("'"&amp;A474&amp;"'!"&amp;F474)</f>
        <v>#REF!</v>
      </c>
      <c r="M474" s="67" t="e" cm="1">
        <f t="array" aca="1" ref="M474" ca="1">INDIRECT("'"&amp;A474&amp;"'!"&amp;G474)</f>
        <v>#REF!</v>
      </c>
      <c r="N474" s="59" t="e">
        <f t="shared" ca="1" si="95"/>
        <v>#REF!</v>
      </c>
      <c r="O474" s="68" t="e">
        <f t="shared" ca="1" si="96"/>
        <v>#REF!</v>
      </c>
      <c r="P474" s="69"/>
      <c r="Q474" s="59" t="e">
        <f t="shared" ca="1" si="106"/>
        <v>#REF!</v>
      </c>
      <c r="R474" s="68" t="e">
        <f t="shared" ca="1" si="97"/>
        <v>#REF!</v>
      </c>
      <c r="S474" s="70"/>
      <c r="T474" s="71" t="e">
        <f t="shared" ca="1" si="102"/>
        <v>#REF!</v>
      </c>
      <c r="U474" s="72"/>
      <c r="V474" s="71" t="e">
        <f t="shared" ca="1" si="93"/>
        <v>#REF!</v>
      </c>
      <c r="W474" s="72"/>
      <c r="Z474" t="e">
        <f t="shared" ca="1" si="104"/>
        <v>#REF!</v>
      </c>
      <c r="AA474" t="e">
        <f t="shared" ca="1" si="98"/>
        <v>#REF!</v>
      </c>
      <c r="AB474" t="e">
        <f t="shared" ca="1" si="103"/>
        <v>#REF!</v>
      </c>
      <c r="AC474" t="e">
        <f t="shared" ca="1" si="99"/>
        <v>#REF!</v>
      </c>
      <c r="AD474" t="e">
        <f t="shared" ca="1" si="100"/>
        <v>#REF!</v>
      </c>
      <c r="AE474" t="e">
        <f t="shared" ca="1" si="101"/>
        <v>#REF!</v>
      </c>
      <c r="AH474" t="str">
        <f t="shared" si="105"/>
        <v/>
      </c>
      <c r="AI474" t="str">
        <f t="shared" si="94"/>
        <v/>
      </c>
    </row>
    <row r="475" spans="1:35" x14ac:dyDescent="0.25">
      <c r="A475" s="78" t="s">
        <v>147</v>
      </c>
      <c r="B475" s="79" t="s">
        <v>29</v>
      </c>
      <c r="C475" s="80" t="s">
        <v>30</v>
      </c>
      <c r="D475" s="80" t="s">
        <v>31</v>
      </c>
      <c r="E475" s="81" t="s">
        <v>32</v>
      </c>
      <c r="F475" s="82" t="s">
        <v>33</v>
      </c>
      <c r="G475" s="83" t="s">
        <v>34</v>
      </c>
      <c r="H475" s="84" t="e" cm="1">
        <f t="array" aca="1" ref="H475" ca="1">INDIRECT("'"&amp;A475&amp;"'!"&amp;B475)</f>
        <v>#REF!</v>
      </c>
      <c r="I475" s="85" t="e" cm="1">
        <f t="array" aca="1" ref="I475" ca="1">INDIRECT("'"&amp;A475&amp;"'!"&amp;C475)</f>
        <v>#REF!</v>
      </c>
      <c r="J475" s="85" t="e" cm="1">
        <f t="array" aca="1" ref="J475" ca="1">INDIRECT("'"&amp;A475&amp;"'!"&amp;D475)</f>
        <v>#REF!</v>
      </c>
      <c r="K475" s="86" t="e" cm="1">
        <f t="array" aca="1" ref="K475" ca="1">INDIRECT("'"&amp;A475&amp;"'!"&amp;E475)</f>
        <v>#REF!</v>
      </c>
      <c r="L475" s="82" t="e" cm="1">
        <f t="array" aca="1" ref="L475" ca="1">INDIRECT("'"&amp;A475&amp;"'!"&amp;F475)</f>
        <v>#REF!</v>
      </c>
      <c r="M475" s="87" t="e" cm="1">
        <f t="array" aca="1" ref="M475" ca="1">INDIRECT("'"&amp;A475&amp;"'!"&amp;G475)</f>
        <v>#REF!</v>
      </c>
      <c r="N475" s="79" t="e">
        <f t="shared" ca="1" si="95"/>
        <v>#REF!</v>
      </c>
      <c r="O475" s="88" t="e">
        <f t="shared" ca="1" si="96"/>
        <v>#REF!</v>
      </c>
      <c r="P475" s="89">
        <f>983+2136+1210+1462</f>
        <v>5791</v>
      </c>
      <c r="Q475" s="79" t="e">
        <f t="shared" ca="1" si="106"/>
        <v>#REF!</v>
      </c>
      <c r="R475" s="88" t="e">
        <f t="shared" ca="1" si="97"/>
        <v>#REF!</v>
      </c>
      <c r="S475" s="90">
        <f>1218+1462</f>
        <v>2680</v>
      </c>
      <c r="T475" s="91" t="e">
        <f t="shared" ca="1" si="102"/>
        <v>#REF!</v>
      </c>
      <c r="U475" s="92"/>
      <c r="V475" s="91" t="e">
        <f t="shared" ca="1" si="93"/>
        <v>#REF!</v>
      </c>
      <c r="W475" s="92"/>
      <c r="Z475" t="e">
        <f t="shared" ca="1" si="104"/>
        <v>#REF!</v>
      </c>
      <c r="AA475" t="e">
        <f t="shared" ca="1" si="98"/>
        <v>#REF!</v>
      </c>
      <c r="AB475" t="e">
        <f t="shared" ca="1" si="103"/>
        <v>#REF!</v>
      </c>
      <c r="AC475" t="e">
        <f t="shared" ca="1" si="99"/>
        <v>#REF!</v>
      </c>
      <c r="AD475" t="e">
        <f t="shared" ca="1" si="100"/>
        <v>#REF!</v>
      </c>
      <c r="AE475" t="e">
        <f t="shared" ca="1" si="101"/>
        <v>#REF!</v>
      </c>
      <c r="AH475" t="str">
        <f t="shared" si="105"/>
        <v/>
      </c>
      <c r="AI475" t="str">
        <f t="shared" si="94"/>
        <v/>
      </c>
    </row>
    <row r="476" spans="1:35" x14ac:dyDescent="0.25">
      <c r="A476" s="78" t="s">
        <v>147</v>
      </c>
      <c r="B476" s="79" t="s">
        <v>35</v>
      </c>
      <c r="C476" s="80" t="s">
        <v>36</v>
      </c>
      <c r="D476" s="80" t="s">
        <v>37</v>
      </c>
      <c r="E476" s="81" t="s">
        <v>38</v>
      </c>
      <c r="F476" s="82" t="s">
        <v>39</v>
      </c>
      <c r="G476" s="83" t="s">
        <v>40</v>
      </c>
      <c r="H476" s="84" t="e" cm="1">
        <f t="array" aca="1" ref="H476" ca="1">INDIRECT("'"&amp;A476&amp;"'!"&amp;B476)</f>
        <v>#REF!</v>
      </c>
      <c r="I476" s="85" t="e" cm="1">
        <f t="array" aca="1" ref="I476" ca="1">INDIRECT("'"&amp;A476&amp;"'!"&amp;C476)</f>
        <v>#REF!</v>
      </c>
      <c r="J476" s="85" t="e" cm="1">
        <f t="array" aca="1" ref="J476" ca="1">INDIRECT("'"&amp;A476&amp;"'!"&amp;D476)</f>
        <v>#REF!</v>
      </c>
      <c r="K476" s="86" t="e" cm="1">
        <f t="array" aca="1" ref="K476" ca="1">INDIRECT("'"&amp;A476&amp;"'!"&amp;E476)</f>
        <v>#REF!</v>
      </c>
      <c r="L476" s="82" t="e" cm="1">
        <f t="array" aca="1" ref="L476" ca="1">INDIRECT("'"&amp;A476&amp;"'!"&amp;F476)</f>
        <v>#REF!</v>
      </c>
      <c r="M476" s="87" t="e" cm="1">
        <f t="array" aca="1" ref="M476" ca="1">INDIRECT("'"&amp;A476&amp;"'!"&amp;G476)</f>
        <v>#REF!</v>
      </c>
      <c r="N476" s="79" t="e">
        <f t="shared" ca="1" si="95"/>
        <v>#REF!</v>
      </c>
      <c r="O476" s="88" t="e">
        <f t="shared" ca="1" si="96"/>
        <v>#REF!</v>
      </c>
      <c r="P476" s="89"/>
      <c r="Q476" s="79" t="e">
        <f t="shared" ca="1" si="106"/>
        <v>#REF!</v>
      </c>
      <c r="R476" s="88" t="e">
        <f t="shared" ca="1" si="97"/>
        <v>#REF!</v>
      </c>
      <c r="S476" s="90">
        <f>2201+983</f>
        <v>3184</v>
      </c>
      <c r="T476" s="91" t="e">
        <f t="shared" ca="1" si="102"/>
        <v>#REF!</v>
      </c>
      <c r="U476" s="92"/>
      <c r="V476" s="91" t="e">
        <f t="shared" ca="1" si="93"/>
        <v>#REF!</v>
      </c>
      <c r="W476" s="92"/>
      <c r="Z476" t="e">
        <f t="shared" ca="1" si="104"/>
        <v>#REF!</v>
      </c>
      <c r="AA476" t="e">
        <f t="shared" ca="1" si="98"/>
        <v>#REF!</v>
      </c>
      <c r="AB476" t="e">
        <f t="shared" ca="1" si="103"/>
        <v>#REF!</v>
      </c>
      <c r="AC476" t="e">
        <f t="shared" ca="1" si="99"/>
        <v>#REF!</v>
      </c>
      <c r="AD476" t="e">
        <f t="shared" ca="1" si="100"/>
        <v>#REF!</v>
      </c>
      <c r="AE476" t="e">
        <f t="shared" ca="1" si="101"/>
        <v>#REF!</v>
      </c>
      <c r="AH476" t="str">
        <f t="shared" si="105"/>
        <v/>
      </c>
      <c r="AI476" t="str">
        <f t="shared" si="94"/>
        <v/>
      </c>
    </row>
    <row r="477" spans="1:35" x14ac:dyDescent="0.25">
      <c r="A477" s="78" t="s">
        <v>147</v>
      </c>
      <c r="B477" s="79" t="s">
        <v>41</v>
      </c>
      <c r="C477" s="80" t="s">
        <v>42</v>
      </c>
      <c r="D477" s="80" t="s">
        <v>43</v>
      </c>
      <c r="E477" s="81" t="s">
        <v>44</v>
      </c>
      <c r="F477" s="82" t="s">
        <v>45</v>
      </c>
      <c r="G477" s="83" t="s">
        <v>46</v>
      </c>
      <c r="H477" s="84" t="e" cm="1">
        <f t="array" aca="1" ref="H477" ca="1">INDIRECT("'"&amp;A477&amp;"'!"&amp;B477)</f>
        <v>#REF!</v>
      </c>
      <c r="I477" s="85" t="e" cm="1">
        <f t="array" aca="1" ref="I477" ca="1">INDIRECT("'"&amp;A477&amp;"'!"&amp;C477)</f>
        <v>#REF!</v>
      </c>
      <c r="J477" s="85" t="e" cm="1">
        <f t="array" aca="1" ref="J477" ca="1">INDIRECT("'"&amp;A477&amp;"'!"&amp;D477)</f>
        <v>#REF!</v>
      </c>
      <c r="K477" s="86" t="e" cm="1">
        <f t="array" aca="1" ref="K477" ca="1">INDIRECT("'"&amp;A477&amp;"'!"&amp;E477)</f>
        <v>#REF!</v>
      </c>
      <c r="L477" s="82" t="e" cm="1">
        <f t="array" aca="1" ref="L477" ca="1">INDIRECT("'"&amp;A477&amp;"'!"&amp;F477)</f>
        <v>#REF!</v>
      </c>
      <c r="M477" s="87" t="e" cm="1">
        <f t="array" aca="1" ref="M477" ca="1">INDIRECT("'"&amp;A477&amp;"'!"&amp;G477)</f>
        <v>#REF!</v>
      </c>
      <c r="N477" s="79" t="e">
        <f t="shared" ca="1" si="95"/>
        <v>#REF!</v>
      </c>
      <c r="O477" s="88" t="e">
        <f t="shared" ca="1" si="96"/>
        <v>#REF!</v>
      </c>
      <c r="P477" s="89"/>
      <c r="Q477" s="79" t="e">
        <f t="shared" ca="1" si="106"/>
        <v>#REF!</v>
      </c>
      <c r="R477" s="88" t="e">
        <f t="shared" ca="1" si="97"/>
        <v>#REF!</v>
      </c>
      <c r="S477" s="90"/>
      <c r="T477" s="91" t="e">
        <f t="shared" ca="1" si="102"/>
        <v>#REF!</v>
      </c>
      <c r="U477" s="92"/>
      <c r="V477" s="91" t="e">
        <f t="shared" ca="1" si="93"/>
        <v>#REF!</v>
      </c>
      <c r="W477" s="92"/>
      <c r="Z477" t="e">
        <f t="shared" ca="1" si="104"/>
        <v>#REF!</v>
      </c>
      <c r="AA477" t="e">
        <f t="shared" ca="1" si="98"/>
        <v>#REF!</v>
      </c>
      <c r="AB477" t="e">
        <f t="shared" ca="1" si="103"/>
        <v>#REF!</v>
      </c>
      <c r="AC477" t="e">
        <f t="shared" ca="1" si="99"/>
        <v>#REF!</v>
      </c>
      <c r="AD477" t="e">
        <f t="shared" ca="1" si="100"/>
        <v>#REF!</v>
      </c>
      <c r="AE477" t="e">
        <f t="shared" ca="1" si="101"/>
        <v>#REF!</v>
      </c>
      <c r="AH477" t="str">
        <f t="shared" si="105"/>
        <v/>
      </c>
      <c r="AI477" t="str">
        <f t="shared" si="94"/>
        <v/>
      </c>
    </row>
    <row r="478" spans="1:35" x14ac:dyDescent="0.25">
      <c r="A478" s="78" t="s">
        <v>147</v>
      </c>
      <c r="B478" s="79" t="s">
        <v>47</v>
      </c>
      <c r="C478" s="80" t="s">
        <v>48</v>
      </c>
      <c r="D478" s="80" t="s">
        <v>49</v>
      </c>
      <c r="E478" s="81" t="s">
        <v>50</v>
      </c>
      <c r="F478" s="82" t="s">
        <v>51</v>
      </c>
      <c r="G478" s="83" t="s">
        <v>52</v>
      </c>
      <c r="H478" s="84" t="e" cm="1">
        <f t="array" aca="1" ref="H478" ca="1">INDIRECT("'"&amp;A478&amp;"'!"&amp;B478)</f>
        <v>#REF!</v>
      </c>
      <c r="I478" s="85" t="e" cm="1">
        <f t="array" aca="1" ref="I478" ca="1">INDIRECT("'"&amp;A478&amp;"'!"&amp;C478)</f>
        <v>#REF!</v>
      </c>
      <c r="J478" s="85" t="e" cm="1">
        <f t="array" aca="1" ref="J478" ca="1">INDIRECT("'"&amp;A478&amp;"'!"&amp;D478)</f>
        <v>#REF!</v>
      </c>
      <c r="K478" s="86" t="e" cm="1">
        <f t="array" aca="1" ref="K478" ca="1">INDIRECT("'"&amp;A478&amp;"'!"&amp;E478)</f>
        <v>#REF!</v>
      </c>
      <c r="L478" s="82" t="e" cm="1">
        <f t="array" aca="1" ref="L478" ca="1">INDIRECT("'"&amp;A478&amp;"'!"&amp;F478)</f>
        <v>#REF!</v>
      </c>
      <c r="M478" s="87" t="e" cm="1">
        <f t="array" aca="1" ref="M478" ca="1">INDIRECT("'"&amp;A478&amp;"'!"&amp;G478)</f>
        <v>#REF!</v>
      </c>
      <c r="N478" s="79" t="e">
        <f t="shared" ca="1" si="95"/>
        <v>#REF!</v>
      </c>
      <c r="O478" s="88" t="e">
        <f t="shared" ca="1" si="96"/>
        <v>#REF!</v>
      </c>
      <c r="P478" s="89"/>
      <c r="Q478" s="79" t="e">
        <f t="shared" ca="1" si="106"/>
        <v>#REF!</v>
      </c>
      <c r="R478" s="88" t="e">
        <f t="shared" ca="1" si="97"/>
        <v>#REF!</v>
      </c>
      <c r="S478" s="90"/>
      <c r="T478" s="91" t="e">
        <f t="shared" ca="1" si="102"/>
        <v>#REF!</v>
      </c>
      <c r="U478" s="92"/>
      <c r="V478" s="91" t="e">
        <f t="shared" ca="1" si="93"/>
        <v>#REF!</v>
      </c>
      <c r="W478" s="92"/>
      <c r="Z478" t="e">
        <f t="shared" ca="1" si="104"/>
        <v>#REF!</v>
      </c>
      <c r="AA478" t="e">
        <f t="shared" ca="1" si="98"/>
        <v>#REF!</v>
      </c>
      <c r="AB478" t="e">
        <f t="shared" ca="1" si="103"/>
        <v>#REF!</v>
      </c>
      <c r="AC478" t="e">
        <f t="shared" ca="1" si="99"/>
        <v>#REF!</v>
      </c>
      <c r="AD478" t="e">
        <f t="shared" ca="1" si="100"/>
        <v>#REF!</v>
      </c>
      <c r="AE478" t="e">
        <f t="shared" ca="1" si="101"/>
        <v>#REF!</v>
      </c>
      <c r="AH478" t="str">
        <f t="shared" si="105"/>
        <v/>
      </c>
      <c r="AI478" t="str">
        <f t="shared" si="94"/>
        <v/>
      </c>
    </row>
    <row r="479" spans="1:35" x14ac:dyDescent="0.25">
      <c r="A479" s="78" t="s">
        <v>147</v>
      </c>
      <c r="B479" s="79" t="s">
        <v>53</v>
      </c>
      <c r="C479" s="80" t="s">
        <v>54</v>
      </c>
      <c r="D479" s="80" t="s">
        <v>55</v>
      </c>
      <c r="E479" s="81" t="s">
        <v>56</v>
      </c>
      <c r="F479" s="82" t="s">
        <v>57</v>
      </c>
      <c r="G479" s="83" t="s">
        <v>58</v>
      </c>
      <c r="H479" s="84" t="e" cm="1">
        <f t="array" aca="1" ref="H479" ca="1">INDIRECT("'"&amp;A479&amp;"'!"&amp;B479)</f>
        <v>#REF!</v>
      </c>
      <c r="I479" s="85" t="e" cm="1">
        <f t="array" aca="1" ref="I479" ca="1">INDIRECT("'"&amp;A479&amp;"'!"&amp;C479)</f>
        <v>#REF!</v>
      </c>
      <c r="J479" s="85" t="e" cm="1">
        <f t="array" aca="1" ref="J479" ca="1">INDIRECT("'"&amp;A479&amp;"'!"&amp;D479)</f>
        <v>#REF!</v>
      </c>
      <c r="K479" s="86" t="e" cm="1">
        <f t="array" aca="1" ref="K479" ca="1">INDIRECT("'"&amp;A479&amp;"'!"&amp;E479)</f>
        <v>#REF!</v>
      </c>
      <c r="L479" s="82" t="e" cm="1">
        <f t="array" aca="1" ref="L479" ca="1">INDIRECT("'"&amp;A479&amp;"'!"&amp;F479)</f>
        <v>#REF!</v>
      </c>
      <c r="M479" s="87" t="e" cm="1">
        <f t="array" aca="1" ref="M479" ca="1">INDIRECT("'"&amp;A479&amp;"'!"&amp;G479)</f>
        <v>#REF!</v>
      </c>
      <c r="N479" s="79" t="e">
        <f t="shared" ca="1" si="95"/>
        <v>#REF!</v>
      </c>
      <c r="O479" s="88" t="e">
        <f t="shared" ca="1" si="96"/>
        <v>#REF!</v>
      </c>
      <c r="P479" s="89"/>
      <c r="Q479" s="79" t="e">
        <f t="shared" ca="1" si="106"/>
        <v>#REF!</v>
      </c>
      <c r="R479" s="88" t="e">
        <f t="shared" ca="1" si="97"/>
        <v>#REF!</v>
      </c>
      <c r="S479" s="90"/>
      <c r="T479" s="91" t="e">
        <f t="shared" ca="1" si="102"/>
        <v>#REF!</v>
      </c>
      <c r="U479" s="92"/>
      <c r="V479" s="91" t="e">
        <f t="shared" ca="1" si="93"/>
        <v>#REF!</v>
      </c>
      <c r="W479" s="92"/>
      <c r="Z479" t="e">
        <f t="shared" ca="1" si="104"/>
        <v>#REF!</v>
      </c>
      <c r="AA479" t="e">
        <f t="shared" ca="1" si="98"/>
        <v>#REF!</v>
      </c>
      <c r="AB479" t="e">
        <f t="shared" ca="1" si="103"/>
        <v>#REF!</v>
      </c>
      <c r="AC479" t="e">
        <f t="shared" ca="1" si="99"/>
        <v>#REF!</v>
      </c>
      <c r="AD479" t="e">
        <f t="shared" ca="1" si="100"/>
        <v>#REF!</v>
      </c>
      <c r="AE479" t="e">
        <f t="shared" ca="1" si="101"/>
        <v>#REF!</v>
      </c>
      <c r="AH479" t="str">
        <f t="shared" si="105"/>
        <v/>
      </c>
      <c r="AI479" t="str">
        <f t="shared" si="94"/>
        <v/>
      </c>
    </row>
    <row r="480" spans="1:35" x14ac:dyDescent="0.25">
      <c r="A480" s="78" t="s">
        <v>147</v>
      </c>
      <c r="B480" s="79" t="s">
        <v>59</v>
      </c>
      <c r="C480" s="80" t="s">
        <v>60</v>
      </c>
      <c r="D480" s="80" t="s">
        <v>61</v>
      </c>
      <c r="E480" s="81" t="s">
        <v>62</v>
      </c>
      <c r="F480" s="82" t="s">
        <v>63</v>
      </c>
      <c r="G480" s="83" t="s">
        <v>64</v>
      </c>
      <c r="H480" s="84" t="e" cm="1">
        <f t="array" aca="1" ref="H480" ca="1">INDIRECT("'"&amp;A480&amp;"'!"&amp;B480)</f>
        <v>#REF!</v>
      </c>
      <c r="I480" s="85" t="e" cm="1">
        <f t="array" aca="1" ref="I480" ca="1">INDIRECT("'"&amp;A480&amp;"'!"&amp;C480)</f>
        <v>#REF!</v>
      </c>
      <c r="J480" s="85" t="e" cm="1">
        <f t="array" aca="1" ref="J480" ca="1">INDIRECT("'"&amp;A480&amp;"'!"&amp;D480)</f>
        <v>#REF!</v>
      </c>
      <c r="K480" s="86" t="e" cm="1">
        <f t="array" aca="1" ref="K480" ca="1">INDIRECT("'"&amp;A480&amp;"'!"&amp;E480)</f>
        <v>#REF!</v>
      </c>
      <c r="L480" s="82" t="e" cm="1">
        <f t="array" aca="1" ref="L480" ca="1">INDIRECT("'"&amp;A480&amp;"'!"&amp;F480)</f>
        <v>#REF!</v>
      </c>
      <c r="M480" s="87" t="e" cm="1">
        <f t="array" aca="1" ref="M480" ca="1">INDIRECT("'"&amp;A480&amp;"'!"&amp;G480)</f>
        <v>#REF!</v>
      </c>
      <c r="N480" s="79" t="e">
        <f t="shared" ca="1" si="95"/>
        <v>#REF!</v>
      </c>
      <c r="O480" s="88" t="e">
        <f t="shared" ca="1" si="96"/>
        <v>#REF!</v>
      </c>
      <c r="P480" s="89"/>
      <c r="Q480" s="79" t="e">
        <f t="shared" ca="1" si="106"/>
        <v>#REF!</v>
      </c>
      <c r="R480" s="88" t="e">
        <f t="shared" ca="1" si="97"/>
        <v>#REF!</v>
      </c>
      <c r="S480" s="90">
        <v>1266</v>
      </c>
      <c r="T480" s="91" t="e">
        <f t="shared" ca="1" si="102"/>
        <v>#REF!</v>
      </c>
      <c r="U480" s="92"/>
      <c r="V480" s="91" t="e">
        <f t="shared" ca="1" si="93"/>
        <v>#REF!</v>
      </c>
      <c r="W480" s="92"/>
      <c r="Z480" t="e">
        <f t="shared" ca="1" si="104"/>
        <v>#REF!</v>
      </c>
      <c r="AA480" t="e">
        <f t="shared" ca="1" si="98"/>
        <v>#REF!</v>
      </c>
      <c r="AB480" t="e">
        <f t="shared" ca="1" si="103"/>
        <v>#REF!</v>
      </c>
      <c r="AC480" t="e">
        <f t="shared" ca="1" si="99"/>
        <v>#REF!</v>
      </c>
      <c r="AD480" t="e">
        <f t="shared" ca="1" si="100"/>
        <v>#REF!</v>
      </c>
      <c r="AE480" t="e">
        <f t="shared" ca="1" si="101"/>
        <v>#REF!</v>
      </c>
      <c r="AH480" t="str">
        <f t="shared" si="105"/>
        <v/>
      </c>
      <c r="AI480" t="str">
        <f t="shared" si="94"/>
        <v/>
      </c>
    </row>
    <row r="481" spans="1:35" x14ac:dyDescent="0.25">
      <c r="A481" s="78" t="s">
        <v>147</v>
      </c>
      <c r="B481" s="79" t="s">
        <v>65</v>
      </c>
      <c r="C481" s="80" t="s">
        <v>66</v>
      </c>
      <c r="D481" s="80" t="s">
        <v>67</v>
      </c>
      <c r="E481" s="81" t="s">
        <v>68</v>
      </c>
      <c r="F481" s="82" t="s">
        <v>69</v>
      </c>
      <c r="G481" s="83" t="s">
        <v>70</v>
      </c>
      <c r="H481" s="84" t="e" cm="1">
        <f t="array" aca="1" ref="H481" ca="1">INDIRECT("'"&amp;A481&amp;"'!"&amp;B481)</f>
        <v>#REF!</v>
      </c>
      <c r="I481" s="85" t="e" cm="1">
        <f t="array" aca="1" ref="I481" ca="1">INDIRECT("'"&amp;A481&amp;"'!"&amp;C481)</f>
        <v>#REF!</v>
      </c>
      <c r="J481" s="85" t="e" cm="1">
        <f t="array" aca="1" ref="J481" ca="1">INDIRECT("'"&amp;A481&amp;"'!"&amp;D481)</f>
        <v>#REF!</v>
      </c>
      <c r="K481" s="86" t="e" cm="1">
        <f t="array" aca="1" ref="K481" ca="1">INDIRECT("'"&amp;A481&amp;"'!"&amp;E481)</f>
        <v>#REF!</v>
      </c>
      <c r="L481" s="82" t="e" cm="1">
        <f t="array" aca="1" ref="L481" ca="1">INDIRECT("'"&amp;A481&amp;"'!"&amp;F481)</f>
        <v>#REF!</v>
      </c>
      <c r="M481" s="87" t="e" cm="1">
        <f t="array" aca="1" ref="M481" ca="1">INDIRECT("'"&amp;A481&amp;"'!"&amp;G481)</f>
        <v>#REF!</v>
      </c>
      <c r="N481" s="79" t="e">
        <f t="shared" ca="1" si="95"/>
        <v>#REF!</v>
      </c>
      <c r="O481" s="88" t="e">
        <f t="shared" ca="1" si="96"/>
        <v>#REF!</v>
      </c>
      <c r="P481" s="89"/>
      <c r="Q481" s="79" t="e">
        <f t="shared" ca="1" si="106"/>
        <v>#REF!</v>
      </c>
      <c r="R481" s="88" t="e">
        <f t="shared" ca="1" si="97"/>
        <v>#REF!</v>
      </c>
      <c r="S481" s="90"/>
      <c r="T481" s="91" t="e">
        <f t="shared" ca="1" si="102"/>
        <v>#REF!</v>
      </c>
      <c r="U481" s="92"/>
      <c r="V481" s="91" t="e">
        <f t="shared" ref="V481:V544" ca="1" si="107">IF(M481=0,"",M481)</f>
        <v>#REF!</v>
      </c>
      <c r="W481" s="92"/>
      <c r="Z481" t="e">
        <f t="shared" ca="1" si="104"/>
        <v>#REF!</v>
      </c>
      <c r="AA481" t="e">
        <f t="shared" ca="1" si="98"/>
        <v>#REF!</v>
      </c>
      <c r="AB481" t="e">
        <f t="shared" ca="1" si="103"/>
        <v>#REF!</v>
      </c>
      <c r="AC481" t="e">
        <f t="shared" ca="1" si="99"/>
        <v>#REF!</v>
      </c>
      <c r="AD481" t="e">
        <f t="shared" ca="1" si="100"/>
        <v>#REF!</v>
      </c>
      <c r="AE481" t="e">
        <f t="shared" ca="1" si="101"/>
        <v>#REF!</v>
      </c>
      <c r="AH481" t="str">
        <f t="shared" si="105"/>
        <v/>
      </c>
      <c r="AI481" t="str">
        <f t="shared" ref="AI481:AI544" si="108">IF(W481="","",W481)</f>
        <v/>
      </c>
    </row>
    <row r="482" spans="1:35" x14ac:dyDescent="0.25">
      <c r="A482" s="78" t="s">
        <v>147</v>
      </c>
      <c r="B482" s="79" t="s">
        <v>71</v>
      </c>
      <c r="C482" s="80" t="s">
        <v>72</v>
      </c>
      <c r="D482" s="80" t="s">
        <v>73</v>
      </c>
      <c r="E482" s="81" t="s">
        <v>74</v>
      </c>
      <c r="F482" s="82" t="s">
        <v>75</v>
      </c>
      <c r="G482" s="83" t="s">
        <v>76</v>
      </c>
      <c r="H482" s="84" t="e" cm="1">
        <f t="array" aca="1" ref="H482" ca="1">INDIRECT("'"&amp;A482&amp;"'!"&amp;B482)</f>
        <v>#REF!</v>
      </c>
      <c r="I482" s="85" t="e" cm="1">
        <f t="array" aca="1" ref="I482" ca="1">INDIRECT("'"&amp;A482&amp;"'!"&amp;C482)</f>
        <v>#REF!</v>
      </c>
      <c r="J482" s="85" t="e" cm="1">
        <f t="array" aca="1" ref="J482" ca="1">INDIRECT("'"&amp;A482&amp;"'!"&amp;D482)</f>
        <v>#REF!</v>
      </c>
      <c r="K482" s="86" t="e" cm="1">
        <f t="array" aca="1" ref="K482" ca="1">INDIRECT("'"&amp;A482&amp;"'!"&amp;E482)</f>
        <v>#REF!</v>
      </c>
      <c r="L482" s="82" t="e" cm="1">
        <f t="array" aca="1" ref="L482" ca="1">INDIRECT("'"&amp;A482&amp;"'!"&amp;F482)</f>
        <v>#REF!</v>
      </c>
      <c r="M482" s="87" t="e" cm="1">
        <f t="array" aca="1" ref="M482" ca="1">INDIRECT("'"&amp;A482&amp;"'!"&amp;G482)</f>
        <v>#REF!</v>
      </c>
      <c r="N482" s="79" t="e">
        <f t="shared" ref="N482:N545" ca="1" si="109">IF(H482="","",IF(H482="/","",IF(H482=0,"",H482)))</f>
        <v>#REF!</v>
      </c>
      <c r="O482" s="88" t="e">
        <f t="shared" ref="O482:O545" ca="1" si="110">IF(I482="Nihil","",IF(N482="","",I482))</f>
        <v>#REF!</v>
      </c>
      <c r="P482" s="89"/>
      <c r="Q482" s="79" t="e">
        <f t="shared" ca="1" si="106"/>
        <v>#REF!</v>
      </c>
      <c r="R482" s="88" t="e">
        <f t="shared" ref="R482:R545" ca="1" si="111">IF(K482="Nihil","",IF(Q482="","",K482))</f>
        <v>#REF!</v>
      </c>
      <c r="S482" s="90"/>
      <c r="T482" s="91" t="e">
        <f t="shared" ca="1" si="102"/>
        <v>#REF!</v>
      </c>
      <c r="U482" s="92"/>
      <c r="V482" s="91" t="e">
        <f t="shared" ca="1" si="107"/>
        <v>#REF!</v>
      </c>
      <c r="W482" s="92"/>
      <c r="Z482" t="e">
        <f t="shared" ca="1" si="104"/>
        <v>#REF!</v>
      </c>
      <c r="AA482" t="e">
        <f t="shared" ref="AA482:AA537" ca="1" si="112">IF(R482=10,S482,"")</f>
        <v>#REF!</v>
      </c>
      <c r="AB482" t="e">
        <f t="shared" ca="1" si="103"/>
        <v>#REF!</v>
      </c>
      <c r="AC482" t="e">
        <f t="shared" ca="1" si="99"/>
        <v>#REF!</v>
      </c>
      <c r="AD482" t="e">
        <f t="shared" ca="1" si="100"/>
        <v>#REF!</v>
      </c>
      <c r="AE482" t="e">
        <f t="shared" ca="1" si="101"/>
        <v>#REF!</v>
      </c>
      <c r="AH482" t="str">
        <f t="shared" si="105"/>
        <v/>
      </c>
      <c r="AI482" t="str">
        <f t="shared" si="108"/>
        <v/>
      </c>
    </row>
    <row r="483" spans="1:35" x14ac:dyDescent="0.25">
      <c r="A483" s="78" t="s">
        <v>147</v>
      </c>
      <c r="B483" s="79" t="s">
        <v>77</v>
      </c>
      <c r="C483" s="80" t="s">
        <v>78</v>
      </c>
      <c r="D483" s="80" t="s">
        <v>79</v>
      </c>
      <c r="E483" s="81" t="s">
        <v>80</v>
      </c>
      <c r="F483" s="82" t="s">
        <v>81</v>
      </c>
      <c r="G483" s="83" t="s">
        <v>82</v>
      </c>
      <c r="H483" s="84" t="e" cm="1">
        <f t="array" aca="1" ref="H483" ca="1">INDIRECT("'"&amp;A483&amp;"'!"&amp;B483)</f>
        <v>#REF!</v>
      </c>
      <c r="I483" s="85" t="e" cm="1">
        <f t="array" aca="1" ref="I483" ca="1">INDIRECT("'"&amp;A483&amp;"'!"&amp;C483)</f>
        <v>#REF!</v>
      </c>
      <c r="J483" s="85" t="e" cm="1">
        <f t="array" aca="1" ref="J483" ca="1">INDIRECT("'"&amp;A483&amp;"'!"&amp;D483)</f>
        <v>#REF!</v>
      </c>
      <c r="K483" s="86" t="e" cm="1">
        <f t="array" aca="1" ref="K483" ca="1">INDIRECT("'"&amp;A483&amp;"'!"&amp;E483)</f>
        <v>#REF!</v>
      </c>
      <c r="L483" s="82" t="e" cm="1">
        <f t="array" aca="1" ref="L483" ca="1">INDIRECT("'"&amp;A483&amp;"'!"&amp;F483)</f>
        <v>#REF!</v>
      </c>
      <c r="M483" s="87" t="e" cm="1">
        <f t="array" aca="1" ref="M483" ca="1">INDIRECT("'"&amp;A483&amp;"'!"&amp;G483)</f>
        <v>#REF!</v>
      </c>
      <c r="N483" s="79" t="e">
        <f t="shared" ca="1" si="109"/>
        <v>#REF!</v>
      </c>
      <c r="O483" s="88" t="e">
        <f t="shared" ca="1" si="110"/>
        <v>#REF!</v>
      </c>
      <c r="P483" s="89"/>
      <c r="Q483" s="79" t="e">
        <f t="shared" ca="1" si="106"/>
        <v>#REF!</v>
      </c>
      <c r="R483" s="88" t="e">
        <f t="shared" ca="1" si="111"/>
        <v>#REF!</v>
      </c>
      <c r="S483" s="90"/>
      <c r="T483" s="91" t="e">
        <f t="shared" ref="T483:T546" ca="1" si="113">IF(L483=0,"",L483)</f>
        <v>#REF!</v>
      </c>
      <c r="U483" s="92"/>
      <c r="V483" s="91" t="e">
        <f t="shared" ca="1" si="107"/>
        <v>#REF!</v>
      </c>
      <c r="W483" s="92"/>
      <c r="Z483" t="e">
        <f t="shared" ca="1" si="104"/>
        <v>#REF!</v>
      </c>
      <c r="AA483" t="e">
        <f t="shared" ca="1" si="112"/>
        <v>#REF!</v>
      </c>
      <c r="AB483" t="e">
        <f t="shared" ref="AB483:AB546" ca="1" si="114">IF(O483=2,P483,"")</f>
        <v>#REF!</v>
      </c>
      <c r="AC483" t="e">
        <f t="shared" ca="1" si="99"/>
        <v>#REF!</v>
      </c>
      <c r="AD483" t="e">
        <f t="shared" ca="1" si="100"/>
        <v>#REF!</v>
      </c>
      <c r="AE483" t="e">
        <f t="shared" ca="1" si="101"/>
        <v>#REF!</v>
      </c>
      <c r="AH483" t="str">
        <f t="shared" si="105"/>
        <v/>
      </c>
      <c r="AI483" t="str">
        <f t="shared" si="108"/>
        <v/>
      </c>
    </row>
    <row r="484" spans="1:35" x14ac:dyDescent="0.25">
      <c r="A484" s="58" t="s">
        <v>148</v>
      </c>
      <c r="B484" s="59" t="s">
        <v>29</v>
      </c>
      <c r="C484" s="60" t="s">
        <v>30</v>
      </c>
      <c r="D484" s="60" t="s">
        <v>31</v>
      </c>
      <c r="E484" s="61" t="s">
        <v>32</v>
      </c>
      <c r="F484" s="62" t="s">
        <v>33</v>
      </c>
      <c r="G484" s="63" t="s">
        <v>34</v>
      </c>
      <c r="H484" s="64" t="e" cm="1">
        <f t="array" aca="1" ref="H484" ca="1">INDIRECT("'"&amp;A484&amp;"'!"&amp;B484)</f>
        <v>#REF!</v>
      </c>
      <c r="I484" s="65" t="e" cm="1">
        <f t="array" aca="1" ref="I484" ca="1">INDIRECT("'"&amp;A484&amp;"'!"&amp;C484)</f>
        <v>#REF!</v>
      </c>
      <c r="J484" s="65" t="e" cm="1">
        <f t="array" aca="1" ref="J484" ca="1">INDIRECT("'"&amp;A484&amp;"'!"&amp;D484)</f>
        <v>#REF!</v>
      </c>
      <c r="K484" s="66" t="e" cm="1">
        <f t="array" aca="1" ref="K484" ca="1">INDIRECT("'"&amp;A484&amp;"'!"&amp;E484)</f>
        <v>#REF!</v>
      </c>
      <c r="L484" s="62" t="e" cm="1">
        <f t="array" aca="1" ref="L484" ca="1">INDIRECT("'"&amp;A484&amp;"'!"&amp;F484)</f>
        <v>#REF!</v>
      </c>
      <c r="M484" s="67" t="e" cm="1">
        <f t="array" aca="1" ref="M484" ca="1">INDIRECT("'"&amp;A484&amp;"'!"&amp;G484)</f>
        <v>#REF!</v>
      </c>
      <c r="N484" s="59" t="e">
        <f t="shared" ca="1" si="109"/>
        <v>#REF!</v>
      </c>
      <c r="O484" s="68" t="e">
        <f t="shared" ca="1" si="110"/>
        <v>#REF!</v>
      </c>
      <c r="P484" s="69">
        <v>1085</v>
      </c>
      <c r="Q484" s="59" t="e">
        <f t="shared" ca="1" si="106"/>
        <v>#REF!</v>
      </c>
      <c r="R484" s="68" t="e">
        <f t="shared" ca="1" si="111"/>
        <v>#REF!</v>
      </c>
      <c r="S484" s="70"/>
      <c r="T484" s="71" t="e">
        <f t="shared" ca="1" si="113"/>
        <v>#REF!</v>
      </c>
      <c r="U484" s="72"/>
      <c r="V484" s="71" t="e">
        <f t="shared" ca="1" si="107"/>
        <v>#REF!</v>
      </c>
      <c r="W484" s="72"/>
      <c r="Z484" t="e">
        <f t="shared" ref="Z484:Z537" ca="1" si="115">IF(R484=1,S484,"")</f>
        <v>#REF!</v>
      </c>
      <c r="AA484" t="e">
        <f t="shared" ca="1" si="112"/>
        <v>#REF!</v>
      </c>
      <c r="AB484" t="e">
        <f t="shared" ca="1" si="114"/>
        <v>#REF!</v>
      </c>
      <c r="AC484" t="e">
        <f t="shared" ref="AC484:AC537" ca="1" si="116">IF(R484=0,S484,"")</f>
        <v>#REF!</v>
      </c>
      <c r="AD484" t="e">
        <f t="shared" ref="AD484:AD537" ca="1" si="117">IF(R484=20,S484,"")</f>
        <v>#REF!</v>
      </c>
      <c r="AE484" t="e">
        <f t="shared" ref="AE484:AE537" ca="1" si="118">IF(R484=100,S484,"")</f>
        <v>#REF!</v>
      </c>
      <c r="AH484" t="str">
        <f t="shared" si="105"/>
        <v/>
      </c>
      <c r="AI484" t="str">
        <f t="shared" si="108"/>
        <v/>
      </c>
    </row>
    <row r="485" spans="1:35" x14ac:dyDescent="0.25">
      <c r="A485" s="58" t="s">
        <v>148</v>
      </c>
      <c r="B485" s="59" t="s">
        <v>35</v>
      </c>
      <c r="C485" s="60" t="s">
        <v>36</v>
      </c>
      <c r="D485" s="60" t="s">
        <v>37</v>
      </c>
      <c r="E485" s="61" t="s">
        <v>38</v>
      </c>
      <c r="F485" s="62" t="s">
        <v>39</v>
      </c>
      <c r="G485" s="63" t="s">
        <v>40</v>
      </c>
      <c r="H485" s="64" t="e" cm="1">
        <f t="array" aca="1" ref="H485" ca="1">INDIRECT("'"&amp;A485&amp;"'!"&amp;B485)</f>
        <v>#REF!</v>
      </c>
      <c r="I485" s="65" t="e" cm="1">
        <f t="array" aca="1" ref="I485" ca="1">INDIRECT("'"&amp;A485&amp;"'!"&amp;C485)</f>
        <v>#REF!</v>
      </c>
      <c r="J485" s="65" t="e" cm="1">
        <f t="array" aca="1" ref="J485" ca="1">INDIRECT("'"&amp;A485&amp;"'!"&amp;D485)</f>
        <v>#REF!</v>
      </c>
      <c r="K485" s="66" t="e" cm="1">
        <f t="array" aca="1" ref="K485" ca="1">INDIRECT("'"&amp;A485&amp;"'!"&amp;E485)</f>
        <v>#REF!</v>
      </c>
      <c r="L485" s="62" t="e" cm="1">
        <f t="array" aca="1" ref="L485" ca="1">INDIRECT("'"&amp;A485&amp;"'!"&amp;F485)</f>
        <v>#REF!</v>
      </c>
      <c r="M485" s="67" t="e" cm="1">
        <f t="array" aca="1" ref="M485" ca="1">INDIRECT("'"&amp;A485&amp;"'!"&amp;G485)</f>
        <v>#REF!</v>
      </c>
      <c r="N485" s="59" t="e">
        <f t="shared" ca="1" si="109"/>
        <v>#REF!</v>
      </c>
      <c r="O485" s="68" t="e">
        <f t="shared" ca="1" si="110"/>
        <v>#REF!</v>
      </c>
      <c r="P485" s="69">
        <v>1085</v>
      </c>
      <c r="Q485" s="59" t="e">
        <f t="shared" ca="1" si="106"/>
        <v>#REF!</v>
      </c>
      <c r="R485" s="68" t="e">
        <f t="shared" ca="1" si="111"/>
        <v>#REF!</v>
      </c>
      <c r="S485" s="70">
        <v>1088</v>
      </c>
      <c r="T485" s="71" t="e">
        <f t="shared" ca="1" si="113"/>
        <v>#REF!</v>
      </c>
      <c r="U485" s="72"/>
      <c r="V485" s="71" t="e">
        <f t="shared" ca="1" si="107"/>
        <v>#REF!</v>
      </c>
      <c r="W485" s="72"/>
      <c r="Z485" t="e">
        <f t="shared" ca="1" si="115"/>
        <v>#REF!</v>
      </c>
      <c r="AA485" t="e">
        <f t="shared" ca="1" si="112"/>
        <v>#REF!</v>
      </c>
      <c r="AB485" t="e">
        <f t="shared" ca="1" si="114"/>
        <v>#REF!</v>
      </c>
      <c r="AC485" t="e">
        <f t="shared" ca="1" si="116"/>
        <v>#REF!</v>
      </c>
      <c r="AD485" t="e">
        <f t="shared" ca="1" si="117"/>
        <v>#REF!</v>
      </c>
      <c r="AE485" t="e">
        <f t="shared" ca="1" si="118"/>
        <v>#REF!</v>
      </c>
      <c r="AH485" t="str">
        <f t="shared" si="105"/>
        <v/>
      </c>
      <c r="AI485" t="str">
        <f t="shared" si="108"/>
        <v/>
      </c>
    </row>
    <row r="486" spans="1:35" x14ac:dyDescent="0.25">
      <c r="A486" s="58" t="s">
        <v>148</v>
      </c>
      <c r="B486" s="59" t="s">
        <v>41</v>
      </c>
      <c r="C486" s="60" t="s">
        <v>42</v>
      </c>
      <c r="D486" s="60" t="s">
        <v>43</v>
      </c>
      <c r="E486" s="61" t="s">
        <v>44</v>
      </c>
      <c r="F486" s="62" t="s">
        <v>45</v>
      </c>
      <c r="G486" s="63" t="s">
        <v>46</v>
      </c>
      <c r="H486" s="64" t="e" cm="1">
        <f t="array" aca="1" ref="H486" ca="1">INDIRECT("'"&amp;A486&amp;"'!"&amp;B486)</f>
        <v>#REF!</v>
      </c>
      <c r="I486" s="65" t="e" cm="1">
        <f t="array" aca="1" ref="I486" ca="1">INDIRECT("'"&amp;A486&amp;"'!"&amp;C486)</f>
        <v>#REF!</v>
      </c>
      <c r="J486" s="65" t="e" cm="1">
        <f t="array" aca="1" ref="J486" ca="1">INDIRECT("'"&amp;A486&amp;"'!"&amp;D486)</f>
        <v>#REF!</v>
      </c>
      <c r="K486" s="66" t="e" cm="1">
        <f t="array" aca="1" ref="K486" ca="1">INDIRECT("'"&amp;A486&amp;"'!"&amp;E486)</f>
        <v>#REF!</v>
      </c>
      <c r="L486" s="62" t="e" cm="1">
        <f t="array" aca="1" ref="L486" ca="1">INDIRECT("'"&amp;A486&amp;"'!"&amp;F486)</f>
        <v>#REF!</v>
      </c>
      <c r="M486" s="67" t="e" cm="1">
        <f t="array" aca="1" ref="M486" ca="1">INDIRECT("'"&amp;A486&amp;"'!"&amp;G486)</f>
        <v>#REF!</v>
      </c>
      <c r="N486" s="59" t="e">
        <f t="shared" ca="1" si="109"/>
        <v>#REF!</v>
      </c>
      <c r="O486" s="68" t="e">
        <f t="shared" ca="1" si="110"/>
        <v>#REF!</v>
      </c>
      <c r="P486" s="69"/>
      <c r="Q486" s="59" t="e">
        <f t="shared" ca="1" si="106"/>
        <v>#REF!</v>
      </c>
      <c r="R486" s="68" t="e">
        <f t="shared" ca="1" si="111"/>
        <v>#REF!</v>
      </c>
      <c r="S486" s="70"/>
      <c r="T486" s="71" t="e">
        <f t="shared" ca="1" si="113"/>
        <v>#REF!</v>
      </c>
      <c r="U486" s="72"/>
      <c r="V486" s="71" t="e">
        <f t="shared" ca="1" si="107"/>
        <v>#REF!</v>
      </c>
      <c r="W486" s="72"/>
      <c r="Z486" t="e">
        <f t="shared" ca="1" si="115"/>
        <v>#REF!</v>
      </c>
      <c r="AA486" t="e">
        <f t="shared" ca="1" si="112"/>
        <v>#REF!</v>
      </c>
      <c r="AB486" t="e">
        <f t="shared" ca="1" si="114"/>
        <v>#REF!</v>
      </c>
      <c r="AC486" t="e">
        <f t="shared" ca="1" si="116"/>
        <v>#REF!</v>
      </c>
      <c r="AD486" t="e">
        <f t="shared" ca="1" si="117"/>
        <v>#REF!</v>
      </c>
      <c r="AE486" t="e">
        <f t="shared" ca="1" si="118"/>
        <v>#REF!</v>
      </c>
      <c r="AH486" t="str">
        <f t="shared" si="105"/>
        <v/>
      </c>
      <c r="AI486" t="str">
        <f t="shared" si="108"/>
        <v/>
      </c>
    </row>
    <row r="487" spans="1:35" x14ac:dyDescent="0.25">
      <c r="A487" s="58" t="s">
        <v>148</v>
      </c>
      <c r="B487" s="59" t="s">
        <v>47</v>
      </c>
      <c r="C487" s="60" t="s">
        <v>48</v>
      </c>
      <c r="D487" s="60" t="s">
        <v>49</v>
      </c>
      <c r="E487" s="61" t="s">
        <v>50</v>
      </c>
      <c r="F487" s="62" t="s">
        <v>51</v>
      </c>
      <c r="G487" s="63" t="s">
        <v>52</v>
      </c>
      <c r="H487" s="64" t="e" cm="1">
        <f t="array" aca="1" ref="H487" ca="1">INDIRECT("'"&amp;A487&amp;"'!"&amp;B487)</f>
        <v>#REF!</v>
      </c>
      <c r="I487" s="65" t="e" cm="1">
        <f t="array" aca="1" ref="I487" ca="1">INDIRECT("'"&amp;A487&amp;"'!"&amp;C487)</f>
        <v>#REF!</v>
      </c>
      <c r="J487" s="65" t="e" cm="1">
        <f t="array" aca="1" ref="J487" ca="1">INDIRECT("'"&amp;A487&amp;"'!"&amp;D487)</f>
        <v>#REF!</v>
      </c>
      <c r="K487" s="66" t="e" cm="1">
        <f t="array" aca="1" ref="K487" ca="1">INDIRECT("'"&amp;A487&amp;"'!"&amp;E487)</f>
        <v>#REF!</v>
      </c>
      <c r="L487" s="62" t="e" cm="1">
        <f t="array" aca="1" ref="L487" ca="1">INDIRECT("'"&amp;A487&amp;"'!"&amp;F487)</f>
        <v>#REF!</v>
      </c>
      <c r="M487" s="67" t="e" cm="1">
        <f t="array" aca="1" ref="M487" ca="1">INDIRECT("'"&amp;A487&amp;"'!"&amp;G487)</f>
        <v>#REF!</v>
      </c>
      <c r="N487" s="59" t="e">
        <f t="shared" ca="1" si="109"/>
        <v>#REF!</v>
      </c>
      <c r="O487" s="68" t="e">
        <f t="shared" ca="1" si="110"/>
        <v>#REF!</v>
      </c>
      <c r="P487" s="69"/>
      <c r="Q487" s="59" t="e">
        <f t="shared" ca="1" si="106"/>
        <v>#REF!</v>
      </c>
      <c r="R487" s="68" t="e">
        <f t="shared" ca="1" si="111"/>
        <v>#REF!</v>
      </c>
      <c r="S487" s="70"/>
      <c r="T487" s="71" t="e">
        <f t="shared" ca="1" si="113"/>
        <v>#REF!</v>
      </c>
      <c r="U487" s="72"/>
      <c r="V487" s="71" t="e">
        <f t="shared" ca="1" si="107"/>
        <v>#REF!</v>
      </c>
      <c r="W487" s="72"/>
      <c r="Z487" t="e">
        <f t="shared" ca="1" si="115"/>
        <v>#REF!</v>
      </c>
      <c r="AA487" t="e">
        <f t="shared" ca="1" si="112"/>
        <v>#REF!</v>
      </c>
      <c r="AB487" t="e">
        <f t="shared" ca="1" si="114"/>
        <v>#REF!</v>
      </c>
      <c r="AC487" t="e">
        <f t="shared" ca="1" si="116"/>
        <v>#REF!</v>
      </c>
      <c r="AD487" t="e">
        <f t="shared" ca="1" si="117"/>
        <v>#REF!</v>
      </c>
      <c r="AE487" t="e">
        <f t="shared" ca="1" si="118"/>
        <v>#REF!</v>
      </c>
      <c r="AH487" t="str">
        <f t="shared" si="105"/>
        <v/>
      </c>
      <c r="AI487" t="str">
        <f t="shared" si="108"/>
        <v/>
      </c>
    </row>
    <row r="488" spans="1:35" x14ac:dyDescent="0.25">
      <c r="A488" s="58" t="s">
        <v>148</v>
      </c>
      <c r="B488" s="59" t="s">
        <v>53</v>
      </c>
      <c r="C488" s="60" t="s">
        <v>54</v>
      </c>
      <c r="D488" s="60" t="s">
        <v>55</v>
      </c>
      <c r="E488" s="61" t="s">
        <v>56</v>
      </c>
      <c r="F488" s="62" t="s">
        <v>57</v>
      </c>
      <c r="G488" s="63" t="s">
        <v>58</v>
      </c>
      <c r="H488" s="64" t="e" cm="1">
        <f t="array" aca="1" ref="H488" ca="1">INDIRECT("'"&amp;A488&amp;"'!"&amp;B488)</f>
        <v>#REF!</v>
      </c>
      <c r="I488" s="65" t="e" cm="1">
        <f t="array" aca="1" ref="I488" ca="1">INDIRECT("'"&amp;A488&amp;"'!"&amp;C488)</f>
        <v>#REF!</v>
      </c>
      <c r="J488" s="65" t="e" cm="1">
        <f t="array" aca="1" ref="J488" ca="1">INDIRECT("'"&amp;A488&amp;"'!"&amp;D488)</f>
        <v>#REF!</v>
      </c>
      <c r="K488" s="66" t="e" cm="1">
        <f t="array" aca="1" ref="K488" ca="1">INDIRECT("'"&amp;A488&amp;"'!"&amp;E488)</f>
        <v>#REF!</v>
      </c>
      <c r="L488" s="62" t="e" cm="1">
        <f t="array" aca="1" ref="L488" ca="1">INDIRECT("'"&amp;A488&amp;"'!"&amp;F488)</f>
        <v>#REF!</v>
      </c>
      <c r="M488" s="67" t="e" cm="1">
        <f t="array" aca="1" ref="M488" ca="1">INDIRECT("'"&amp;A488&amp;"'!"&amp;G488)</f>
        <v>#REF!</v>
      </c>
      <c r="N488" s="59" t="e">
        <f t="shared" ca="1" si="109"/>
        <v>#REF!</v>
      </c>
      <c r="O488" s="68" t="e">
        <f t="shared" ca="1" si="110"/>
        <v>#REF!</v>
      </c>
      <c r="P488" s="69"/>
      <c r="Q488" s="59" t="e">
        <f t="shared" ca="1" si="106"/>
        <v>#REF!</v>
      </c>
      <c r="R488" s="68" t="e">
        <f t="shared" ca="1" si="111"/>
        <v>#REF!</v>
      </c>
      <c r="S488" s="70"/>
      <c r="T488" s="71" t="e">
        <f t="shared" ca="1" si="113"/>
        <v>#REF!</v>
      </c>
      <c r="U488" s="72"/>
      <c r="V488" s="71" t="e">
        <f t="shared" ca="1" si="107"/>
        <v>#REF!</v>
      </c>
      <c r="W488" s="72"/>
      <c r="Z488" t="e">
        <f t="shared" ca="1" si="115"/>
        <v>#REF!</v>
      </c>
      <c r="AA488" t="e">
        <f t="shared" ca="1" si="112"/>
        <v>#REF!</v>
      </c>
      <c r="AB488" t="e">
        <f t="shared" ca="1" si="114"/>
        <v>#REF!</v>
      </c>
      <c r="AC488" t="e">
        <f t="shared" ca="1" si="116"/>
        <v>#REF!</v>
      </c>
      <c r="AD488" t="e">
        <f t="shared" ca="1" si="117"/>
        <v>#REF!</v>
      </c>
      <c r="AE488" t="e">
        <f t="shared" ca="1" si="118"/>
        <v>#REF!</v>
      </c>
      <c r="AH488" t="str">
        <f t="shared" si="105"/>
        <v/>
      </c>
      <c r="AI488" t="str">
        <f t="shared" si="108"/>
        <v/>
      </c>
    </row>
    <row r="489" spans="1:35" x14ac:dyDescent="0.25">
      <c r="A489" s="58" t="s">
        <v>148</v>
      </c>
      <c r="B489" s="59" t="s">
        <v>59</v>
      </c>
      <c r="C489" s="60" t="s">
        <v>60</v>
      </c>
      <c r="D489" s="60" t="s">
        <v>61</v>
      </c>
      <c r="E489" s="61" t="s">
        <v>62</v>
      </c>
      <c r="F489" s="62" t="s">
        <v>63</v>
      </c>
      <c r="G489" s="63" t="s">
        <v>64</v>
      </c>
      <c r="H489" s="64" t="e" cm="1">
        <f t="array" aca="1" ref="H489" ca="1">INDIRECT("'"&amp;A489&amp;"'!"&amp;B489)</f>
        <v>#REF!</v>
      </c>
      <c r="I489" s="65" t="e" cm="1">
        <f t="array" aca="1" ref="I489" ca="1">INDIRECT("'"&amp;A489&amp;"'!"&amp;C489)</f>
        <v>#REF!</v>
      </c>
      <c r="J489" s="65" t="e" cm="1">
        <f t="array" aca="1" ref="J489" ca="1">INDIRECT("'"&amp;A489&amp;"'!"&amp;D489)</f>
        <v>#REF!</v>
      </c>
      <c r="K489" s="66" t="e" cm="1">
        <f t="array" aca="1" ref="K489" ca="1">INDIRECT("'"&amp;A489&amp;"'!"&amp;E489)</f>
        <v>#REF!</v>
      </c>
      <c r="L489" s="62" t="e" cm="1">
        <f t="array" aca="1" ref="L489" ca="1">INDIRECT("'"&amp;A489&amp;"'!"&amp;F489)</f>
        <v>#REF!</v>
      </c>
      <c r="M489" s="67" t="e" cm="1">
        <f t="array" aca="1" ref="M489" ca="1">INDIRECT("'"&amp;A489&amp;"'!"&amp;G489)</f>
        <v>#REF!</v>
      </c>
      <c r="N489" s="59" t="e">
        <f t="shared" ca="1" si="109"/>
        <v>#REF!</v>
      </c>
      <c r="O489" s="68" t="e">
        <f t="shared" ca="1" si="110"/>
        <v>#REF!</v>
      </c>
      <c r="P489" s="69"/>
      <c r="Q489" s="59" t="e">
        <f t="shared" ca="1" si="106"/>
        <v>#REF!</v>
      </c>
      <c r="R489" s="68" t="e">
        <f t="shared" ca="1" si="111"/>
        <v>#REF!</v>
      </c>
      <c r="S489" s="70"/>
      <c r="T489" s="71" t="e">
        <f t="shared" ca="1" si="113"/>
        <v>#REF!</v>
      </c>
      <c r="U489" s="72"/>
      <c r="V489" s="71" t="e">
        <f t="shared" ca="1" si="107"/>
        <v>#REF!</v>
      </c>
      <c r="W489" s="72"/>
      <c r="Z489" t="e">
        <f t="shared" ca="1" si="115"/>
        <v>#REF!</v>
      </c>
      <c r="AA489" t="e">
        <f t="shared" ca="1" si="112"/>
        <v>#REF!</v>
      </c>
      <c r="AB489" t="e">
        <f t="shared" ca="1" si="114"/>
        <v>#REF!</v>
      </c>
      <c r="AC489" t="e">
        <f t="shared" ca="1" si="116"/>
        <v>#REF!</v>
      </c>
      <c r="AD489" t="e">
        <f t="shared" ca="1" si="117"/>
        <v>#REF!</v>
      </c>
      <c r="AE489" t="e">
        <f t="shared" ca="1" si="118"/>
        <v>#REF!</v>
      </c>
      <c r="AH489" t="str">
        <f t="shared" si="105"/>
        <v/>
      </c>
      <c r="AI489" t="str">
        <f t="shared" si="108"/>
        <v/>
      </c>
    </row>
    <row r="490" spans="1:35" x14ac:dyDescent="0.25">
      <c r="A490" s="58" t="s">
        <v>148</v>
      </c>
      <c r="B490" s="59" t="s">
        <v>65</v>
      </c>
      <c r="C490" s="60" t="s">
        <v>66</v>
      </c>
      <c r="D490" s="60" t="s">
        <v>67</v>
      </c>
      <c r="E490" s="61" t="s">
        <v>68</v>
      </c>
      <c r="F490" s="62" t="s">
        <v>69</v>
      </c>
      <c r="G490" s="63" t="s">
        <v>70</v>
      </c>
      <c r="H490" s="64" t="e" cm="1">
        <f t="array" aca="1" ref="H490" ca="1">INDIRECT("'"&amp;A490&amp;"'!"&amp;B490)</f>
        <v>#REF!</v>
      </c>
      <c r="I490" s="65" t="e" cm="1">
        <f t="array" aca="1" ref="I490" ca="1">INDIRECT("'"&amp;A490&amp;"'!"&amp;C490)</f>
        <v>#REF!</v>
      </c>
      <c r="J490" s="65" t="e" cm="1">
        <f t="array" aca="1" ref="J490" ca="1">INDIRECT("'"&amp;A490&amp;"'!"&amp;D490)</f>
        <v>#REF!</v>
      </c>
      <c r="K490" s="66" t="e" cm="1">
        <f t="array" aca="1" ref="K490" ca="1">INDIRECT("'"&amp;A490&amp;"'!"&amp;E490)</f>
        <v>#REF!</v>
      </c>
      <c r="L490" s="62" t="e" cm="1">
        <f t="array" aca="1" ref="L490" ca="1">INDIRECT("'"&amp;A490&amp;"'!"&amp;F490)</f>
        <v>#REF!</v>
      </c>
      <c r="M490" s="67" t="e" cm="1">
        <f t="array" aca="1" ref="M490" ca="1">INDIRECT("'"&amp;A490&amp;"'!"&amp;G490)</f>
        <v>#REF!</v>
      </c>
      <c r="N490" s="59" t="e">
        <f t="shared" ca="1" si="109"/>
        <v>#REF!</v>
      </c>
      <c r="O490" s="68" t="e">
        <f t="shared" ca="1" si="110"/>
        <v>#REF!</v>
      </c>
      <c r="P490" s="69"/>
      <c r="Q490" s="59" t="e">
        <f t="shared" ca="1" si="106"/>
        <v>#REF!</v>
      </c>
      <c r="R490" s="68" t="e">
        <f t="shared" ca="1" si="111"/>
        <v>#REF!</v>
      </c>
      <c r="S490" s="70"/>
      <c r="T490" s="71" t="e">
        <f t="shared" ca="1" si="113"/>
        <v>#REF!</v>
      </c>
      <c r="U490" s="72"/>
      <c r="V490" s="71" t="e">
        <f t="shared" ca="1" si="107"/>
        <v>#REF!</v>
      </c>
      <c r="W490" s="72"/>
      <c r="Z490" t="e">
        <f t="shared" ca="1" si="115"/>
        <v>#REF!</v>
      </c>
      <c r="AA490" t="e">
        <f t="shared" ca="1" si="112"/>
        <v>#REF!</v>
      </c>
      <c r="AB490" t="e">
        <f t="shared" ca="1" si="114"/>
        <v>#REF!</v>
      </c>
      <c r="AC490" t="e">
        <f t="shared" ca="1" si="116"/>
        <v>#REF!</v>
      </c>
      <c r="AD490" t="e">
        <f t="shared" ca="1" si="117"/>
        <v>#REF!</v>
      </c>
      <c r="AE490" t="e">
        <f t="shared" ca="1" si="118"/>
        <v>#REF!</v>
      </c>
      <c r="AH490" t="str">
        <f t="shared" si="105"/>
        <v/>
      </c>
      <c r="AI490" t="str">
        <f t="shared" si="108"/>
        <v/>
      </c>
    </row>
    <row r="491" spans="1:35" x14ac:dyDescent="0.25">
      <c r="A491" s="58" t="s">
        <v>148</v>
      </c>
      <c r="B491" s="59" t="s">
        <v>71</v>
      </c>
      <c r="C491" s="60" t="s">
        <v>72</v>
      </c>
      <c r="D491" s="60" t="s">
        <v>73</v>
      </c>
      <c r="E491" s="61" t="s">
        <v>74</v>
      </c>
      <c r="F491" s="62" t="s">
        <v>75</v>
      </c>
      <c r="G491" s="63" t="s">
        <v>76</v>
      </c>
      <c r="H491" s="64" t="e" cm="1">
        <f t="array" aca="1" ref="H491" ca="1">INDIRECT("'"&amp;A491&amp;"'!"&amp;B491)</f>
        <v>#REF!</v>
      </c>
      <c r="I491" s="65" t="e" cm="1">
        <f t="array" aca="1" ref="I491" ca="1">INDIRECT("'"&amp;A491&amp;"'!"&amp;C491)</f>
        <v>#REF!</v>
      </c>
      <c r="J491" s="65" t="e" cm="1">
        <f t="array" aca="1" ref="J491" ca="1">INDIRECT("'"&amp;A491&amp;"'!"&amp;D491)</f>
        <v>#REF!</v>
      </c>
      <c r="K491" s="66" t="e" cm="1">
        <f t="array" aca="1" ref="K491" ca="1">INDIRECT("'"&amp;A491&amp;"'!"&amp;E491)</f>
        <v>#REF!</v>
      </c>
      <c r="L491" s="62" t="e" cm="1">
        <f t="array" aca="1" ref="L491" ca="1">INDIRECT("'"&amp;A491&amp;"'!"&amp;F491)</f>
        <v>#REF!</v>
      </c>
      <c r="M491" s="67" t="e" cm="1">
        <f t="array" aca="1" ref="M491" ca="1">INDIRECT("'"&amp;A491&amp;"'!"&amp;G491)</f>
        <v>#REF!</v>
      </c>
      <c r="N491" s="59" t="e">
        <f t="shared" ca="1" si="109"/>
        <v>#REF!</v>
      </c>
      <c r="O491" s="68" t="e">
        <f t="shared" ca="1" si="110"/>
        <v>#REF!</v>
      </c>
      <c r="P491" s="69"/>
      <c r="Q491" s="59" t="e">
        <f t="shared" ca="1" si="106"/>
        <v>#REF!</v>
      </c>
      <c r="R491" s="68" t="e">
        <f t="shared" ca="1" si="111"/>
        <v>#REF!</v>
      </c>
      <c r="S491" s="70"/>
      <c r="T491" s="71" t="e">
        <f t="shared" ca="1" si="113"/>
        <v>#REF!</v>
      </c>
      <c r="U491" s="72"/>
      <c r="V491" s="71" t="e">
        <f t="shared" ca="1" si="107"/>
        <v>#REF!</v>
      </c>
      <c r="W491" s="72"/>
      <c r="Z491" t="e">
        <f t="shared" ca="1" si="115"/>
        <v>#REF!</v>
      </c>
      <c r="AA491" t="e">
        <f t="shared" ca="1" si="112"/>
        <v>#REF!</v>
      </c>
      <c r="AB491" t="e">
        <f t="shared" ca="1" si="114"/>
        <v>#REF!</v>
      </c>
      <c r="AC491" t="e">
        <f t="shared" ca="1" si="116"/>
        <v>#REF!</v>
      </c>
      <c r="AD491" t="e">
        <f t="shared" ca="1" si="117"/>
        <v>#REF!</v>
      </c>
      <c r="AE491" t="e">
        <f t="shared" ca="1" si="118"/>
        <v>#REF!</v>
      </c>
      <c r="AH491" t="str">
        <f t="shared" si="105"/>
        <v/>
      </c>
      <c r="AI491" t="str">
        <f t="shared" si="108"/>
        <v/>
      </c>
    </row>
    <row r="492" spans="1:35" x14ac:dyDescent="0.25">
      <c r="A492" s="58" t="s">
        <v>148</v>
      </c>
      <c r="B492" s="59" t="s">
        <v>77</v>
      </c>
      <c r="C492" s="60" t="s">
        <v>78</v>
      </c>
      <c r="D492" s="60" t="s">
        <v>79</v>
      </c>
      <c r="E492" s="61" t="s">
        <v>80</v>
      </c>
      <c r="F492" s="62" t="s">
        <v>81</v>
      </c>
      <c r="G492" s="63" t="s">
        <v>82</v>
      </c>
      <c r="H492" s="64" t="e" cm="1">
        <f t="array" aca="1" ref="H492" ca="1">INDIRECT("'"&amp;A492&amp;"'!"&amp;B492)</f>
        <v>#REF!</v>
      </c>
      <c r="I492" s="65" t="e" cm="1">
        <f t="array" aca="1" ref="I492" ca="1">INDIRECT("'"&amp;A492&amp;"'!"&amp;C492)</f>
        <v>#REF!</v>
      </c>
      <c r="J492" s="65" t="e" cm="1">
        <f t="array" aca="1" ref="J492" ca="1">INDIRECT("'"&amp;A492&amp;"'!"&amp;D492)</f>
        <v>#REF!</v>
      </c>
      <c r="K492" s="66" t="e" cm="1">
        <f t="array" aca="1" ref="K492" ca="1">INDIRECT("'"&amp;A492&amp;"'!"&amp;E492)</f>
        <v>#REF!</v>
      </c>
      <c r="L492" s="62" t="e" cm="1">
        <f t="array" aca="1" ref="L492" ca="1">INDIRECT("'"&amp;A492&amp;"'!"&amp;F492)</f>
        <v>#REF!</v>
      </c>
      <c r="M492" s="67" t="e" cm="1">
        <f t="array" aca="1" ref="M492" ca="1">INDIRECT("'"&amp;A492&amp;"'!"&amp;G492)</f>
        <v>#REF!</v>
      </c>
      <c r="N492" s="59" t="e">
        <f t="shared" ca="1" si="109"/>
        <v>#REF!</v>
      </c>
      <c r="O492" s="68" t="e">
        <f t="shared" ca="1" si="110"/>
        <v>#REF!</v>
      </c>
      <c r="P492" s="69"/>
      <c r="Q492" s="59" t="e">
        <f t="shared" ca="1" si="106"/>
        <v>#REF!</v>
      </c>
      <c r="R492" s="68" t="e">
        <f t="shared" ca="1" si="111"/>
        <v>#REF!</v>
      </c>
      <c r="S492" s="70"/>
      <c r="T492" s="71" t="e">
        <f t="shared" ca="1" si="113"/>
        <v>#REF!</v>
      </c>
      <c r="U492" s="72"/>
      <c r="V492" s="71" t="e">
        <f t="shared" ca="1" si="107"/>
        <v>#REF!</v>
      </c>
      <c r="W492" s="72"/>
      <c r="Z492" t="e">
        <f t="shared" ca="1" si="115"/>
        <v>#REF!</v>
      </c>
      <c r="AA492" t="e">
        <f t="shared" ca="1" si="112"/>
        <v>#REF!</v>
      </c>
      <c r="AB492" t="e">
        <f t="shared" ca="1" si="114"/>
        <v>#REF!</v>
      </c>
      <c r="AC492" t="e">
        <f t="shared" ca="1" si="116"/>
        <v>#REF!</v>
      </c>
      <c r="AD492" t="e">
        <f t="shared" ca="1" si="117"/>
        <v>#REF!</v>
      </c>
      <c r="AE492" t="e">
        <f t="shared" ca="1" si="118"/>
        <v>#REF!</v>
      </c>
      <c r="AH492" t="str">
        <f t="shared" si="105"/>
        <v/>
      </c>
      <c r="AI492" t="str">
        <f t="shared" si="108"/>
        <v/>
      </c>
    </row>
    <row r="493" spans="1:35" x14ac:dyDescent="0.25">
      <c r="A493" s="78" t="s">
        <v>149</v>
      </c>
      <c r="B493" s="79" t="s">
        <v>29</v>
      </c>
      <c r="C493" s="80" t="s">
        <v>30</v>
      </c>
      <c r="D493" s="80" t="s">
        <v>31</v>
      </c>
      <c r="E493" s="81" t="s">
        <v>32</v>
      </c>
      <c r="F493" s="82" t="s">
        <v>33</v>
      </c>
      <c r="G493" s="83" t="s">
        <v>34</v>
      </c>
      <c r="H493" s="84" t="e" cm="1">
        <f t="array" aca="1" ref="H493" ca="1">INDIRECT("'"&amp;A493&amp;"'!"&amp;B493)</f>
        <v>#REF!</v>
      </c>
      <c r="I493" s="85" t="e" cm="1">
        <f t="array" aca="1" ref="I493" ca="1">INDIRECT("'"&amp;A493&amp;"'!"&amp;C493)</f>
        <v>#REF!</v>
      </c>
      <c r="J493" s="85" t="e" cm="1">
        <f t="array" aca="1" ref="J493" ca="1">INDIRECT("'"&amp;A493&amp;"'!"&amp;D493)</f>
        <v>#REF!</v>
      </c>
      <c r="K493" s="86" t="e" cm="1">
        <f t="array" aca="1" ref="K493" ca="1">INDIRECT("'"&amp;A493&amp;"'!"&amp;E493)</f>
        <v>#REF!</v>
      </c>
      <c r="L493" s="82" t="e" cm="1">
        <f t="array" aca="1" ref="L493" ca="1">INDIRECT("'"&amp;A493&amp;"'!"&amp;F493)</f>
        <v>#REF!</v>
      </c>
      <c r="M493" s="87" t="e" cm="1">
        <f t="array" aca="1" ref="M493" ca="1">INDIRECT("'"&amp;A493&amp;"'!"&amp;G493)</f>
        <v>#REF!</v>
      </c>
      <c r="N493" s="79" t="e">
        <f t="shared" ca="1" si="109"/>
        <v>#REF!</v>
      </c>
      <c r="O493" s="88" t="e">
        <f t="shared" ca="1" si="110"/>
        <v>#REF!</v>
      </c>
      <c r="P493" s="89">
        <v>18703</v>
      </c>
      <c r="Q493" s="79" t="e">
        <f t="shared" ca="1" si="106"/>
        <v>#REF!</v>
      </c>
      <c r="R493" s="88" t="e">
        <f t="shared" ca="1" si="111"/>
        <v>#REF!</v>
      </c>
      <c r="S493" s="90">
        <f>1402+1505+824+1404+709+1934+343+963+974+1154+1195+832+570+813+968+906+945+666+548+42</f>
        <v>18697</v>
      </c>
      <c r="T493" s="91" t="e">
        <f t="shared" ca="1" si="113"/>
        <v>#REF!</v>
      </c>
      <c r="U493" s="92"/>
      <c r="V493" s="91" t="e">
        <f t="shared" ca="1" si="107"/>
        <v>#REF!</v>
      </c>
      <c r="W493" s="92"/>
      <c r="Z493" t="e">
        <f t="shared" ca="1" si="115"/>
        <v>#REF!</v>
      </c>
      <c r="AA493" t="e">
        <f t="shared" ca="1" si="112"/>
        <v>#REF!</v>
      </c>
      <c r="AB493" t="e">
        <f t="shared" ca="1" si="114"/>
        <v>#REF!</v>
      </c>
      <c r="AC493" t="e">
        <f t="shared" ca="1" si="116"/>
        <v>#REF!</v>
      </c>
      <c r="AD493" t="e">
        <f t="shared" ca="1" si="117"/>
        <v>#REF!</v>
      </c>
      <c r="AE493" t="e">
        <f t="shared" ca="1" si="118"/>
        <v>#REF!</v>
      </c>
      <c r="AH493" t="str">
        <f t="shared" si="105"/>
        <v/>
      </c>
      <c r="AI493" t="str">
        <f t="shared" si="108"/>
        <v/>
      </c>
    </row>
    <row r="494" spans="1:35" x14ac:dyDescent="0.25">
      <c r="A494" s="78" t="s">
        <v>149</v>
      </c>
      <c r="B494" s="79" t="s">
        <v>35</v>
      </c>
      <c r="C494" s="80" t="s">
        <v>36</v>
      </c>
      <c r="D494" s="80" t="s">
        <v>37</v>
      </c>
      <c r="E494" s="81" t="s">
        <v>38</v>
      </c>
      <c r="F494" s="82" t="s">
        <v>39</v>
      </c>
      <c r="G494" s="83" t="s">
        <v>40</v>
      </c>
      <c r="H494" s="84" t="e" cm="1">
        <f t="array" aca="1" ref="H494" ca="1">INDIRECT("'"&amp;A494&amp;"'!"&amp;B494)</f>
        <v>#REF!</v>
      </c>
      <c r="I494" s="85" t="e" cm="1">
        <f t="array" aca="1" ref="I494" ca="1">INDIRECT("'"&amp;A494&amp;"'!"&amp;C494)</f>
        <v>#REF!</v>
      </c>
      <c r="J494" s="85" t="e" cm="1">
        <f t="array" aca="1" ref="J494" ca="1">INDIRECT("'"&amp;A494&amp;"'!"&amp;D494)</f>
        <v>#REF!</v>
      </c>
      <c r="K494" s="86" t="e" cm="1">
        <f t="array" aca="1" ref="K494" ca="1">INDIRECT("'"&amp;A494&amp;"'!"&amp;E494)</f>
        <v>#REF!</v>
      </c>
      <c r="L494" s="82" t="e" cm="1">
        <f t="array" aca="1" ref="L494" ca="1">INDIRECT("'"&amp;A494&amp;"'!"&amp;F494)</f>
        <v>#REF!</v>
      </c>
      <c r="M494" s="87" t="e" cm="1">
        <f t="array" aca="1" ref="M494" ca="1">INDIRECT("'"&amp;A494&amp;"'!"&amp;G494)</f>
        <v>#REF!</v>
      </c>
      <c r="N494" s="79" t="e">
        <f t="shared" ca="1" si="109"/>
        <v>#REF!</v>
      </c>
      <c r="O494" s="88" t="e">
        <f t="shared" ca="1" si="110"/>
        <v>#REF!</v>
      </c>
      <c r="P494" s="89"/>
      <c r="Q494" s="79" t="e">
        <f t="shared" ca="1" si="106"/>
        <v>#REF!</v>
      </c>
      <c r="R494" s="88" t="e">
        <f t="shared" ca="1" si="111"/>
        <v>#REF!</v>
      </c>
      <c r="S494" s="90"/>
      <c r="T494" s="91" t="e">
        <f t="shared" ca="1" si="113"/>
        <v>#REF!</v>
      </c>
      <c r="U494" s="92"/>
      <c r="V494" s="91" t="e">
        <f t="shared" ca="1" si="107"/>
        <v>#REF!</v>
      </c>
      <c r="W494" s="92"/>
      <c r="Z494" t="e">
        <f t="shared" ca="1" si="115"/>
        <v>#REF!</v>
      </c>
      <c r="AA494" t="e">
        <f t="shared" ca="1" si="112"/>
        <v>#REF!</v>
      </c>
      <c r="AB494" t="e">
        <f t="shared" ca="1" si="114"/>
        <v>#REF!</v>
      </c>
      <c r="AC494" t="e">
        <f t="shared" ca="1" si="116"/>
        <v>#REF!</v>
      </c>
      <c r="AD494" t="e">
        <f t="shared" ca="1" si="117"/>
        <v>#REF!</v>
      </c>
      <c r="AE494" t="e">
        <f t="shared" ca="1" si="118"/>
        <v>#REF!</v>
      </c>
      <c r="AH494" t="str">
        <f t="shared" si="105"/>
        <v/>
      </c>
      <c r="AI494" t="str">
        <f t="shared" si="108"/>
        <v/>
      </c>
    </row>
    <row r="495" spans="1:35" x14ac:dyDescent="0.25">
      <c r="A495" s="78" t="s">
        <v>149</v>
      </c>
      <c r="B495" s="79" t="s">
        <v>41</v>
      </c>
      <c r="C495" s="80" t="s">
        <v>42</v>
      </c>
      <c r="D495" s="80" t="s">
        <v>43</v>
      </c>
      <c r="E495" s="81" t="s">
        <v>44</v>
      </c>
      <c r="F495" s="82" t="s">
        <v>45</v>
      </c>
      <c r="G495" s="83" t="s">
        <v>46</v>
      </c>
      <c r="H495" s="84" t="e" cm="1">
        <f t="array" aca="1" ref="H495" ca="1">INDIRECT("'"&amp;A495&amp;"'!"&amp;B495)</f>
        <v>#REF!</v>
      </c>
      <c r="I495" s="85" t="e" cm="1">
        <f t="array" aca="1" ref="I495" ca="1">INDIRECT("'"&amp;A495&amp;"'!"&amp;C495)</f>
        <v>#REF!</v>
      </c>
      <c r="J495" s="85" t="e" cm="1">
        <f t="array" aca="1" ref="J495" ca="1">INDIRECT("'"&amp;A495&amp;"'!"&amp;D495)</f>
        <v>#REF!</v>
      </c>
      <c r="K495" s="86" t="e" cm="1">
        <f t="array" aca="1" ref="K495" ca="1">INDIRECT("'"&amp;A495&amp;"'!"&amp;E495)</f>
        <v>#REF!</v>
      </c>
      <c r="L495" s="82" t="e" cm="1">
        <f t="array" aca="1" ref="L495" ca="1">INDIRECT("'"&amp;A495&amp;"'!"&amp;F495)</f>
        <v>#REF!</v>
      </c>
      <c r="M495" s="87" t="e" cm="1">
        <f t="array" aca="1" ref="M495" ca="1">INDIRECT("'"&amp;A495&amp;"'!"&amp;G495)</f>
        <v>#REF!</v>
      </c>
      <c r="N495" s="79" t="e">
        <f t="shared" ca="1" si="109"/>
        <v>#REF!</v>
      </c>
      <c r="O495" s="88" t="e">
        <f t="shared" ca="1" si="110"/>
        <v>#REF!</v>
      </c>
      <c r="P495" s="89"/>
      <c r="Q495" s="79" t="e">
        <f t="shared" ca="1" si="106"/>
        <v>#REF!</v>
      </c>
      <c r="R495" s="88" t="e">
        <f t="shared" ca="1" si="111"/>
        <v>#REF!</v>
      </c>
      <c r="S495" s="90">
        <f>1402+1506+824+1405+709+1934+343+963+974+1155+1195+832+570+813+968+907</f>
        <v>16500</v>
      </c>
      <c r="T495" s="91" t="e">
        <f t="shared" ca="1" si="113"/>
        <v>#REF!</v>
      </c>
      <c r="U495" s="92"/>
      <c r="V495" s="91" t="e">
        <f t="shared" ca="1" si="107"/>
        <v>#REF!</v>
      </c>
      <c r="W495" s="92"/>
      <c r="Z495" t="e">
        <f t="shared" ca="1" si="115"/>
        <v>#REF!</v>
      </c>
      <c r="AA495" t="e">
        <f t="shared" ca="1" si="112"/>
        <v>#REF!</v>
      </c>
      <c r="AB495" t="e">
        <f t="shared" ca="1" si="114"/>
        <v>#REF!</v>
      </c>
      <c r="AC495" t="e">
        <f t="shared" ca="1" si="116"/>
        <v>#REF!</v>
      </c>
      <c r="AD495" t="e">
        <f t="shared" ca="1" si="117"/>
        <v>#REF!</v>
      </c>
      <c r="AE495" t="e">
        <f t="shared" ca="1" si="118"/>
        <v>#REF!</v>
      </c>
      <c r="AH495" t="str">
        <f t="shared" si="105"/>
        <v/>
      </c>
      <c r="AI495" t="str">
        <f t="shared" si="108"/>
        <v/>
      </c>
    </row>
    <row r="496" spans="1:35" x14ac:dyDescent="0.25">
      <c r="A496" s="78" t="s">
        <v>149</v>
      </c>
      <c r="B496" s="79" t="s">
        <v>47</v>
      </c>
      <c r="C496" s="80" t="s">
        <v>48</v>
      </c>
      <c r="D496" s="80" t="s">
        <v>49</v>
      </c>
      <c r="E496" s="81" t="s">
        <v>50</v>
      </c>
      <c r="F496" s="82" t="s">
        <v>51</v>
      </c>
      <c r="G496" s="83" t="s">
        <v>52</v>
      </c>
      <c r="H496" s="84" t="e" cm="1">
        <f t="array" aca="1" ref="H496" ca="1">INDIRECT("'"&amp;A496&amp;"'!"&amp;B496)</f>
        <v>#REF!</v>
      </c>
      <c r="I496" s="85" t="e" cm="1">
        <f t="array" aca="1" ref="I496" ca="1">INDIRECT("'"&amp;A496&amp;"'!"&amp;C496)</f>
        <v>#REF!</v>
      </c>
      <c r="J496" s="85" t="e" cm="1">
        <f t="array" aca="1" ref="J496" ca="1">INDIRECT("'"&amp;A496&amp;"'!"&amp;D496)</f>
        <v>#REF!</v>
      </c>
      <c r="K496" s="86" t="e" cm="1">
        <f t="array" aca="1" ref="K496" ca="1">INDIRECT("'"&amp;A496&amp;"'!"&amp;E496)</f>
        <v>#REF!</v>
      </c>
      <c r="L496" s="82" t="e" cm="1">
        <f t="array" aca="1" ref="L496" ca="1">INDIRECT("'"&amp;A496&amp;"'!"&amp;F496)</f>
        <v>#REF!</v>
      </c>
      <c r="M496" s="87" t="e" cm="1">
        <f t="array" aca="1" ref="M496" ca="1">INDIRECT("'"&amp;A496&amp;"'!"&amp;G496)</f>
        <v>#REF!</v>
      </c>
      <c r="N496" s="79" t="e">
        <f t="shared" ca="1" si="109"/>
        <v>#REF!</v>
      </c>
      <c r="O496" s="88" t="e">
        <f t="shared" ca="1" si="110"/>
        <v>#REF!</v>
      </c>
      <c r="P496" s="89"/>
      <c r="Q496" s="79" t="e">
        <f t="shared" ca="1" si="106"/>
        <v>#REF!</v>
      </c>
      <c r="R496" s="88" t="e">
        <f t="shared" ca="1" si="111"/>
        <v>#REF!</v>
      </c>
      <c r="S496" s="90"/>
      <c r="T496" s="91" t="e">
        <f t="shared" ca="1" si="113"/>
        <v>#REF!</v>
      </c>
      <c r="U496" s="92"/>
      <c r="V496" s="91" t="e">
        <f t="shared" ca="1" si="107"/>
        <v>#REF!</v>
      </c>
      <c r="W496" s="92"/>
      <c r="Z496" t="e">
        <f t="shared" ca="1" si="115"/>
        <v>#REF!</v>
      </c>
      <c r="AA496" t="e">
        <f t="shared" ca="1" si="112"/>
        <v>#REF!</v>
      </c>
      <c r="AB496" t="e">
        <f t="shared" ca="1" si="114"/>
        <v>#REF!</v>
      </c>
      <c r="AC496" t="e">
        <f t="shared" ca="1" si="116"/>
        <v>#REF!</v>
      </c>
      <c r="AD496" t="e">
        <f t="shared" ca="1" si="117"/>
        <v>#REF!</v>
      </c>
      <c r="AE496" t="e">
        <f t="shared" ca="1" si="118"/>
        <v>#REF!</v>
      </c>
      <c r="AH496" t="str">
        <f t="shared" si="105"/>
        <v/>
      </c>
      <c r="AI496" t="str">
        <f t="shared" si="108"/>
        <v/>
      </c>
    </row>
    <row r="497" spans="1:35" x14ac:dyDescent="0.25">
      <c r="A497" s="78" t="s">
        <v>149</v>
      </c>
      <c r="B497" s="79" t="s">
        <v>53</v>
      </c>
      <c r="C497" s="80" t="s">
        <v>54</v>
      </c>
      <c r="D497" s="80" t="s">
        <v>55</v>
      </c>
      <c r="E497" s="81" t="s">
        <v>56</v>
      </c>
      <c r="F497" s="82" t="s">
        <v>57</v>
      </c>
      <c r="G497" s="83" t="s">
        <v>58</v>
      </c>
      <c r="H497" s="84" t="e" cm="1">
        <f t="array" aca="1" ref="H497" ca="1">INDIRECT("'"&amp;A497&amp;"'!"&amp;B497)</f>
        <v>#REF!</v>
      </c>
      <c r="I497" s="85" t="e" cm="1">
        <f t="array" aca="1" ref="I497" ca="1">INDIRECT("'"&amp;A497&amp;"'!"&amp;C497)</f>
        <v>#REF!</v>
      </c>
      <c r="J497" s="85" t="e" cm="1">
        <f t="array" aca="1" ref="J497" ca="1">INDIRECT("'"&amp;A497&amp;"'!"&amp;D497)</f>
        <v>#REF!</v>
      </c>
      <c r="K497" s="86" t="e" cm="1">
        <f t="array" aca="1" ref="K497" ca="1">INDIRECT("'"&amp;A497&amp;"'!"&amp;E497)</f>
        <v>#REF!</v>
      </c>
      <c r="L497" s="82" t="e" cm="1">
        <f t="array" aca="1" ref="L497" ca="1">INDIRECT("'"&amp;A497&amp;"'!"&amp;F497)</f>
        <v>#REF!</v>
      </c>
      <c r="M497" s="87" t="e" cm="1">
        <f t="array" aca="1" ref="M497" ca="1">INDIRECT("'"&amp;A497&amp;"'!"&amp;G497)</f>
        <v>#REF!</v>
      </c>
      <c r="N497" s="79" t="e">
        <f t="shared" ca="1" si="109"/>
        <v>#REF!</v>
      </c>
      <c r="O497" s="88" t="e">
        <f t="shared" ca="1" si="110"/>
        <v>#REF!</v>
      </c>
      <c r="P497" s="89"/>
      <c r="Q497" s="79" t="e">
        <f t="shared" ca="1" si="106"/>
        <v>#REF!</v>
      </c>
      <c r="R497" s="88" t="e">
        <f t="shared" ca="1" si="111"/>
        <v>#REF!</v>
      </c>
      <c r="S497" s="90">
        <v>13228</v>
      </c>
      <c r="T497" s="91" t="e">
        <f t="shared" ca="1" si="113"/>
        <v>#REF!</v>
      </c>
      <c r="U497" s="92"/>
      <c r="V497" s="91" t="e">
        <f t="shared" ca="1" si="107"/>
        <v>#REF!</v>
      </c>
      <c r="W497" s="92"/>
      <c r="Z497" t="e">
        <f t="shared" ca="1" si="115"/>
        <v>#REF!</v>
      </c>
      <c r="AA497" t="e">
        <f t="shared" ca="1" si="112"/>
        <v>#REF!</v>
      </c>
      <c r="AB497" t="e">
        <f t="shared" ca="1" si="114"/>
        <v>#REF!</v>
      </c>
      <c r="AC497" t="e">
        <f t="shared" ca="1" si="116"/>
        <v>#REF!</v>
      </c>
      <c r="AD497" t="e">
        <f t="shared" ca="1" si="117"/>
        <v>#REF!</v>
      </c>
      <c r="AE497" t="e">
        <f t="shared" ca="1" si="118"/>
        <v>#REF!</v>
      </c>
      <c r="AH497" t="str">
        <f t="shared" ref="AH497:AH560" si="119">IF(U497="","",U497)</f>
        <v/>
      </c>
      <c r="AI497" t="str">
        <f t="shared" si="108"/>
        <v/>
      </c>
    </row>
    <row r="498" spans="1:35" x14ac:dyDescent="0.25">
      <c r="A498" s="78" t="s">
        <v>149</v>
      </c>
      <c r="B498" s="79" t="s">
        <v>59</v>
      </c>
      <c r="C498" s="80" t="s">
        <v>60</v>
      </c>
      <c r="D498" s="80" t="s">
        <v>61</v>
      </c>
      <c r="E498" s="81" t="s">
        <v>62</v>
      </c>
      <c r="F498" s="82" t="s">
        <v>63</v>
      </c>
      <c r="G498" s="83" t="s">
        <v>64</v>
      </c>
      <c r="H498" s="84" t="e" cm="1">
        <f t="array" aca="1" ref="H498" ca="1">INDIRECT("'"&amp;A498&amp;"'!"&amp;B498)</f>
        <v>#REF!</v>
      </c>
      <c r="I498" s="85" t="e" cm="1">
        <f t="array" aca="1" ref="I498" ca="1">INDIRECT("'"&amp;A498&amp;"'!"&amp;C498)</f>
        <v>#REF!</v>
      </c>
      <c r="J498" s="85" t="e" cm="1">
        <f t="array" aca="1" ref="J498" ca="1">INDIRECT("'"&amp;A498&amp;"'!"&amp;D498)</f>
        <v>#REF!</v>
      </c>
      <c r="K498" s="86" t="e" cm="1">
        <f t="array" aca="1" ref="K498" ca="1">INDIRECT("'"&amp;A498&amp;"'!"&amp;E498)</f>
        <v>#REF!</v>
      </c>
      <c r="L498" s="82" t="e" cm="1">
        <f t="array" aca="1" ref="L498" ca="1">INDIRECT("'"&amp;A498&amp;"'!"&amp;F498)</f>
        <v>#REF!</v>
      </c>
      <c r="M498" s="87" t="e" cm="1">
        <f t="array" aca="1" ref="M498" ca="1">INDIRECT("'"&amp;A498&amp;"'!"&amp;G498)</f>
        <v>#REF!</v>
      </c>
      <c r="N498" s="79" t="e">
        <f t="shared" ca="1" si="109"/>
        <v>#REF!</v>
      </c>
      <c r="O498" s="88" t="e">
        <f t="shared" ca="1" si="110"/>
        <v>#REF!</v>
      </c>
      <c r="P498" s="89"/>
      <c r="Q498" s="79" t="e">
        <f t="shared" ca="1" si="106"/>
        <v>#REF!</v>
      </c>
      <c r="R498" s="88" t="e">
        <f t="shared" ca="1" si="111"/>
        <v>#REF!</v>
      </c>
      <c r="S498" s="90">
        <v>14059</v>
      </c>
      <c r="T498" s="91" t="e">
        <f t="shared" ca="1" si="113"/>
        <v>#REF!</v>
      </c>
      <c r="U498" s="92"/>
      <c r="V498" s="91" t="e">
        <f t="shared" ca="1" si="107"/>
        <v>#REF!</v>
      </c>
      <c r="W498" s="92"/>
      <c r="Z498" t="e">
        <f t="shared" ca="1" si="115"/>
        <v>#REF!</v>
      </c>
      <c r="AA498" t="e">
        <f t="shared" ca="1" si="112"/>
        <v>#REF!</v>
      </c>
      <c r="AB498" t="e">
        <f t="shared" ca="1" si="114"/>
        <v>#REF!</v>
      </c>
      <c r="AC498" t="e">
        <f t="shared" ca="1" si="116"/>
        <v>#REF!</v>
      </c>
      <c r="AD498" t="e">
        <f t="shared" ca="1" si="117"/>
        <v>#REF!</v>
      </c>
      <c r="AE498" t="e">
        <f t="shared" ca="1" si="118"/>
        <v>#REF!</v>
      </c>
      <c r="AH498" t="str">
        <f t="shared" si="119"/>
        <v/>
      </c>
      <c r="AI498" t="str">
        <f t="shared" si="108"/>
        <v/>
      </c>
    </row>
    <row r="499" spans="1:35" x14ac:dyDescent="0.25">
      <c r="A499" s="78" t="s">
        <v>149</v>
      </c>
      <c r="B499" s="79" t="s">
        <v>65</v>
      </c>
      <c r="C499" s="80" t="s">
        <v>66</v>
      </c>
      <c r="D499" s="80" t="s">
        <v>67</v>
      </c>
      <c r="E499" s="81" t="s">
        <v>68</v>
      </c>
      <c r="F499" s="82" t="s">
        <v>69</v>
      </c>
      <c r="G499" s="83" t="s">
        <v>70</v>
      </c>
      <c r="H499" s="84" t="e" cm="1">
        <f t="array" aca="1" ref="H499" ca="1">INDIRECT("'"&amp;A499&amp;"'!"&amp;B499)</f>
        <v>#REF!</v>
      </c>
      <c r="I499" s="85" t="e" cm="1">
        <f t="array" aca="1" ref="I499" ca="1">INDIRECT("'"&amp;A499&amp;"'!"&amp;C499)</f>
        <v>#REF!</v>
      </c>
      <c r="J499" s="85" t="e" cm="1">
        <f t="array" aca="1" ref="J499" ca="1">INDIRECT("'"&amp;A499&amp;"'!"&amp;D499)</f>
        <v>#REF!</v>
      </c>
      <c r="K499" s="86" t="e" cm="1">
        <f t="array" aca="1" ref="K499" ca="1">INDIRECT("'"&amp;A499&amp;"'!"&amp;E499)</f>
        <v>#REF!</v>
      </c>
      <c r="L499" s="82" t="e" cm="1">
        <f t="array" aca="1" ref="L499" ca="1">INDIRECT("'"&amp;A499&amp;"'!"&amp;F499)</f>
        <v>#REF!</v>
      </c>
      <c r="M499" s="87" t="e" cm="1">
        <f t="array" aca="1" ref="M499" ca="1">INDIRECT("'"&amp;A499&amp;"'!"&amp;G499)</f>
        <v>#REF!</v>
      </c>
      <c r="N499" s="79" t="e">
        <f t="shared" ca="1" si="109"/>
        <v>#REF!</v>
      </c>
      <c r="O499" s="88" t="e">
        <f t="shared" ca="1" si="110"/>
        <v>#REF!</v>
      </c>
      <c r="P499" s="89"/>
      <c r="Q499" s="79" t="e">
        <f t="shared" ca="1" si="106"/>
        <v>#REF!</v>
      </c>
      <c r="R499" s="88" t="e">
        <f t="shared" ca="1" si="111"/>
        <v>#REF!</v>
      </c>
      <c r="S499" s="90">
        <v>2222</v>
      </c>
      <c r="T499" s="91" t="e">
        <f t="shared" ca="1" si="113"/>
        <v>#REF!</v>
      </c>
      <c r="U499" s="92"/>
      <c r="V499" s="91" t="e">
        <f t="shared" ca="1" si="107"/>
        <v>#REF!</v>
      </c>
      <c r="W499" s="92"/>
      <c r="Z499" t="e">
        <f t="shared" ca="1" si="115"/>
        <v>#REF!</v>
      </c>
      <c r="AA499" t="e">
        <f t="shared" ca="1" si="112"/>
        <v>#REF!</v>
      </c>
      <c r="AB499" t="e">
        <f t="shared" ca="1" si="114"/>
        <v>#REF!</v>
      </c>
      <c r="AC499" t="e">
        <f t="shared" ca="1" si="116"/>
        <v>#REF!</v>
      </c>
      <c r="AD499" t="e">
        <f t="shared" ca="1" si="117"/>
        <v>#REF!</v>
      </c>
      <c r="AE499" t="e">
        <f t="shared" ca="1" si="118"/>
        <v>#REF!</v>
      </c>
      <c r="AH499" t="str">
        <f t="shared" si="119"/>
        <v/>
      </c>
      <c r="AI499" t="str">
        <f t="shared" si="108"/>
        <v/>
      </c>
    </row>
    <row r="500" spans="1:35" x14ac:dyDescent="0.25">
      <c r="A500" s="78" t="s">
        <v>149</v>
      </c>
      <c r="B500" s="79" t="s">
        <v>71</v>
      </c>
      <c r="C500" s="80" t="s">
        <v>72</v>
      </c>
      <c r="D500" s="80" t="s">
        <v>73</v>
      </c>
      <c r="E500" s="81" t="s">
        <v>74</v>
      </c>
      <c r="F500" s="82" t="s">
        <v>75</v>
      </c>
      <c r="G500" s="83" t="s">
        <v>76</v>
      </c>
      <c r="H500" s="84" t="e" cm="1">
        <f t="array" aca="1" ref="H500" ca="1">INDIRECT("'"&amp;A500&amp;"'!"&amp;B500)</f>
        <v>#REF!</v>
      </c>
      <c r="I500" s="85" t="e" cm="1">
        <f t="array" aca="1" ref="I500" ca="1">INDIRECT("'"&amp;A500&amp;"'!"&amp;C500)</f>
        <v>#REF!</v>
      </c>
      <c r="J500" s="85" t="e" cm="1">
        <f t="array" aca="1" ref="J500" ca="1">INDIRECT("'"&amp;A500&amp;"'!"&amp;D500)</f>
        <v>#REF!</v>
      </c>
      <c r="K500" s="86" t="e" cm="1">
        <f t="array" aca="1" ref="K500" ca="1">INDIRECT("'"&amp;A500&amp;"'!"&amp;E500)</f>
        <v>#REF!</v>
      </c>
      <c r="L500" s="82" t="e" cm="1">
        <f t="array" aca="1" ref="L500" ca="1">INDIRECT("'"&amp;A500&amp;"'!"&amp;F500)</f>
        <v>#REF!</v>
      </c>
      <c r="M500" s="87" t="e" cm="1">
        <f t="array" aca="1" ref="M500" ca="1">INDIRECT("'"&amp;A500&amp;"'!"&amp;G500)</f>
        <v>#REF!</v>
      </c>
      <c r="N500" s="79" t="e">
        <f t="shared" ca="1" si="109"/>
        <v>#REF!</v>
      </c>
      <c r="O500" s="88" t="e">
        <f t="shared" ca="1" si="110"/>
        <v>#REF!</v>
      </c>
      <c r="P500" s="89"/>
      <c r="Q500" s="79" t="e">
        <f t="shared" ca="1" si="106"/>
        <v>#REF!</v>
      </c>
      <c r="R500" s="88" t="e">
        <f t="shared" ca="1" si="111"/>
        <v>#REF!</v>
      </c>
      <c r="S500" s="90"/>
      <c r="T500" s="91" t="e">
        <f t="shared" ca="1" si="113"/>
        <v>#REF!</v>
      </c>
      <c r="U500" s="92"/>
      <c r="V500" s="91" t="e">
        <f t="shared" ca="1" si="107"/>
        <v>#REF!</v>
      </c>
      <c r="W500" s="92"/>
      <c r="Z500" t="e">
        <f t="shared" ca="1" si="115"/>
        <v>#REF!</v>
      </c>
      <c r="AA500" t="e">
        <f t="shared" ca="1" si="112"/>
        <v>#REF!</v>
      </c>
      <c r="AB500" t="e">
        <f t="shared" ca="1" si="114"/>
        <v>#REF!</v>
      </c>
      <c r="AC500" t="e">
        <f t="shared" ca="1" si="116"/>
        <v>#REF!</v>
      </c>
      <c r="AD500" t="e">
        <f t="shared" ca="1" si="117"/>
        <v>#REF!</v>
      </c>
      <c r="AE500" t="e">
        <f t="shared" ca="1" si="118"/>
        <v>#REF!</v>
      </c>
      <c r="AH500" t="str">
        <f t="shared" si="119"/>
        <v/>
      </c>
      <c r="AI500" t="str">
        <f t="shared" si="108"/>
        <v/>
      </c>
    </row>
    <row r="501" spans="1:35" x14ac:dyDescent="0.25">
      <c r="A501" s="78" t="s">
        <v>149</v>
      </c>
      <c r="B501" s="79" t="s">
        <v>77</v>
      </c>
      <c r="C501" s="80" t="s">
        <v>78</v>
      </c>
      <c r="D501" s="80" t="s">
        <v>79</v>
      </c>
      <c r="E501" s="81" t="s">
        <v>80</v>
      </c>
      <c r="F501" s="82" t="s">
        <v>81</v>
      </c>
      <c r="G501" s="83" t="s">
        <v>82</v>
      </c>
      <c r="H501" s="84" t="e" cm="1">
        <f t="array" aca="1" ref="H501" ca="1">INDIRECT("'"&amp;A501&amp;"'!"&amp;B501)</f>
        <v>#REF!</v>
      </c>
      <c r="I501" s="85" t="e" cm="1">
        <f t="array" aca="1" ref="I501" ca="1">INDIRECT("'"&amp;A501&amp;"'!"&amp;C501)</f>
        <v>#REF!</v>
      </c>
      <c r="J501" s="85" t="e" cm="1">
        <f t="array" aca="1" ref="J501" ca="1">INDIRECT("'"&amp;A501&amp;"'!"&amp;D501)</f>
        <v>#REF!</v>
      </c>
      <c r="K501" s="86" t="e" cm="1">
        <f t="array" aca="1" ref="K501" ca="1">INDIRECT("'"&amp;A501&amp;"'!"&amp;E501)</f>
        <v>#REF!</v>
      </c>
      <c r="L501" s="82" t="e" cm="1">
        <f t="array" aca="1" ref="L501" ca="1">INDIRECT("'"&amp;A501&amp;"'!"&amp;F501)</f>
        <v>#REF!</v>
      </c>
      <c r="M501" s="87" t="e" cm="1">
        <f t="array" aca="1" ref="M501" ca="1">INDIRECT("'"&amp;A501&amp;"'!"&amp;G501)</f>
        <v>#REF!</v>
      </c>
      <c r="N501" s="79" t="e">
        <f t="shared" ca="1" si="109"/>
        <v>#REF!</v>
      </c>
      <c r="O501" s="88" t="e">
        <f t="shared" ca="1" si="110"/>
        <v>#REF!</v>
      </c>
      <c r="P501" s="89"/>
      <c r="Q501" s="79" t="e">
        <f t="shared" ca="1" si="106"/>
        <v>#REF!</v>
      </c>
      <c r="R501" s="88" t="e">
        <f t="shared" ca="1" si="111"/>
        <v>#REF!</v>
      </c>
      <c r="S501" s="90"/>
      <c r="T501" s="91" t="e">
        <f t="shared" ca="1" si="113"/>
        <v>#REF!</v>
      </c>
      <c r="U501" s="92"/>
      <c r="V501" s="91" t="e">
        <f t="shared" ca="1" si="107"/>
        <v>#REF!</v>
      </c>
      <c r="W501" s="92"/>
      <c r="Z501" t="e">
        <f t="shared" ca="1" si="115"/>
        <v>#REF!</v>
      </c>
      <c r="AA501" t="e">
        <f t="shared" ca="1" si="112"/>
        <v>#REF!</v>
      </c>
      <c r="AB501" t="e">
        <f t="shared" ca="1" si="114"/>
        <v>#REF!</v>
      </c>
      <c r="AC501" t="e">
        <f t="shared" ca="1" si="116"/>
        <v>#REF!</v>
      </c>
      <c r="AD501" t="e">
        <f t="shared" ca="1" si="117"/>
        <v>#REF!</v>
      </c>
      <c r="AE501" t="e">
        <f t="shared" ca="1" si="118"/>
        <v>#REF!</v>
      </c>
      <c r="AH501" t="str">
        <f t="shared" si="119"/>
        <v/>
      </c>
      <c r="AI501" t="str">
        <f t="shared" si="108"/>
        <v/>
      </c>
    </row>
    <row r="502" spans="1:35" x14ac:dyDescent="0.25">
      <c r="A502" s="58" t="s">
        <v>150</v>
      </c>
      <c r="B502" s="59" t="s">
        <v>29</v>
      </c>
      <c r="C502" s="60" t="s">
        <v>30</v>
      </c>
      <c r="D502" s="60" t="s">
        <v>31</v>
      </c>
      <c r="E502" s="61" t="s">
        <v>32</v>
      </c>
      <c r="F502" s="62" t="s">
        <v>33</v>
      </c>
      <c r="G502" s="63" t="s">
        <v>34</v>
      </c>
      <c r="H502" s="64" t="e" cm="1">
        <f t="array" aca="1" ref="H502" ca="1">INDIRECT("'"&amp;A502&amp;"'!"&amp;B502)</f>
        <v>#REF!</v>
      </c>
      <c r="I502" s="65" t="e" cm="1">
        <f t="array" aca="1" ref="I502" ca="1">INDIRECT("'"&amp;A502&amp;"'!"&amp;C502)</f>
        <v>#REF!</v>
      </c>
      <c r="J502" s="65" t="e" cm="1">
        <f t="array" aca="1" ref="J502" ca="1">INDIRECT("'"&amp;A502&amp;"'!"&amp;D502)</f>
        <v>#REF!</v>
      </c>
      <c r="K502" s="66" t="e" cm="1">
        <f t="array" aca="1" ref="K502" ca="1">INDIRECT("'"&amp;A502&amp;"'!"&amp;E502)</f>
        <v>#REF!</v>
      </c>
      <c r="L502" s="62" t="e" cm="1">
        <f t="array" aca="1" ref="L502" ca="1">INDIRECT("'"&amp;A502&amp;"'!"&amp;F502)</f>
        <v>#REF!</v>
      </c>
      <c r="M502" s="67" t="e" cm="1">
        <f t="array" aca="1" ref="M502" ca="1">INDIRECT("'"&amp;A502&amp;"'!"&amp;G502)</f>
        <v>#REF!</v>
      </c>
      <c r="N502" s="59" t="e">
        <f t="shared" ca="1" si="109"/>
        <v>#REF!</v>
      </c>
      <c r="O502" s="68" t="e">
        <f t="shared" ca="1" si="110"/>
        <v>#REF!</v>
      </c>
      <c r="P502" s="69"/>
      <c r="Q502" s="59" t="e">
        <f t="shared" ca="1" si="106"/>
        <v>#REF!</v>
      </c>
      <c r="R502" s="68" t="e">
        <f t="shared" ca="1" si="111"/>
        <v>#REF!</v>
      </c>
      <c r="S502" s="70">
        <v>8684</v>
      </c>
      <c r="T502" s="71" t="e">
        <f t="shared" ca="1" si="113"/>
        <v>#REF!</v>
      </c>
      <c r="U502" s="72"/>
      <c r="V502" s="71" t="e">
        <f t="shared" ca="1" si="107"/>
        <v>#REF!</v>
      </c>
      <c r="W502" s="72"/>
      <c r="Z502" t="e">
        <f t="shared" ca="1" si="115"/>
        <v>#REF!</v>
      </c>
      <c r="AA502" t="e">
        <f t="shared" ca="1" si="112"/>
        <v>#REF!</v>
      </c>
      <c r="AB502" t="e">
        <f t="shared" ca="1" si="114"/>
        <v>#REF!</v>
      </c>
      <c r="AC502" t="e">
        <f t="shared" ca="1" si="116"/>
        <v>#REF!</v>
      </c>
      <c r="AD502" t="e">
        <f t="shared" ca="1" si="117"/>
        <v>#REF!</v>
      </c>
      <c r="AE502" t="e">
        <f t="shared" ca="1" si="118"/>
        <v>#REF!</v>
      </c>
      <c r="AH502" t="str">
        <f t="shared" si="119"/>
        <v/>
      </c>
      <c r="AI502" t="str">
        <f t="shared" si="108"/>
        <v/>
      </c>
    </row>
    <row r="503" spans="1:35" x14ac:dyDescent="0.25">
      <c r="A503" s="58" t="s">
        <v>150</v>
      </c>
      <c r="B503" s="59" t="s">
        <v>35</v>
      </c>
      <c r="C503" s="60" t="s">
        <v>36</v>
      </c>
      <c r="D503" s="60" t="s">
        <v>37</v>
      </c>
      <c r="E503" s="61" t="s">
        <v>38</v>
      </c>
      <c r="F503" s="62" t="s">
        <v>39</v>
      </c>
      <c r="G503" s="63" t="s">
        <v>40</v>
      </c>
      <c r="H503" s="64" t="e" cm="1">
        <f t="array" aca="1" ref="H503" ca="1">INDIRECT("'"&amp;A503&amp;"'!"&amp;B503)</f>
        <v>#REF!</v>
      </c>
      <c r="I503" s="65" t="e" cm="1">
        <f t="array" aca="1" ref="I503" ca="1">INDIRECT("'"&amp;A503&amp;"'!"&amp;C503)</f>
        <v>#REF!</v>
      </c>
      <c r="J503" s="65" t="e" cm="1">
        <f t="array" aca="1" ref="J503" ca="1">INDIRECT("'"&amp;A503&amp;"'!"&amp;D503)</f>
        <v>#REF!</v>
      </c>
      <c r="K503" s="66" t="e" cm="1">
        <f t="array" aca="1" ref="K503" ca="1">INDIRECT("'"&amp;A503&amp;"'!"&amp;E503)</f>
        <v>#REF!</v>
      </c>
      <c r="L503" s="62" t="e" cm="1">
        <f t="array" aca="1" ref="L503" ca="1">INDIRECT("'"&amp;A503&amp;"'!"&amp;F503)</f>
        <v>#REF!</v>
      </c>
      <c r="M503" s="67" t="e" cm="1">
        <f t="array" aca="1" ref="M503" ca="1">INDIRECT("'"&amp;A503&amp;"'!"&amp;G503)</f>
        <v>#REF!</v>
      </c>
      <c r="N503" s="59" t="e">
        <f t="shared" ca="1" si="109"/>
        <v>#REF!</v>
      </c>
      <c r="O503" s="68" t="e">
        <f t="shared" ca="1" si="110"/>
        <v>#REF!</v>
      </c>
      <c r="P503" s="69"/>
      <c r="Q503" s="59" t="e">
        <f t="shared" ca="1" si="106"/>
        <v>#REF!</v>
      </c>
      <c r="R503" s="68" t="e">
        <f t="shared" ca="1" si="111"/>
        <v>#REF!</v>
      </c>
      <c r="S503" s="70">
        <v>3579</v>
      </c>
      <c r="T503" s="71" t="e">
        <f t="shared" ca="1" si="113"/>
        <v>#REF!</v>
      </c>
      <c r="U503" s="72"/>
      <c r="V503" s="71" t="e">
        <f t="shared" ca="1" si="107"/>
        <v>#REF!</v>
      </c>
      <c r="W503" s="72"/>
      <c r="Z503" t="e">
        <f t="shared" ca="1" si="115"/>
        <v>#REF!</v>
      </c>
      <c r="AA503" t="e">
        <f t="shared" ca="1" si="112"/>
        <v>#REF!</v>
      </c>
      <c r="AB503" t="e">
        <f t="shared" ca="1" si="114"/>
        <v>#REF!</v>
      </c>
      <c r="AC503" t="e">
        <f t="shared" ca="1" si="116"/>
        <v>#REF!</v>
      </c>
      <c r="AD503" t="e">
        <f t="shared" ca="1" si="117"/>
        <v>#REF!</v>
      </c>
      <c r="AE503" t="e">
        <f t="shared" ca="1" si="118"/>
        <v>#REF!</v>
      </c>
      <c r="AH503" t="str">
        <f t="shared" si="119"/>
        <v/>
      </c>
      <c r="AI503" t="str">
        <f t="shared" si="108"/>
        <v/>
      </c>
    </row>
    <row r="504" spans="1:35" x14ac:dyDescent="0.25">
      <c r="A504" s="58" t="s">
        <v>150</v>
      </c>
      <c r="B504" s="59" t="s">
        <v>41</v>
      </c>
      <c r="C504" s="60" t="s">
        <v>42</v>
      </c>
      <c r="D504" s="60" t="s">
        <v>43</v>
      </c>
      <c r="E504" s="61" t="s">
        <v>44</v>
      </c>
      <c r="F504" s="62" t="s">
        <v>45</v>
      </c>
      <c r="G504" s="63" t="s">
        <v>46</v>
      </c>
      <c r="H504" s="64" t="e" cm="1">
        <f t="array" aca="1" ref="H504" ca="1">INDIRECT("'"&amp;A504&amp;"'!"&amp;B504)</f>
        <v>#REF!</v>
      </c>
      <c r="I504" s="65" t="e" cm="1">
        <f t="array" aca="1" ref="I504" ca="1">INDIRECT("'"&amp;A504&amp;"'!"&amp;C504)</f>
        <v>#REF!</v>
      </c>
      <c r="J504" s="65" t="e" cm="1">
        <f t="array" aca="1" ref="J504" ca="1">INDIRECT("'"&amp;A504&amp;"'!"&amp;D504)</f>
        <v>#REF!</v>
      </c>
      <c r="K504" s="66" t="e" cm="1">
        <f t="array" aca="1" ref="K504" ca="1">INDIRECT("'"&amp;A504&amp;"'!"&amp;E504)</f>
        <v>#REF!</v>
      </c>
      <c r="L504" s="62" t="e" cm="1">
        <f t="array" aca="1" ref="L504" ca="1">INDIRECT("'"&amp;A504&amp;"'!"&amp;F504)</f>
        <v>#REF!</v>
      </c>
      <c r="M504" s="67" t="e" cm="1">
        <f t="array" aca="1" ref="M504" ca="1">INDIRECT("'"&amp;A504&amp;"'!"&amp;G504)</f>
        <v>#REF!</v>
      </c>
      <c r="N504" s="59" t="e">
        <f t="shared" ca="1" si="109"/>
        <v>#REF!</v>
      </c>
      <c r="O504" s="68" t="e">
        <f t="shared" ca="1" si="110"/>
        <v>#REF!</v>
      </c>
      <c r="P504" s="69"/>
      <c r="Q504" s="59" t="e">
        <f t="shared" ca="1" si="106"/>
        <v>#REF!</v>
      </c>
      <c r="R504" s="68" t="e">
        <f t="shared" ca="1" si="111"/>
        <v>#REF!</v>
      </c>
      <c r="S504" s="70">
        <v>2701</v>
      </c>
      <c r="T504" s="71" t="e">
        <f t="shared" ca="1" si="113"/>
        <v>#REF!</v>
      </c>
      <c r="U504" s="72"/>
      <c r="V504" s="71" t="e">
        <f t="shared" ca="1" si="107"/>
        <v>#REF!</v>
      </c>
      <c r="W504" s="72"/>
      <c r="Z504" t="e">
        <f t="shared" ca="1" si="115"/>
        <v>#REF!</v>
      </c>
      <c r="AA504" t="e">
        <f t="shared" ca="1" si="112"/>
        <v>#REF!</v>
      </c>
      <c r="AB504" t="e">
        <f t="shared" ca="1" si="114"/>
        <v>#REF!</v>
      </c>
      <c r="AC504" t="e">
        <f t="shared" ca="1" si="116"/>
        <v>#REF!</v>
      </c>
      <c r="AD504" t="e">
        <f t="shared" ca="1" si="117"/>
        <v>#REF!</v>
      </c>
      <c r="AE504" t="e">
        <f t="shared" ca="1" si="118"/>
        <v>#REF!</v>
      </c>
      <c r="AH504" t="str">
        <f t="shared" si="119"/>
        <v/>
      </c>
      <c r="AI504" t="str">
        <f t="shared" si="108"/>
        <v/>
      </c>
    </row>
    <row r="505" spans="1:35" x14ac:dyDescent="0.25">
      <c r="A505" s="58" t="s">
        <v>150</v>
      </c>
      <c r="B505" s="59" t="s">
        <v>47</v>
      </c>
      <c r="C505" s="60" t="s">
        <v>48</v>
      </c>
      <c r="D505" s="60" t="s">
        <v>49</v>
      </c>
      <c r="E505" s="61" t="s">
        <v>50</v>
      </c>
      <c r="F505" s="62" t="s">
        <v>51</v>
      </c>
      <c r="G505" s="63" t="s">
        <v>52</v>
      </c>
      <c r="H505" s="64" t="e" cm="1">
        <f t="array" aca="1" ref="H505" ca="1">INDIRECT("'"&amp;A505&amp;"'!"&amp;B505)</f>
        <v>#REF!</v>
      </c>
      <c r="I505" s="65" t="e" cm="1">
        <f t="array" aca="1" ref="I505" ca="1">INDIRECT("'"&amp;A505&amp;"'!"&amp;C505)</f>
        <v>#REF!</v>
      </c>
      <c r="J505" s="65" t="e" cm="1">
        <f t="array" aca="1" ref="J505" ca="1">INDIRECT("'"&amp;A505&amp;"'!"&amp;D505)</f>
        <v>#REF!</v>
      </c>
      <c r="K505" s="66" t="e" cm="1">
        <f t="array" aca="1" ref="K505" ca="1">INDIRECT("'"&amp;A505&amp;"'!"&amp;E505)</f>
        <v>#REF!</v>
      </c>
      <c r="L505" s="62" t="e" cm="1">
        <f t="array" aca="1" ref="L505" ca="1">INDIRECT("'"&amp;A505&amp;"'!"&amp;F505)</f>
        <v>#REF!</v>
      </c>
      <c r="M505" s="67" t="e" cm="1">
        <f t="array" aca="1" ref="M505" ca="1">INDIRECT("'"&amp;A505&amp;"'!"&amp;G505)</f>
        <v>#REF!</v>
      </c>
      <c r="N505" s="59" t="e">
        <f t="shared" ca="1" si="109"/>
        <v>#REF!</v>
      </c>
      <c r="O505" s="68" t="e">
        <f t="shared" ca="1" si="110"/>
        <v>#REF!</v>
      </c>
      <c r="P505" s="69"/>
      <c r="Q505" s="59" t="e">
        <f t="shared" ca="1" si="106"/>
        <v>#REF!</v>
      </c>
      <c r="R505" s="68" t="e">
        <f t="shared" ca="1" si="111"/>
        <v>#REF!</v>
      </c>
      <c r="S505" s="70">
        <v>2716</v>
      </c>
      <c r="T505" s="71" t="e">
        <f t="shared" ca="1" si="113"/>
        <v>#REF!</v>
      </c>
      <c r="U505" s="72"/>
      <c r="V505" s="71" t="e">
        <f t="shared" ca="1" si="107"/>
        <v>#REF!</v>
      </c>
      <c r="W505" s="72"/>
      <c r="Z505" t="e">
        <f t="shared" ca="1" si="115"/>
        <v>#REF!</v>
      </c>
      <c r="AA505" t="e">
        <f t="shared" ca="1" si="112"/>
        <v>#REF!</v>
      </c>
      <c r="AB505" t="e">
        <f t="shared" ca="1" si="114"/>
        <v>#REF!</v>
      </c>
      <c r="AC505" t="e">
        <f t="shared" ca="1" si="116"/>
        <v>#REF!</v>
      </c>
      <c r="AD505" t="e">
        <f t="shared" ca="1" si="117"/>
        <v>#REF!</v>
      </c>
      <c r="AE505" t="e">
        <f t="shared" ca="1" si="118"/>
        <v>#REF!</v>
      </c>
      <c r="AH505" t="str">
        <f t="shared" si="119"/>
        <v/>
      </c>
      <c r="AI505" t="str">
        <f t="shared" si="108"/>
        <v/>
      </c>
    </row>
    <row r="506" spans="1:35" x14ac:dyDescent="0.25">
      <c r="A506" s="58" t="s">
        <v>150</v>
      </c>
      <c r="B506" s="59" t="s">
        <v>53</v>
      </c>
      <c r="C506" s="60" t="s">
        <v>54</v>
      </c>
      <c r="D506" s="60" t="s">
        <v>55</v>
      </c>
      <c r="E506" s="61" t="s">
        <v>56</v>
      </c>
      <c r="F506" s="62" t="s">
        <v>57</v>
      </c>
      <c r="G506" s="63" t="s">
        <v>58</v>
      </c>
      <c r="H506" s="64" t="e" cm="1">
        <f t="array" aca="1" ref="H506" ca="1">INDIRECT("'"&amp;A506&amp;"'!"&amp;B506)</f>
        <v>#REF!</v>
      </c>
      <c r="I506" s="65" t="e" cm="1">
        <f t="array" aca="1" ref="I506" ca="1">INDIRECT("'"&amp;A506&amp;"'!"&amp;C506)</f>
        <v>#REF!</v>
      </c>
      <c r="J506" s="65" t="e" cm="1">
        <f t="array" aca="1" ref="J506" ca="1">INDIRECT("'"&amp;A506&amp;"'!"&amp;D506)</f>
        <v>#REF!</v>
      </c>
      <c r="K506" s="66" t="e" cm="1">
        <f t="array" aca="1" ref="K506" ca="1">INDIRECT("'"&amp;A506&amp;"'!"&amp;E506)</f>
        <v>#REF!</v>
      </c>
      <c r="L506" s="62" t="e" cm="1">
        <f t="array" aca="1" ref="L506" ca="1">INDIRECT("'"&amp;A506&amp;"'!"&amp;F506)</f>
        <v>#REF!</v>
      </c>
      <c r="M506" s="67" t="e" cm="1">
        <f t="array" aca="1" ref="M506" ca="1">INDIRECT("'"&amp;A506&amp;"'!"&amp;G506)</f>
        <v>#REF!</v>
      </c>
      <c r="N506" s="59" t="e">
        <f t="shared" ca="1" si="109"/>
        <v>#REF!</v>
      </c>
      <c r="O506" s="68" t="e">
        <f t="shared" ca="1" si="110"/>
        <v>#REF!</v>
      </c>
      <c r="P506" s="69"/>
      <c r="Q506" s="59" t="e">
        <f t="shared" ca="1" si="106"/>
        <v>#REF!</v>
      </c>
      <c r="R506" s="68" t="e">
        <f t="shared" ca="1" si="111"/>
        <v>#REF!</v>
      </c>
      <c r="S506" s="70">
        <f>1769</f>
        <v>1769</v>
      </c>
      <c r="T506" s="71" t="e">
        <f t="shared" ca="1" si="113"/>
        <v>#REF!</v>
      </c>
      <c r="U506" s="72"/>
      <c r="V506" s="71" t="e">
        <f t="shared" ca="1" si="107"/>
        <v>#REF!</v>
      </c>
      <c r="W506" s="72"/>
      <c r="Z506" t="e">
        <f t="shared" ca="1" si="115"/>
        <v>#REF!</v>
      </c>
      <c r="AA506" t="e">
        <f t="shared" ca="1" si="112"/>
        <v>#REF!</v>
      </c>
      <c r="AB506" t="e">
        <f t="shared" ca="1" si="114"/>
        <v>#REF!</v>
      </c>
      <c r="AC506" t="e">
        <f t="shared" ca="1" si="116"/>
        <v>#REF!</v>
      </c>
      <c r="AD506" t="e">
        <f t="shared" ca="1" si="117"/>
        <v>#REF!</v>
      </c>
      <c r="AE506" t="e">
        <f t="shared" ca="1" si="118"/>
        <v>#REF!</v>
      </c>
      <c r="AH506" t="str">
        <f t="shared" si="119"/>
        <v/>
      </c>
      <c r="AI506" t="str">
        <f t="shared" si="108"/>
        <v/>
      </c>
    </row>
    <row r="507" spans="1:35" x14ac:dyDescent="0.25">
      <c r="A507" s="58" t="s">
        <v>150</v>
      </c>
      <c r="B507" s="59" t="s">
        <v>59</v>
      </c>
      <c r="C507" s="60" t="s">
        <v>60</v>
      </c>
      <c r="D507" s="60" t="s">
        <v>61</v>
      </c>
      <c r="E507" s="61" t="s">
        <v>62</v>
      </c>
      <c r="F507" s="62" t="s">
        <v>63</v>
      </c>
      <c r="G507" s="63" t="s">
        <v>64</v>
      </c>
      <c r="H507" s="64" t="e" cm="1">
        <f t="array" aca="1" ref="H507" ca="1">INDIRECT("'"&amp;A507&amp;"'!"&amp;B507)</f>
        <v>#REF!</v>
      </c>
      <c r="I507" s="65" t="e" cm="1">
        <f t="array" aca="1" ref="I507" ca="1">INDIRECT("'"&amp;A507&amp;"'!"&amp;C507)</f>
        <v>#REF!</v>
      </c>
      <c r="J507" s="65" t="e" cm="1">
        <f t="array" aca="1" ref="J507" ca="1">INDIRECT("'"&amp;A507&amp;"'!"&amp;D507)</f>
        <v>#REF!</v>
      </c>
      <c r="K507" s="66" t="e" cm="1">
        <f t="array" aca="1" ref="K507" ca="1">INDIRECT("'"&amp;A507&amp;"'!"&amp;E507)</f>
        <v>#REF!</v>
      </c>
      <c r="L507" s="62" t="e" cm="1">
        <f t="array" aca="1" ref="L507" ca="1">INDIRECT("'"&amp;A507&amp;"'!"&amp;F507)</f>
        <v>#REF!</v>
      </c>
      <c r="M507" s="67" t="e" cm="1">
        <f t="array" aca="1" ref="M507" ca="1">INDIRECT("'"&amp;A507&amp;"'!"&amp;G507)</f>
        <v>#REF!</v>
      </c>
      <c r="N507" s="59" t="e">
        <f t="shared" ca="1" si="109"/>
        <v>#REF!</v>
      </c>
      <c r="O507" s="68" t="e">
        <f t="shared" ca="1" si="110"/>
        <v>#REF!</v>
      </c>
      <c r="P507" s="69"/>
      <c r="Q507" s="59" t="e">
        <f t="shared" ca="1" si="106"/>
        <v>#REF!</v>
      </c>
      <c r="R507" s="68" t="e">
        <f t="shared" ca="1" si="111"/>
        <v>#REF!</v>
      </c>
      <c r="S507" s="70">
        <v>2552</v>
      </c>
      <c r="T507" s="71" t="e">
        <f t="shared" ca="1" si="113"/>
        <v>#REF!</v>
      </c>
      <c r="U507" s="72"/>
      <c r="V507" s="71" t="e">
        <f t="shared" ca="1" si="107"/>
        <v>#REF!</v>
      </c>
      <c r="W507" s="72"/>
      <c r="Z507" t="e">
        <f t="shared" ca="1" si="115"/>
        <v>#REF!</v>
      </c>
      <c r="AA507" t="e">
        <f t="shared" ca="1" si="112"/>
        <v>#REF!</v>
      </c>
      <c r="AB507" t="e">
        <f t="shared" ca="1" si="114"/>
        <v>#REF!</v>
      </c>
      <c r="AC507" t="e">
        <f t="shared" ca="1" si="116"/>
        <v>#REF!</v>
      </c>
      <c r="AD507" t="e">
        <f t="shared" ca="1" si="117"/>
        <v>#REF!</v>
      </c>
      <c r="AE507" t="e">
        <f t="shared" ca="1" si="118"/>
        <v>#REF!</v>
      </c>
      <c r="AH507" t="str">
        <f t="shared" si="119"/>
        <v/>
      </c>
      <c r="AI507" t="str">
        <f t="shared" si="108"/>
        <v/>
      </c>
    </row>
    <row r="508" spans="1:35" x14ac:dyDescent="0.25">
      <c r="A508" s="58" t="s">
        <v>150</v>
      </c>
      <c r="B508" s="59" t="s">
        <v>65</v>
      </c>
      <c r="C508" s="60" t="s">
        <v>66</v>
      </c>
      <c r="D508" s="60" t="s">
        <v>67</v>
      </c>
      <c r="E508" s="61" t="s">
        <v>68</v>
      </c>
      <c r="F508" s="62" t="s">
        <v>69</v>
      </c>
      <c r="G508" s="63" t="s">
        <v>70</v>
      </c>
      <c r="H508" s="64" t="e" cm="1">
        <f t="array" aca="1" ref="H508" ca="1">INDIRECT("'"&amp;A508&amp;"'!"&amp;B508)</f>
        <v>#REF!</v>
      </c>
      <c r="I508" s="65" t="e" cm="1">
        <f t="array" aca="1" ref="I508" ca="1">INDIRECT("'"&amp;A508&amp;"'!"&amp;C508)</f>
        <v>#REF!</v>
      </c>
      <c r="J508" s="65" t="e" cm="1">
        <f t="array" aca="1" ref="J508" ca="1">INDIRECT("'"&amp;A508&amp;"'!"&amp;D508)</f>
        <v>#REF!</v>
      </c>
      <c r="K508" s="66" t="e" cm="1">
        <f t="array" aca="1" ref="K508" ca="1">INDIRECT("'"&amp;A508&amp;"'!"&amp;E508)</f>
        <v>#REF!</v>
      </c>
      <c r="L508" s="62" t="e" cm="1">
        <f t="array" aca="1" ref="L508" ca="1">INDIRECT("'"&amp;A508&amp;"'!"&amp;F508)</f>
        <v>#REF!</v>
      </c>
      <c r="M508" s="67" t="e" cm="1">
        <f t="array" aca="1" ref="M508" ca="1">INDIRECT("'"&amp;A508&amp;"'!"&amp;G508)</f>
        <v>#REF!</v>
      </c>
      <c r="N508" s="59" t="e">
        <f t="shared" ca="1" si="109"/>
        <v>#REF!</v>
      </c>
      <c r="O508" s="68" t="e">
        <f t="shared" ca="1" si="110"/>
        <v>#REF!</v>
      </c>
      <c r="P508" s="69"/>
      <c r="Q508" s="59" t="e">
        <f t="shared" ca="1" si="106"/>
        <v>#REF!</v>
      </c>
      <c r="R508" s="68" t="e">
        <f t="shared" ca="1" si="111"/>
        <v>#REF!</v>
      </c>
      <c r="S508" s="70">
        <v>3907</v>
      </c>
      <c r="T508" s="71" t="e">
        <f t="shared" ca="1" si="113"/>
        <v>#REF!</v>
      </c>
      <c r="U508" s="72"/>
      <c r="V508" s="71" t="e">
        <f t="shared" ca="1" si="107"/>
        <v>#REF!</v>
      </c>
      <c r="W508" s="72"/>
      <c r="Z508" t="e">
        <f t="shared" ca="1" si="115"/>
        <v>#REF!</v>
      </c>
      <c r="AA508" t="e">
        <f t="shared" ca="1" si="112"/>
        <v>#REF!</v>
      </c>
      <c r="AB508" t="e">
        <f t="shared" ca="1" si="114"/>
        <v>#REF!</v>
      </c>
      <c r="AC508" t="e">
        <f t="shared" ca="1" si="116"/>
        <v>#REF!</v>
      </c>
      <c r="AD508" t="e">
        <f t="shared" ca="1" si="117"/>
        <v>#REF!</v>
      </c>
      <c r="AE508" t="e">
        <f t="shared" ca="1" si="118"/>
        <v>#REF!</v>
      </c>
      <c r="AH508" t="str">
        <f t="shared" si="119"/>
        <v/>
      </c>
      <c r="AI508" t="str">
        <f t="shared" si="108"/>
        <v/>
      </c>
    </row>
    <row r="509" spans="1:35" x14ac:dyDescent="0.25">
      <c r="A509" s="58" t="s">
        <v>150</v>
      </c>
      <c r="B509" s="59" t="s">
        <v>71</v>
      </c>
      <c r="C509" s="60" t="s">
        <v>72</v>
      </c>
      <c r="D509" s="60" t="s">
        <v>73</v>
      </c>
      <c r="E509" s="61" t="s">
        <v>74</v>
      </c>
      <c r="F509" s="62" t="s">
        <v>75</v>
      </c>
      <c r="G509" s="63" t="s">
        <v>76</v>
      </c>
      <c r="H509" s="64" t="e" cm="1">
        <f t="array" aca="1" ref="H509" ca="1">INDIRECT("'"&amp;A509&amp;"'!"&amp;B509)</f>
        <v>#REF!</v>
      </c>
      <c r="I509" s="65" t="e" cm="1">
        <f t="array" aca="1" ref="I509" ca="1">INDIRECT("'"&amp;A509&amp;"'!"&amp;C509)</f>
        <v>#REF!</v>
      </c>
      <c r="J509" s="65" t="e" cm="1">
        <f t="array" aca="1" ref="J509" ca="1">INDIRECT("'"&amp;A509&amp;"'!"&amp;D509)</f>
        <v>#REF!</v>
      </c>
      <c r="K509" s="66" t="e" cm="1">
        <f t="array" aca="1" ref="K509" ca="1">INDIRECT("'"&amp;A509&amp;"'!"&amp;E509)</f>
        <v>#REF!</v>
      </c>
      <c r="L509" s="62" t="e" cm="1">
        <f t="array" aca="1" ref="L509" ca="1">INDIRECT("'"&amp;A509&amp;"'!"&amp;F509)</f>
        <v>#REF!</v>
      </c>
      <c r="M509" s="67" t="e" cm="1">
        <f t="array" aca="1" ref="M509" ca="1">INDIRECT("'"&amp;A509&amp;"'!"&amp;G509)</f>
        <v>#REF!</v>
      </c>
      <c r="N509" s="59" t="e">
        <f t="shared" ca="1" si="109"/>
        <v>#REF!</v>
      </c>
      <c r="O509" s="68" t="e">
        <f t="shared" ca="1" si="110"/>
        <v>#REF!</v>
      </c>
      <c r="P509" s="69"/>
      <c r="Q509" s="59" t="e">
        <f t="shared" ca="1" si="106"/>
        <v>#REF!</v>
      </c>
      <c r="R509" s="68" t="e">
        <f t="shared" ca="1" si="111"/>
        <v>#REF!</v>
      </c>
      <c r="S509" s="70">
        <v>3454</v>
      </c>
      <c r="T509" s="71" t="e">
        <f t="shared" ca="1" si="113"/>
        <v>#REF!</v>
      </c>
      <c r="U509" s="72"/>
      <c r="V509" s="71" t="e">
        <f t="shared" ca="1" si="107"/>
        <v>#REF!</v>
      </c>
      <c r="W509" s="72"/>
      <c r="Z509" t="e">
        <f t="shared" ca="1" si="115"/>
        <v>#REF!</v>
      </c>
      <c r="AA509" t="e">
        <f t="shared" ca="1" si="112"/>
        <v>#REF!</v>
      </c>
      <c r="AB509" t="e">
        <f t="shared" ca="1" si="114"/>
        <v>#REF!</v>
      </c>
      <c r="AC509" t="e">
        <f t="shared" ca="1" si="116"/>
        <v>#REF!</v>
      </c>
      <c r="AD509" t="e">
        <f t="shared" ca="1" si="117"/>
        <v>#REF!</v>
      </c>
      <c r="AE509" t="e">
        <f t="shared" ca="1" si="118"/>
        <v>#REF!</v>
      </c>
      <c r="AH509" t="str">
        <f t="shared" si="119"/>
        <v/>
      </c>
      <c r="AI509" t="str">
        <f t="shared" si="108"/>
        <v/>
      </c>
    </row>
    <row r="510" spans="1:35" x14ac:dyDescent="0.25">
      <c r="A510" s="58" t="s">
        <v>150</v>
      </c>
      <c r="B510" s="59" t="s">
        <v>77</v>
      </c>
      <c r="C510" s="60" t="s">
        <v>78</v>
      </c>
      <c r="D510" s="60" t="s">
        <v>79</v>
      </c>
      <c r="E510" s="61" t="s">
        <v>80</v>
      </c>
      <c r="F510" s="62" t="s">
        <v>81</v>
      </c>
      <c r="G510" s="63" t="s">
        <v>82</v>
      </c>
      <c r="H510" s="64" t="e" cm="1">
        <f t="array" aca="1" ref="H510" ca="1">INDIRECT("'"&amp;A510&amp;"'!"&amp;B510)</f>
        <v>#REF!</v>
      </c>
      <c r="I510" s="65" t="e" cm="1">
        <f t="array" aca="1" ref="I510" ca="1">INDIRECT("'"&amp;A510&amp;"'!"&amp;C510)</f>
        <v>#REF!</v>
      </c>
      <c r="J510" s="65" t="e" cm="1">
        <f t="array" aca="1" ref="J510" ca="1">INDIRECT("'"&amp;A510&amp;"'!"&amp;D510)</f>
        <v>#REF!</v>
      </c>
      <c r="K510" s="66" t="e" cm="1">
        <f t="array" aca="1" ref="K510" ca="1">INDIRECT("'"&amp;A510&amp;"'!"&amp;E510)</f>
        <v>#REF!</v>
      </c>
      <c r="L510" s="62" t="e" cm="1">
        <f t="array" aca="1" ref="L510" ca="1">INDIRECT("'"&amp;A510&amp;"'!"&amp;F510)</f>
        <v>#REF!</v>
      </c>
      <c r="M510" s="67" t="e" cm="1">
        <f t="array" aca="1" ref="M510" ca="1">INDIRECT("'"&amp;A510&amp;"'!"&amp;G510)</f>
        <v>#REF!</v>
      </c>
      <c r="N510" s="59" t="e">
        <f t="shared" ca="1" si="109"/>
        <v>#REF!</v>
      </c>
      <c r="O510" s="68" t="e">
        <f t="shared" ca="1" si="110"/>
        <v>#REF!</v>
      </c>
      <c r="P510" s="69"/>
      <c r="Q510" s="59" t="e">
        <f t="shared" ca="1" si="106"/>
        <v>#REF!</v>
      </c>
      <c r="R510" s="68" t="e">
        <f t="shared" ca="1" si="111"/>
        <v>#REF!</v>
      </c>
      <c r="S510" s="70"/>
      <c r="T510" s="71" t="e">
        <f t="shared" ca="1" si="113"/>
        <v>#REF!</v>
      </c>
      <c r="U510" s="72"/>
      <c r="V510" s="71" t="e">
        <f t="shared" ca="1" si="107"/>
        <v>#REF!</v>
      </c>
      <c r="W510" s="72"/>
      <c r="Z510" t="e">
        <f t="shared" ca="1" si="115"/>
        <v>#REF!</v>
      </c>
      <c r="AA510" t="e">
        <f t="shared" ca="1" si="112"/>
        <v>#REF!</v>
      </c>
      <c r="AB510" t="e">
        <f t="shared" ca="1" si="114"/>
        <v>#REF!</v>
      </c>
      <c r="AC510" t="e">
        <f t="shared" ca="1" si="116"/>
        <v>#REF!</v>
      </c>
      <c r="AD510" t="e">
        <f t="shared" ca="1" si="117"/>
        <v>#REF!</v>
      </c>
      <c r="AE510" t="e">
        <f t="shared" ca="1" si="118"/>
        <v>#REF!</v>
      </c>
      <c r="AH510" t="str">
        <f t="shared" si="119"/>
        <v/>
      </c>
      <c r="AI510" t="str">
        <f t="shared" si="108"/>
        <v/>
      </c>
    </row>
    <row r="511" spans="1:35" x14ac:dyDescent="0.25">
      <c r="A511" s="78" t="s">
        <v>151</v>
      </c>
      <c r="B511" s="79" t="s">
        <v>29</v>
      </c>
      <c r="C511" s="80" t="s">
        <v>30</v>
      </c>
      <c r="D511" s="80" t="s">
        <v>31</v>
      </c>
      <c r="E511" s="81" t="s">
        <v>32</v>
      </c>
      <c r="F511" s="82" t="s">
        <v>33</v>
      </c>
      <c r="G511" s="83" t="s">
        <v>34</v>
      </c>
      <c r="H511" s="84" t="e" cm="1">
        <f t="array" aca="1" ref="H511" ca="1">INDIRECT("'"&amp;A511&amp;"'!"&amp;B511)</f>
        <v>#REF!</v>
      </c>
      <c r="I511" s="85" t="e" cm="1">
        <f t="array" aca="1" ref="I511" ca="1">INDIRECT("'"&amp;A511&amp;"'!"&amp;C511)</f>
        <v>#REF!</v>
      </c>
      <c r="J511" s="85" t="e" cm="1">
        <f t="array" aca="1" ref="J511" ca="1">INDIRECT("'"&amp;A511&amp;"'!"&amp;D511)</f>
        <v>#REF!</v>
      </c>
      <c r="K511" s="86" t="e" cm="1">
        <f t="array" aca="1" ref="K511" ca="1">INDIRECT("'"&amp;A511&amp;"'!"&amp;E511)</f>
        <v>#REF!</v>
      </c>
      <c r="L511" s="82" t="e" cm="1">
        <f t="array" aca="1" ref="L511" ca="1">INDIRECT("'"&amp;A511&amp;"'!"&amp;F511)</f>
        <v>#REF!</v>
      </c>
      <c r="M511" s="87" t="e" cm="1">
        <f t="array" aca="1" ref="M511" ca="1">INDIRECT("'"&amp;A511&amp;"'!"&amp;G511)</f>
        <v>#REF!</v>
      </c>
      <c r="N511" s="79" t="e">
        <f t="shared" ca="1" si="109"/>
        <v>#REF!</v>
      </c>
      <c r="O511" s="88" t="e">
        <f t="shared" ca="1" si="110"/>
        <v>#REF!</v>
      </c>
      <c r="P511" s="89">
        <v>19537</v>
      </c>
      <c r="Q511" s="79" t="e">
        <f t="shared" ca="1" si="106"/>
        <v>#REF!</v>
      </c>
      <c r="R511" s="88" t="e">
        <f t="shared" ca="1" si="111"/>
        <v>#REF!</v>
      </c>
      <c r="S511" s="90">
        <v>15572</v>
      </c>
      <c r="T511" s="91" t="e">
        <f t="shared" ca="1" si="113"/>
        <v>#REF!</v>
      </c>
      <c r="U511" s="92"/>
      <c r="V511" s="91" t="e">
        <f t="shared" ca="1" si="107"/>
        <v>#REF!</v>
      </c>
      <c r="W511" s="92"/>
      <c r="Z511" t="e">
        <f t="shared" ca="1" si="115"/>
        <v>#REF!</v>
      </c>
      <c r="AA511" t="e">
        <f t="shared" ca="1" si="112"/>
        <v>#REF!</v>
      </c>
      <c r="AB511" t="e">
        <f t="shared" ca="1" si="114"/>
        <v>#REF!</v>
      </c>
      <c r="AC511" t="e">
        <f t="shared" ca="1" si="116"/>
        <v>#REF!</v>
      </c>
      <c r="AD511" t="e">
        <f t="shared" ca="1" si="117"/>
        <v>#REF!</v>
      </c>
      <c r="AE511" t="e">
        <f t="shared" ca="1" si="118"/>
        <v>#REF!</v>
      </c>
      <c r="AH511" t="str">
        <f t="shared" si="119"/>
        <v/>
      </c>
      <c r="AI511" t="str">
        <f t="shared" si="108"/>
        <v/>
      </c>
    </row>
    <row r="512" spans="1:35" x14ac:dyDescent="0.25">
      <c r="A512" s="78" t="s">
        <v>151</v>
      </c>
      <c r="B512" s="79" t="s">
        <v>35</v>
      </c>
      <c r="C512" s="80" t="s">
        <v>36</v>
      </c>
      <c r="D512" s="80" t="s">
        <v>37</v>
      </c>
      <c r="E512" s="81" t="s">
        <v>38</v>
      </c>
      <c r="F512" s="82" t="s">
        <v>39</v>
      </c>
      <c r="G512" s="83" t="s">
        <v>40</v>
      </c>
      <c r="H512" s="84" t="e" cm="1">
        <f t="array" aca="1" ref="H512" ca="1">INDIRECT("'"&amp;A512&amp;"'!"&amp;B512)</f>
        <v>#REF!</v>
      </c>
      <c r="I512" s="85" t="e" cm="1">
        <f t="array" aca="1" ref="I512" ca="1">INDIRECT("'"&amp;A512&amp;"'!"&amp;C512)</f>
        <v>#REF!</v>
      </c>
      <c r="J512" s="85" t="e" cm="1">
        <f t="array" aca="1" ref="J512" ca="1">INDIRECT("'"&amp;A512&amp;"'!"&amp;D512)</f>
        <v>#REF!</v>
      </c>
      <c r="K512" s="86" t="e" cm="1">
        <f t="array" aca="1" ref="K512" ca="1">INDIRECT("'"&amp;A512&amp;"'!"&amp;E512)</f>
        <v>#REF!</v>
      </c>
      <c r="L512" s="82" t="e" cm="1">
        <f t="array" aca="1" ref="L512" ca="1">INDIRECT("'"&amp;A512&amp;"'!"&amp;F512)</f>
        <v>#REF!</v>
      </c>
      <c r="M512" s="87" t="e" cm="1">
        <f t="array" aca="1" ref="M512" ca="1">INDIRECT("'"&amp;A512&amp;"'!"&amp;G512)</f>
        <v>#REF!</v>
      </c>
      <c r="N512" s="79" t="e">
        <f t="shared" ca="1" si="109"/>
        <v>#REF!</v>
      </c>
      <c r="O512" s="88" t="e">
        <f t="shared" ca="1" si="110"/>
        <v>#REF!</v>
      </c>
      <c r="P512" s="89"/>
      <c r="Q512" s="79" t="e">
        <f t="shared" ca="1" si="106"/>
        <v>#REF!</v>
      </c>
      <c r="R512" s="88" t="e">
        <f t="shared" ca="1" si="111"/>
        <v>#REF!</v>
      </c>
      <c r="S512" s="90">
        <v>1864</v>
      </c>
      <c r="T512" s="91" t="e">
        <f t="shared" ca="1" si="113"/>
        <v>#REF!</v>
      </c>
      <c r="U512" s="92"/>
      <c r="V512" s="91" t="e">
        <f t="shared" ca="1" si="107"/>
        <v>#REF!</v>
      </c>
      <c r="W512" s="92"/>
      <c r="Z512" t="e">
        <f t="shared" ca="1" si="115"/>
        <v>#REF!</v>
      </c>
      <c r="AA512" t="e">
        <f t="shared" ca="1" si="112"/>
        <v>#REF!</v>
      </c>
      <c r="AB512" t="e">
        <f t="shared" ca="1" si="114"/>
        <v>#REF!</v>
      </c>
      <c r="AC512" t="e">
        <f t="shared" ca="1" si="116"/>
        <v>#REF!</v>
      </c>
      <c r="AD512" t="e">
        <f t="shared" ca="1" si="117"/>
        <v>#REF!</v>
      </c>
      <c r="AE512" t="e">
        <f t="shared" ca="1" si="118"/>
        <v>#REF!</v>
      </c>
      <c r="AH512" t="str">
        <f t="shared" si="119"/>
        <v/>
      </c>
      <c r="AI512" t="str">
        <f t="shared" si="108"/>
        <v/>
      </c>
    </row>
    <row r="513" spans="1:35" x14ac:dyDescent="0.25">
      <c r="A513" s="78" t="s">
        <v>151</v>
      </c>
      <c r="B513" s="79" t="s">
        <v>41</v>
      </c>
      <c r="C513" s="80" t="s">
        <v>42</v>
      </c>
      <c r="D513" s="80" t="s">
        <v>43</v>
      </c>
      <c r="E513" s="81" t="s">
        <v>44</v>
      </c>
      <c r="F513" s="82" t="s">
        <v>45</v>
      </c>
      <c r="G513" s="83" t="s">
        <v>46</v>
      </c>
      <c r="H513" s="84" t="e" cm="1">
        <f t="array" aca="1" ref="H513" ca="1">INDIRECT("'"&amp;A513&amp;"'!"&amp;B513)</f>
        <v>#REF!</v>
      </c>
      <c r="I513" s="85" t="e" cm="1">
        <f t="array" aca="1" ref="I513" ca="1">INDIRECT("'"&amp;A513&amp;"'!"&amp;C513)</f>
        <v>#REF!</v>
      </c>
      <c r="J513" s="85" t="e" cm="1">
        <f t="array" aca="1" ref="J513" ca="1">INDIRECT("'"&amp;A513&amp;"'!"&amp;D513)</f>
        <v>#REF!</v>
      </c>
      <c r="K513" s="86" t="e" cm="1">
        <f t="array" aca="1" ref="K513" ca="1">INDIRECT("'"&amp;A513&amp;"'!"&amp;E513)</f>
        <v>#REF!</v>
      </c>
      <c r="L513" s="82" t="e" cm="1">
        <f t="array" aca="1" ref="L513" ca="1">INDIRECT("'"&amp;A513&amp;"'!"&amp;F513)</f>
        <v>#REF!</v>
      </c>
      <c r="M513" s="87" t="e" cm="1">
        <f t="array" aca="1" ref="M513" ca="1">INDIRECT("'"&amp;A513&amp;"'!"&amp;G513)</f>
        <v>#REF!</v>
      </c>
      <c r="N513" s="79" t="e">
        <f t="shared" ca="1" si="109"/>
        <v>#REF!</v>
      </c>
      <c r="O513" s="88" t="e">
        <f t="shared" ca="1" si="110"/>
        <v>#REF!</v>
      </c>
      <c r="P513" s="89"/>
      <c r="Q513" s="79" t="e">
        <f t="shared" ca="1" si="106"/>
        <v>#REF!</v>
      </c>
      <c r="R513" s="88" t="e">
        <f t="shared" ca="1" si="111"/>
        <v>#REF!</v>
      </c>
      <c r="S513" s="90">
        <v>21350</v>
      </c>
      <c r="T513" s="91" t="e">
        <f t="shared" ca="1" si="113"/>
        <v>#REF!</v>
      </c>
      <c r="U513" s="92"/>
      <c r="V513" s="91" t="e">
        <f t="shared" ca="1" si="107"/>
        <v>#REF!</v>
      </c>
      <c r="W513" s="92"/>
      <c r="Z513" t="e">
        <f t="shared" ca="1" si="115"/>
        <v>#REF!</v>
      </c>
      <c r="AA513" t="e">
        <f t="shared" ca="1" si="112"/>
        <v>#REF!</v>
      </c>
      <c r="AB513" t="e">
        <f t="shared" ca="1" si="114"/>
        <v>#REF!</v>
      </c>
      <c r="AC513" t="e">
        <f t="shared" ca="1" si="116"/>
        <v>#REF!</v>
      </c>
      <c r="AD513" t="e">
        <f t="shared" ca="1" si="117"/>
        <v>#REF!</v>
      </c>
      <c r="AE513" t="e">
        <f t="shared" ca="1" si="118"/>
        <v>#REF!</v>
      </c>
      <c r="AH513" t="str">
        <f t="shared" si="119"/>
        <v/>
      </c>
      <c r="AI513" t="str">
        <f t="shared" si="108"/>
        <v/>
      </c>
    </row>
    <row r="514" spans="1:35" x14ac:dyDescent="0.25">
      <c r="A514" s="78" t="s">
        <v>151</v>
      </c>
      <c r="B514" s="79" t="s">
        <v>47</v>
      </c>
      <c r="C514" s="80" t="s">
        <v>48</v>
      </c>
      <c r="D514" s="80" t="s">
        <v>49</v>
      </c>
      <c r="E514" s="81" t="s">
        <v>50</v>
      </c>
      <c r="F514" s="82" t="s">
        <v>51</v>
      </c>
      <c r="G514" s="83" t="s">
        <v>52</v>
      </c>
      <c r="H514" s="84" t="e" cm="1">
        <f t="array" aca="1" ref="H514" ca="1">INDIRECT("'"&amp;A514&amp;"'!"&amp;B514)</f>
        <v>#REF!</v>
      </c>
      <c r="I514" s="85" t="e" cm="1">
        <f t="array" aca="1" ref="I514" ca="1">INDIRECT("'"&amp;A514&amp;"'!"&amp;C514)</f>
        <v>#REF!</v>
      </c>
      <c r="J514" s="85" t="e" cm="1">
        <f t="array" aca="1" ref="J514" ca="1">INDIRECT("'"&amp;A514&amp;"'!"&amp;D514)</f>
        <v>#REF!</v>
      </c>
      <c r="K514" s="86" t="e" cm="1">
        <f t="array" aca="1" ref="K514" ca="1">INDIRECT("'"&amp;A514&amp;"'!"&amp;E514)</f>
        <v>#REF!</v>
      </c>
      <c r="L514" s="82" t="e" cm="1">
        <f t="array" aca="1" ref="L514" ca="1">INDIRECT("'"&amp;A514&amp;"'!"&amp;F514)</f>
        <v>#REF!</v>
      </c>
      <c r="M514" s="87" t="e" cm="1">
        <f t="array" aca="1" ref="M514" ca="1">INDIRECT("'"&amp;A514&amp;"'!"&amp;G514)</f>
        <v>#REF!</v>
      </c>
      <c r="N514" s="79" t="e">
        <f t="shared" ca="1" si="109"/>
        <v>#REF!</v>
      </c>
      <c r="O514" s="88" t="e">
        <f t="shared" ca="1" si="110"/>
        <v>#REF!</v>
      </c>
      <c r="P514" s="89"/>
      <c r="Q514" s="79" t="e">
        <f t="shared" ca="1" si="106"/>
        <v>#REF!</v>
      </c>
      <c r="R514" s="88" t="e">
        <f t="shared" ca="1" si="111"/>
        <v>#REF!</v>
      </c>
      <c r="S514" s="90">
        <f>4742+1121+2207+2521+1493</f>
        <v>12084</v>
      </c>
      <c r="T514" s="91" t="e">
        <f t="shared" ca="1" si="113"/>
        <v>#REF!</v>
      </c>
      <c r="U514" s="92"/>
      <c r="V514" s="91" t="e">
        <f t="shared" ca="1" si="107"/>
        <v>#REF!</v>
      </c>
      <c r="W514" s="92"/>
      <c r="Z514" t="e">
        <f t="shared" ca="1" si="115"/>
        <v>#REF!</v>
      </c>
      <c r="AA514" t="e">
        <f t="shared" ca="1" si="112"/>
        <v>#REF!</v>
      </c>
      <c r="AB514" t="e">
        <f t="shared" ca="1" si="114"/>
        <v>#REF!</v>
      </c>
      <c r="AC514" t="e">
        <f t="shared" ca="1" si="116"/>
        <v>#REF!</v>
      </c>
      <c r="AD514" t="e">
        <f t="shared" ca="1" si="117"/>
        <v>#REF!</v>
      </c>
      <c r="AE514" t="e">
        <f t="shared" ca="1" si="118"/>
        <v>#REF!</v>
      </c>
      <c r="AH514" t="str">
        <f t="shared" si="119"/>
        <v/>
      </c>
      <c r="AI514" t="str">
        <f t="shared" si="108"/>
        <v/>
      </c>
    </row>
    <row r="515" spans="1:35" x14ac:dyDescent="0.25">
      <c r="A515" s="78" t="s">
        <v>151</v>
      </c>
      <c r="B515" s="79" t="s">
        <v>53</v>
      </c>
      <c r="C515" s="80" t="s">
        <v>54</v>
      </c>
      <c r="D515" s="80" t="s">
        <v>55</v>
      </c>
      <c r="E515" s="81" t="s">
        <v>56</v>
      </c>
      <c r="F515" s="82" t="s">
        <v>57</v>
      </c>
      <c r="G515" s="83" t="s">
        <v>58</v>
      </c>
      <c r="H515" s="84" t="e" cm="1">
        <f t="array" aca="1" ref="H515" ca="1">INDIRECT("'"&amp;A515&amp;"'!"&amp;B515)</f>
        <v>#REF!</v>
      </c>
      <c r="I515" s="85" t="e" cm="1">
        <f t="array" aca="1" ref="I515" ca="1">INDIRECT("'"&amp;A515&amp;"'!"&amp;C515)</f>
        <v>#REF!</v>
      </c>
      <c r="J515" s="85" t="e" cm="1">
        <f t="array" aca="1" ref="J515" ca="1">INDIRECT("'"&amp;A515&amp;"'!"&amp;D515)</f>
        <v>#REF!</v>
      </c>
      <c r="K515" s="86" t="e" cm="1">
        <f t="array" aca="1" ref="K515" ca="1">INDIRECT("'"&amp;A515&amp;"'!"&amp;E515)</f>
        <v>#REF!</v>
      </c>
      <c r="L515" s="82" t="e" cm="1">
        <f t="array" aca="1" ref="L515" ca="1">INDIRECT("'"&amp;A515&amp;"'!"&amp;F515)</f>
        <v>#REF!</v>
      </c>
      <c r="M515" s="87" t="e" cm="1">
        <f t="array" aca="1" ref="M515" ca="1">INDIRECT("'"&amp;A515&amp;"'!"&amp;G515)</f>
        <v>#REF!</v>
      </c>
      <c r="N515" s="79" t="e">
        <f t="shared" ca="1" si="109"/>
        <v>#REF!</v>
      </c>
      <c r="O515" s="88" t="e">
        <f t="shared" ca="1" si="110"/>
        <v>#REF!</v>
      </c>
      <c r="P515" s="89"/>
      <c r="Q515" s="79" t="e">
        <f t="shared" ca="1" si="106"/>
        <v>#REF!</v>
      </c>
      <c r="R515" s="88" t="e">
        <f t="shared" ca="1" si="111"/>
        <v>#REF!</v>
      </c>
      <c r="S515" s="90">
        <v>2991</v>
      </c>
      <c r="T515" s="91" t="e">
        <f t="shared" ca="1" si="113"/>
        <v>#REF!</v>
      </c>
      <c r="U515" s="92"/>
      <c r="V515" s="91" t="e">
        <f t="shared" ca="1" si="107"/>
        <v>#REF!</v>
      </c>
      <c r="W515" s="92"/>
      <c r="Z515" t="e">
        <f t="shared" ca="1" si="115"/>
        <v>#REF!</v>
      </c>
      <c r="AA515" t="e">
        <f t="shared" ca="1" si="112"/>
        <v>#REF!</v>
      </c>
      <c r="AB515" t="e">
        <f t="shared" ca="1" si="114"/>
        <v>#REF!</v>
      </c>
      <c r="AC515" t="e">
        <f t="shared" ca="1" si="116"/>
        <v>#REF!</v>
      </c>
      <c r="AD515" t="e">
        <f t="shared" ca="1" si="117"/>
        <v>#REF!</v>
      </c>
      <c r="AE515" t="e">
        <f t="shared" ca="1" si="118"/>
        <v>#REF!</v>
      </c>
      <c r="AH515" t="str">
        <f t="shared" si="119"/>
        <v/>
      </c>
      <c r="AI515" t="str">
        <f t="shared" si="108"/>
        <v/>
      </c>
    </row>
    <row r="516" spans="1:35" x14ac:dyDescent="0.25">
      <c r="A516" s="78" t="s">
        <v>151</v>
      </c>
      <c r="B516" s="79" t="s">
        <v>59</v>
      </c>
      <c r="C516" s="80" t="s">
        <v>60</v>
      </c>
      <c r="D516" s="80" t="s">
        <v>61</v>
      </c>
      <c r="E516" s="81" t="s">
        <v>62</v>
      </c>
      <c r="F516" s="82" t="s">
        <v>63</v>
      </c>
      <c r="G516" s="83" t="s">
        <v>64</v>
      </c>
      <c r="H516" s="84" t="e" cm="1">
        <f t="array" aca="1" ref="H516" ca="1">INDIRECT("'"&amp;A516&amp;"'!"&amp;B516)</f>
        <v>#REF!</v>
      </c>
      <c r="I516" s="85" t="e" cm="1">
        <f t="array" aca="1" ref="I516" ca="1">INDIRECT("'"&amp;A516&amp;"'!"&amp;C516)</f>
        <v>#REF!</v>
      </c>
      <c r="J516" s="85" t="e" cm="1">
        <f t="array" aca="1" ref="J516" ca="1">INDIRECT("'"&amp;A516&amp;"'!"&amp;D516)</f>
        <v>#REF!</v>
      </c>
      <c r="K516" s="86" t="e" cm="1">
        <f t="array" aca="1" ref="K516" ca="1">INDIRECT("'"&amp;A516&amp;"'!"&amp;E516)</f>
        <v>#REF!</v>
      </c>
      <c r="L516" s="82" t="e" cm="1">
        <f t="array" aca="1" ref="L516" ca="1">INDIRECT("'"&amp;A516&amp;"'!"&amp;F516)</f>
        <v>#REF!</v>
      </c>
      <c r="M516" s="87" t="e" cm="1">
        <f t="array" aca="1" ref="M516" ca="1">INDIRECT("'"&amp;A516&amp;"'!"&amp;G516)</f>
        <v>#REF!</v>
      </c>
      <c r="N516" s="79" t="e">
        <f t="shared" ca="1" si="109"/>
        <v>#REF!</v>
      </c>
      <c r="O516" s="88" t="e">
        <f t="shared" ca="1" si="110"/>
        <v>#REF!</v>
      </c>
      <c r="P516" s="89"/>
      <c r="Q516" s="79" t="e">
        <f t="shared" ca="1" si="106"/>
        <v>#REF!</v>
      </c>
      <c r="R516" s="88" t="e">
        <f t="shared" ca="1" si="111"/>
        <v>#REF!</v>
      </c>
      <c r="S516" s="90"/>
      <c r="T516" s="91" t="e">
        <f t="shared" ca="1" si="113"/>
        <v>#REF!</v>
      </c>
      <c r="U516" s="92"/>
      <c r="V516" s="91" t="e">
        <f t="shared" ca="1" si="107"/>
        <v>#REF!</v>
      </c>
      <c r="W516" s="92"/>
      <c r="Z516" t="e">
        <f t="shared" ca="1" si="115"/>
        <v>#REF!</v>
      </c>
      <c r="AA516" t="e">
        <f t="shared" ca="1" si="112"/>
        <v>#REF!</v>
      </c>
      <c r="AB516" t="e">
        <f t="shared" ca="1" si="114"/>
        <v>#REF!</v>
      </c>
      <c r="AC516" t="e">
        <f t="shared" ca="1" si="116"/>
        <v>#REF!</v>
      </c>
      <c r="AD516" t="e">
        <f t="shared" ca="1" si="117"/>
        <v>#REF!</v>
      </c>
      <c r="AE516" t="e">
        <f t="shared" ca="1" si="118"/>
        <v>#REF!</v>
      </c>
      <c r="AH516" t="str">
        <f t="shared" si="119"/>
        <v/>
      </c>
      <c r="AI516" t="str">
        <f t="shared" si="108"/>
        <v/>
      </c>
    </row>
    <row r="517" spans="1:35" x14ac:dyDescent="0.25">
      <c r="A517" s="78" t="s">
        <v>151</v>
      </c>
      <c r="B517" s="79" t="s">
        <v>65</v>
      </c>
      <c r="C517" s="80" t="s">
        <v>66</v>
      </c>
      <c r="D517" s="80" t="s">
        <v>67</v>
      </c>
      <c r="E517" s="81" t="s">
        <v>68</v>
      </c>
      <c r="F517" s="82" t="s">
        <v>69</v>
      </c>
      <c r="G517" s="83" t="s">
        <v>70</v>
      </c>
      <c r="H517" s="84" t="e" cm="1">
        <f t="array" aca="1" ref="H517" ca="1">INDIRECT("'"&amp;A517&amp;"'!"&amp;B517)</f>
        <v>#REF!</v>
      </c>
      <c r="I517" s="85" t="e" cm="1">
        <f t="array" aca="1" ref="I517" ca="1">INDIRECT("'"&amp;A517&amp;"'!"&amp;C517)</f>
        <v>#REF!</v>
      </c>
      <c r="J517" s="85" t="e" cm="1">
        <f t="array" aca="1" ref="J517" ca="1">INDIRECT("'"&amp;A517&amp;"'!"&amp;D517)</f>
        <v>#REF!</v>
      </c>
      <c r="K517" s="86" t="e" cm="1">
        <f t="array" aca="1" ref="K517" ca="1">INDIRECT("'"&amp;A517&amp;"'!"&amp;E517)</f>
        <v>#REF!</v>
      </c>
      <c r="L517" s="82" t="e" cm="1">
        <f t="array" aca="1" ref="L517" ca="1">INDIRECT("'"&amp;A517&amp;"'!"&amp;F517)</f>
        <v>#REF!</v>
      </c>
      <c r="M517" s="87" t="e" cm="1">
        <f t="array" aca="1" ref="M517" ca="1">INDIRECT("'"&amp;A517&amp;"'!"&amp;G517)</f>
        <v>#REF!</v>
      </c>
      <c r="N517" s="79" t="e">
        <f t="shared" ca="1" si="109"/>
        <v>#REF!</v>
      </c>
      <c r="O517" s="88" t="e">
        <f t="shared" ca="1" si="110"/>
        <v>#REF!</v>
      </c>
      <c r="P517" s="89"/>
      <c r="Q517" s="79" t="e">
        <f t="shared" ca="1" si="106"/>
        <v>#REF!</v>
      </c>
      <c r="R517" s="88" t="e">
        <f t="shared" ca="1" si="111"/>
        <v>#REF!</v>
      </c>
      <c r="S517" s="90"/>
      <c r="T517" s="91" t="e">
        <f t="shared" ca="1" si="113"/>
        <v>#REF!</v>
      </c>
      <c r="U517" s="92"/>
      <c r="V517" s="91" t="e">
        <f t="shared" ca="1" si="107"/>
        <v>#REF!</v>
      </c>
      <c r="W517" s="92"/>
      <c r="Z517" t="e">
        <f t="shared" ca="1" si="115"/>
        <v>#REF!</v>
      </c>
      <c r="AA517" t="e">
        <f t="shared" ca="1" si="112"/>
        <v>#REF!</v>
      </c>
      <c r="AB517" t="e">
        <f t="shared" ca="1" si="114"/>
        <v>#REF!</v>
      </c>
      <c r="AC517" t="e">
        <f t="shared" ca="1" si="116"/>
        <v>#REF!</v>
      </c>
      <c r="AD517" t="e">
        <f t="shared" ca="1" si="117"/>
        <v>#REF!</v>
      </c>
      <c r="AE517" t="e">
        <f t="shared" ca="1" si="118"/>
        <v>#REF!</v>
      </c>
      <c r="AH517" t="str">
        <f t="shared" si="119"/>
        <v/>
      </c>
      <c r="AI517" t="str">
        <f t="shared" si="108"/>
        <v/>
      </c>
    </row>
    <row r="518" spans="1:35" x14ac:dyDescent="0.25">
      <c r="A518" s="78" t="s">
        <v>151</v>
      </c>
      <c r="B518" s="79" t="s">
        <v>71</v>
      </c>
      <c r="C518" s="80" t="s">
        <v>72</v>
      </c>
      <c r="D518" s="80" t="s">
        <v>73</v>
      </c>
      <c r="E518" s="81" t="s">
        <v>74</v>
      </c>
      <c r="F518" s="82" t="s">
        <v>75</v>
      </c>
      <c r="G518" s="83" t="s">
        <v>76</v>
      </c>
      <c r="H518" s="84" t="e" cm="1">
        <f t="array" aca="1" ref="H518" ca="1">INDIRECT("'"&amp;A518&amp;"'!"&amp;B518)</f>
        <v>#REF!</v>
      </c>
      <c r="I518" s="85" t="e" cm="1">
        <f t="array" aca="1" ref="I518" ca="1">INDIRECT("'"&amp;A518&amp;"'!"&amp;C518)</f>
        <v>#REF!</v>
      </c>
      <c r="J518" s="85" t="e" cm="1">
        <f t="array" aca="1" ref="J518" ca="1">INDIRECT("'"&amp;A518&amp;"'!"&amp;D518)</f>
        <v>#REF!</v>
      </c>
      <c r="K518" s="86" t="e" cm="1">
        <f t="array" aca="1" ref="K518" ca="1">INDIRECT("'"&amp;A518&amp;"'!"&amp;E518)</f>
        <v>#REF!</v>
      </c>
      <c r="L518" s="82" t="e" cm="1">
        <f t="array" aca="1" ref="L518" ca="1">INDIRECT("'"&amp;A518&amp;"'!"&amp;F518)</f>
        <v>#REF!</v>
      </c>
      <c r="M518" s="87" t="e" cm="1">
        <f t="array" aca="1" ref="M518" ca="1">INDIRECT("'"&amp;A518&amp;"'!"&amp;G518)</f>
        <v>#REF!</v>
      </c>
      <c r="N518" s="79" t="e">
        <f t="shared" ca="1" si="109"/>
        <v>#REF!</v>
      </c>
      <c r="O518" s="88" t="e">
        <f t="shared" ca="1" si="110"/>
        <v>#REF!</v>
      </c>
      <c r="P518" s="89"/>
      <c r="Q518" s="79" t="e">
        <f t="shared" ca="1" si="106"/>
        <v>#REF!</v>
      </c>
      <c r="R518" s="88" t="e">
        <f t="shared" ca="1" si="111"/>
        <v>#REF!</v>
      </c>
      <c r="S518" s="90"/>
      <c r="T518" s="91" t="e">
        <f t="shared" ca="1" si="113"/>
        <v>#REF!</v>
      </c>
      <c r="U518" s="92"/>
      <c r="V518" s="91" t="e">
        <f t="shared" ca="1" si="107"/>
        <v>#REF!</v>
      </c>
      <c r="W518" s="92"/>
      <c r="Z518" t="e">
        <f t="shared" ca="1" si="115"/>
        <v>#REF!</v>
      </c>
      <c r="AA518" t="e">
        <f t="shared" ca="1" si="112"/>
        <v>#REF!</v>
      </c>
      <c r="AB518" t="e">
        <f t="shared" ca="1" si="114"/>
        <v>#REF!</v>
      </c>
      <c r="AC518" t="e">
        <f t="shared" ca="1" si="116"/>
        <v>#REF!</v>
      </c>
      <c r="AD518" t="e">
        <f t="shared" ca="1" si="117"/>
        <v>#REF!</v>
      </c>
      <c r="AE518" t="e">
        <f t="shared" ca="1" si="118"/>
        <v>#REF!</v>
      </c>
      <c r="AH518" t="str">
        <f t="shared" si="119"/>
        <v/>
      </c>
      <c r="AI518" t="str">
        <f t="shared" si="108"/>
        <v/>
      </c>
    </row>
    <row r="519" spans="1:35" x14ac:dyDescent="0.25">
      <c r="A519" s="78" t="s">
        <v>151</v>
      </c>
      <c r="B519" s="79" t="s">
        <v>77</v>
      </c>
      <c r="C519" s="80" t="s">
        <v>78</v>
      </c>
      <c r="D519" s="80" t="s">
        <v>79</v>
      </c>
      <c r="E519" s="81" t="s">
        <v>80</v>
      </c>
      <c r="F519" s="82" t="s">
        <v>81</v>
      </c>
      <c r="G519" s="83" t="s">
        <v>82</v>
      </c>
      <c r="H519" s="84" t="e" cm="1">
        <f t="array" aca="1" ref="H519" ca="1">INDIRECT("'"&amp;A519&amp;"'!"&amp;B519)</f>
        <v>#REF!</v>
      </c>
      <c r="I519" s="85" t="e" cm="1">
        <f t="array" aca="1" ref="I519" ca="1">INDIRECT("'"&amp;A519&amp;"'!"&amp;C519)</f>
        <v>#REF!</v>
      </c>
      <c r="J519" s="85" t="e" cm="1">
        <f t="array" aca="1" ref="J519" ca="1">INDIRECT("'"&amp;A519&amp;"'!"&amp;D519)</f>
        <v>#REF!</v>
      </c>
      <c r="K519" s="86" t="e" cm="1">
        <f t="array" aca="1" ref="K519" ca="1">INDIRECT("'"&amp;A519&amp;"'!"&amp;E519)</f>
        <v>#REF!</v>
      </c>
      <c r="L519" s="82" t="e" cm="1">
        <f t="array" aca="1" ref="L519" ca="1">INDIRECT("'"&amp;A519&amp;"'!"&amp;F519)</f>
        <v>#REF!</v>
      </c>
      <c r="M519" s="87" t="e" cm="1">
        <f t="array" aca="1" ref="M519" ca="1">INDIRECT("'"&amp;A519&amp;"'!"&amp;G519)</f>
        <v>#REF!</v>
      </c>
      <c r="N519" s="79" t="e">
        <f t="shared" ca="1" si="109"/>
        <v>#REF!</v>
      </c>
      <c r="O519" s="88" t="e">
        <f t="shared" ca="1" si="110"/>
        <v>#REF!</v>
      </c>
      <c r="P519" s="89"/>
      <c r="Q519" s="79" t="e">
        <f t="shared" ca="1" si="106"/>
        <v>#REF!</v>
      </c>
      <c r="R519" s="88" t="e">
        <f t="shared" ca="1" si="111"/>
        <v>#REF!</v>
      </c>
      <c r="S519" s="90"/>
      <c r="T519" s="91" t="e">
        <f t="shared" ca="1" si="113"/>
        <v>#REF!</v>
      </c>
      <c r="U519" s="92"/>
      <c r="V519" s="91" t="e">
        <f t="shared" ca="1" si="107"/>
        <v>#REF!</v>
      </c>
      <c r="W519" s="92"/>
      <c r="Z519" t="e">
        <f t="shared" ca="1" si="115"/>
        <v>#REF!</v>
      </c>
      <c r="AA519" t="e">
        <f t="shared" ca="1" si="112"/>
        <v>#REF!</v>
      </c>
      <c r="AB519" t="e">
        <f t="shared" ca="1" si="114"/>
        <v>#REF!</v>
      </c>
      <c r="AC519" t="e">
        <f t="shared" ca="1" si="116"/>
        <v>#REF!</v>
      </c>
      <c r="AD519" t="e">
        <f t="shared" ca="1" si="117"/>
        <v>#REF!</v>
      </c>
      <c r="AE519" t="e">
        <f t="shared" ca="1" si="118"/>
        <v>#REF!</v>
      </c>
      <c r="AH519" t="str">
        <f t="shared" si="119"/>
        <v/>
      </c>
      <c r="AI519" t="str">
        <f t="shared" si="108"/>
        <v/>
      </c>
    </row>
    <row r="520" spans="1:35" x14ac:dyDescent="0.25">
      <c r="A520" s="58" t="s">
        <v>152</v>
      </c>
      <c r="B520" s="59" t="s">
        <v>29</v>
      </c>
      <c r="C520" s="60" t="s">
        <v>30</v>
      </c>
      <c r="D520" s="60" t="s">
        <v>31</v>
      </c>
      <c r="E520" s="61" t="s">
        <v>32</v>
      </c>
      <c r="F520" s="62" t="s">
        <v>33</v>
      </c>
      <c r="G520" s="63" t="s">
        <v>34</v>
      </c>
      <c r="H520" s="64" t="e" cm="1">
        <f t="array" aca="1" ref="H520" ca="1">INDIRECT("'"&amp;A520&amp;"'!"&amp;B520)</f>
        <v>#REF!</v>
      </c>
      <c r="I520" s="65" t="e" cm="1">
        <f t="array" aca="1" ref="I520" ca="1">INDIRECT("'"&amp;A520&amp;"'!"&amp;C520)</f>
        <v>#REF!</v>
      </c>
      <c r="J520" s="65" t="e" cm="1">
        <f t="array" aca="1" ref="J520" ca="1">INDIRECT("'"&amp;A520&amp;"'!"&amp;D520)</f>
        <v>#REF!</v>
      </c>
      <c r="K520" s="66" t="e" cm="1">
        <f t="array" aca="1" ref="K520" ca="1">INDIRECT("'"&amp;A520&amp;"'!"&amp;E520)</f>
        <v>#REF!</v>
      </c>
      <c r="L520" s="62" t="e" cm="1">
        <f t="array" aca="1" ref="L520" ca="1">INDIRECT("'"&amp;A520&amp;"'!"&amp;F520)</f>
        <v>#REF!</v>
      </c>
      <c r="M520" s="67" t="e" cm="1">
        <f t="array" aca="1" ref="M520" ca="1">INDIRECT("'"&amp;A520&amp;"'!"&amp;G520)</f>
        <v>#REF!</v>
      </c>
      <c r="N520" s="59" t="e">
        <f t="shared" ca="1" si="109"/>
        <v>#REF!</v>
      </c>
      <c r="O520" s="68" t="e">
        <f t="shared" ca="1" si="110"/>
        <v>#REF!</v>
      </c>
      <c r="P520" s="69"/>
      <c r="Q520" s="59" t="e">
        <f t="shared" ca="1" si="106"/>
        <v>#REF!</v>
      </c>
      <c r="R520" s="68" t="e">
        <f t="shared" ca="1" si="111"/>
        <v>#REF!</v>
      </c>
      <c r="S520" s="70">
        <v>7619</v>
      </c>
      <c r="T520" s="71" t="e">
        <f t="shared" ca="1" si="113"/>
        <v>#REF!</v>
      </c>
      <c r="U520" s="72"/>
      <c r="V520" s="71" t="e">
        <f t="shared" ca="1" si="107"/>
        <v>#REF!</v>
      </c>
      <c r="W520" s="72"/>
      <c r="Z520" t="e">
        <f t="shared" ca="1" si="115"/>
        <v>#REF!</v>
      </c>
      <c r="AA520" t="e">
        <f t="shared" ca="1" si="112"/>
        <v>#REF!</v>
      </c>
      <c r="AB520" t="e">
        <f t="shared" ca="1" si="114"/>
        <v>#REF!</v>
      </c>
      <c r="AC520" t="e">
        <f t="shared" ca="1" si="116"/>
        <v>#REF!</v>
      </c>
      <c r="AD520" t="e">
        <f t="shared" ca="1" si="117"/>
        <v>#REF!</v>
      </c>
      <c r="AE520" t="e">
        <f t="shared" ca="1" si="118"/>
        <v>#REF!</v>
      </c>
      <c r="AH520" t="str">
        <f t="shared" si="119"/>
        <v/>
      </c>
      <c r="AI520" t="str">
        <f t="shared" si="108"/>
        <v/>
      </c>
    </row>
    <row r="521" spans="1:35" x14ac:dyDescent="0.25">
      <c r="A521" s="58" t="s">
        <v>152</v>
      </c>
      <c r="B521" s="59" t="s">
        <v>35</v>
      </c>
      <c r="C521" s="60" t="s">
        <v>36</v>
      </c>
      <c r="D521" s="60" t="s">
        <v>37</v>
      </c>
      <c r="E521" s="61" t="s">
        <v>38</v>
      </c>
      <c r="F521" s="62" t="s">
        <v>39</v>
      </c>
      <c r="G521" s="63" t="s">
        <v>40</v>
      </c>
      <c r="H521" s="64" t="e" cm="1">
        <f t="array" aca="1" ref="H521" ca="1">INDIRECT("'"&amp;A521&amp;"'!"&amp;B521)</f>
        <v>#REF!</v>
      </c>
      <c r="I521" s="65" t="e" cm="1">
        <f t="array" aca="1" ref="I521" ca="1">INDIRECT("'"&amp;A521&amp;"'!"&amp;C521)</f>
        <v>#REF!</v>
      </c>
      <c r="J521" s="65" t="e" cm="1">
        <f t="array" aca="1" ref="J521" ca="1">INDIRECT("'"&amp;A521&amp;"'!"&amp;D521)</f>
        <v>#REF!</v>
      </c>
      <c r="K521" s="66" t="e" cm="1">
        <f t="array" aca="1" ref="K521" ca="1">INDIRECT("'"&amp;A521&amp;"'!"&amp;E521)</f>
        <v>#REF!</v>
      </c>
      <c r="L521" s="62" t="e" cm="1">
        <f t="array" aca="1" ref="L521" ca="1">INDIRECT("'"&amp;A521&amp;"'!"&amp;F521)</f>
        <v>#REF!</v>
      </c>
      <c r="M521" s="67" t="e" cm="1">
        <f t="array" aca="1" ref="M521" ca="1">INDIRECT("'"&amp;A521&amp;"'!"&amp;G521)</f>
        <v>#REF!</v>
      </c>
      <c r="N521" s="59" t="e">
        <f t="shared" ca="1" si="109"/>
        <v>#REF!</v>
      </c>
      <c r="O521" s="68" t="e">
        <f t="shared" ca="1" si="110"/>
        <v>#REF!</v>
      </c>
      <c r="P521" s="69"/>
      <c r="Q521" s="59" t="e">
        <f t="shared" ca="1" si="106"/>
        <v>#REF!</v>
      </c>
      <c r="R521" s="68" t="e">
        <f t="shared" ca="1" si="111"/>
        <v>#REF!</v>
      </c>
      <c r="S521" s="70">
        <v>3618</v>
      </c>
      <c r="T521" s="71" t="e">
        <f t="shared" ca="1" si="113"/>
        <v>#REF!</v>
      </c>
      <c r="U521" s="72"/>
      <c r="V521" s="71" t="e">
        <f t="shared" ca="1" si="107"/>
        <v>#REF!</v>
      </c>
      <c r="W521" s="72"/>
      <c r="Z521" t="e">
        <f t="shared" ca="1" si="115"/>
        <v>#REF!</v>
      </c>
      <c r="AA521" t="e">
        <f t="shared" ca="1" si="112"/>
        <v>#REF!</v>
      </c>
      <c r="AB521" t="e">
        <f t="shared" ca="1" si="114"/>
        <v>#REF!</v>
      </c>
      <c r="AC521" t="e">
        <f t="shared" ca="1" si="116"/>
        <v>#REF!</v>
      </c>
      <c r="AD521" t="e">
        <f t="shared" ca="1" si="117"/>
        <v>#REF!</v>
      </c>
      <c r="AE521" t="e">
        <f t="shared" ca="1" si="118"/>
        <v>#REF!</v>
      </c>
      <c r="AH521" t="str">
        <f t="shared" si="119"/>
        <v/>
      </c>
      <c r="AI521" t="str">
        <f t="shared" si="108"/>
        <v/>
      </c>
    </row>
    <row r="522" spans="1:35" x14ac:dyDescent="0.25">
      <c r="A522" s="58" t="s">
        <v>152</v>
      </c>
      <c r="B522" s="59" t="s">
        <v>41</v>
      </c>
      <c r="C522" s="60" t="s">
        <v>42</v>
      </c>
      <c r="D522" s="60" t="s">
        <v>43</v>
      </c>
      <c r="E522" s="61" t="s">
        <v>44</v>
      </c>
      <c r="F522" s="62" t="s">
        <v>45</v>
      </c>
      <c r="G522" s="63" t="s">
        <v>46</v>
      </c>
      <c r="H522" s="64" t="e" cm="1">
        <f t="array" aca="1" ref="H522" ca="1">INDIRECT("'"&amp;A522&amp;"'!"&amp;B522)</f>
        <v>#REF!</v>
      </c>
      <c r="I522" s="65" t="e" cm="1">
        <f t="array" aca="1" ref="I522" ca="1">INDIRECT("'"&amp;A522&amp;"'!"&amp;C522)</f>
        <v>#REF!</v>
      </c>
      <c r="J522" s="65" t="e" cm="1">
        <f t="array" aca="1" ref="J522" ca="1">INDIRECT("'"&amp;A522&amp;"'!"&amp;D522)</f>
        <v>#REF!</v>
      </c>
      <c r="K522" s="66" t="e" cm="1">
        <f t="array" aca="1" ref="K522" ca="1">INDIRECT("'"&amp;A522&amp;"'!"&amp;E522)</f>
        <v>#REF!</v>
      </c>
      <c r="L522" s="62" t="e" cm="1">
        <f t="array" aca="1" ref="L522" ca="1">INDIRECT("'"&amp;A522&amp;"'!"&amp;F522)</f>
        <v>#REF!</v>
      </c>
      <c r="M522" s="67" t="e" cm="1">
        <f t="array" aca="1" ref="M522" ca="1">INDIRECT("'"&amp;A522&amp;"'!"&amp;G522)</f>
        <v>#REF!</v>
      </c>
      <c r="N522" s="59" t="e">
        <f t="shared" ca="1" si="109"/>
        <v>#REF!</v>
      </c>
      <c r="O522" s="68" t="e">
        <f t="shared" ca="1" si="110"/>
        <v>#REF!</v>
      </c>
      <c r="P522" s="69"/>
      <c r="Q522" s="59" t="e">
        <f t="shared" ca="1" si="106"/>
        <v>#REF!</v>
      </c>
      <c r="R522" s="68" t="e">
        <f t="shared" ca="1" si="111"/>
        <v>#REF!</v>
      </c>
      <c r="S522" s="70">
        <v>11214</v>
      </c>
      <c r="T522" s="71" t="e">
        <f t="shared" ca="1" si="113"/>
        <v>#REF!</v>
      </c>
      <c r="U522" s="72"/>
      <c r="V522" s="71" t="e">
        <f t="shared" ca="1" si="107"/>
        <v>#REF!</v>
      </c>
      <c r="W522" s="72"/>
      <c r="Z522" t="e">
        <f t="shared" ca="1" si="115"/>
        <v>#REF!</v>
      </c>
      <c r="AA522" t="e">
        <f t="shared" ca="1" si="112"/>
        <v>#REF!</v>
      </c>
      <c r="AB522" t="e">
        <f t="shared" ca="1" si="114"/>
        <v>#REF!</v>
      </c>
      <c r="AC522" t="e">
        <f t="shared" ca="1" si="116"/>
        <v>#REF!</v>
      </c>
      <c r="AD522" t="e">
        <f t="shared" ca="1" si="117"/>
        <v>#REF!</v>
      </c>
      <c r="AE522" t="e">
        <f t="shared" ca="1" si="118"/>
        <v>#REF!</v>
      </c>
      <c r="AH522" t="str">
        <f t="shared" si="119"/>
        <v/>
      </c>
      <c r="AI522" t="str">
        <f t="shared" si="108"/>
        <v/>
      </c>
    </row>
    <row r="523" spans="1:35" x14ac:dyDescent="0.25">
      <c r="A523" s="58" t="s">
        <v>152</v>
      </c>
      <c r="B523" s="59" t="s">
        <v>47</v>
      </c>
      <c r="C523" s="60" t="s">
        <v>48</v>
      </c>
      <c r="D523" s="60" t="s">
        <v>49</v>
      </c>
      <c r="E523" s="61" t="s">
        <v>50</v>
      </c>
      <c r="F523" s="62" t="s">
        <v>51</v>
      </c>
      <c r="G523" s="63" t="s">
        <v>52</v>
      </c>
      <c r="H523" s="64" t="e" cm="1">
        <f t="array" aca="1" ref="H523" ca="1">INDIRECT("'"&amp;A523&amp;"'!"&amp;B523)</f>
        <v>#REF!</v>
      </c>
      <c r="I523" s="65" t="e" cm="1">
        <f t="array" aca="1" ref="I523" ca="1">INDIRECT("'"&amp;A523&amp;"'!"&amp;C523)</f>
        <v>#REF!</v>
      </c>
      <c r="J523" s="65" t="e" cm="1">
        <f t="array" aca="1" ref="J523" ca="1">INDIRECT("'"&amp;A523&amp;"'!"&amp;D523)</f>
        <v>#REF!</v>
      </c>
      <c r="K523" s="66" t="e" cm="1">
        <f t="array" aca="1" ref="K523" ca="1">INDIRECT("'"&amp;A523&amp;"'!"&amp;E523)</f>
        <v>#REF!</v>
      </c>
      <c r="L523" s="62" t="e" cm="1">
        <f t="array" aca="1" ref="L523" ca="1">INDIRECT("'"&amp;A523&amp;"'!"&amp;F523)</f>
        <v>#REF!</v>
      </c>
      <c r="M523" s="67" t="e" cm="1">
        <f t="array" aca="1" ref="M523" ca="1">INDIRECT("'"&amp;A523&amp;"'!"&amp;G523)</f>
        <v>#REF!</v>
      </c>
      <c r="N523" s="59" t="e">
        <f t="shared" ca="1" si="109"/>
        <v>#REF!</v>
      </c>
      <c r="O523" s="68" t="e">
        <f t="shared" ca="1" si="110"/>
        <v>#REF!</v>
      </c>
      <c r="P523" s="69"/>
      <c r="Q523" s="59" t="e">
        <f t="shared" ca="1" si="106"/>
        <v>#REF!</v>
      </c>
      <c r="R523" s="68" t="e">
        <f t="shared" ca="1" si="111"/>
        <v>#REF!</v>
      </c>
      <c r="S523" s="70"/>
      <c r="T523" s="71" t="e">
        <f t="shared" ca="1" si="113"/>
        <v>#REF!</v>
      </c>
      <c r="U523" s="72"/>
      <c r="V523" s="71" t="e">
        <f t="shared" ca="1" si="107"/>
        <v>#REF!</v>
      </c>
      <c r="W523" s="72"/>
      <c r="Z523" t="e">
        <f t="shared" ca="1" si="115"/>
        <v>#REF!</v>
      </c>
      <c r="AA523" t="e">
        <f t="shared" ca="1" si="112"/>
        <v>#REF!</v>
      </c>
      <c r="AB523" t="e">
        <f t="shared" ca="1" si="114"/>
        <v>#REF!</v>
      </c>
      <c r="AC523" t="e">
        <f t="shared" ca="1" si="116"/>
        <v>#REF!</v>
      </c>
      <c r="AD523" t="e">
        <f t="shared" ca="1" si="117"/>
        <v>#REF!</v>
      </c>
      <c r="AE523" t="e">
        <f t="shared" ca="1" si="118"/>
        <v>#REF!</v>
      </c>
      <c r="AH523" t="str">
        <f t="shared" si="119"/>
        <v/>
      </c>
      <c r="AI523" t="str">
        <f t="shared" si="108"/>
        <v/>
      </c>
    </row>
    <row r="524" spans="1:35" x14ac:dyDescent="0.25">
      <c r="A524" s="58" t="s">
        <v>152</v>
      </c>
      <c r="B524" s="59" t="s">
        <v>53</v>
      </c>
      <c r="C524" s="60" t="s">
        <v>54</v>
      </c>
      <c r="D524" s="60" t="s">
        <v>55</v>
      </c>
      <c r="E524" s="61" t="s">
        <v>56</v>
      </c>
      <c r="F524" s="62" t="s">
        <v>57</v>
      </c>
      <c r="G524" s="63" t="s">
        <v>58</v>
      </c>
      <c r="H524" s="64" t="e" cm="1">
        <f t="array" aca="1" ref="H524" ca="1">INDIRECT("'"&amp;A524&amp;"'!"&amp;B524)</f>
        <v>#REF!</v>
      </c>
      <c r="I524" s="65" t="e" cm="1">
        <f t="array" aca="1" ref="I524" ca="1">INDIRECT("'"&amp;A524&amp;"'!"&amp;C524)</f>
        <v>#REF!</v>
      </c>
      <c r="J524" s="65" t="e" cm="1">
        <f t="array" aca="1" ref="J524" ca="1">INDIRECT("'"&amp;A524&amp;"'!"&amp;D524)</f>
        <v>#REF!</v>
      </c>
      <c r="K524" s="66" t="e" cm="1">
        <f t="array" aca="1" ref="K524" ca="1">INDIRECT("'"&amp;A524&amp;"'!"&amp;E524)</f>
        <v>#REF!</v>
      </c>
      <c r="L524" s="62" t="e" cm="1">
        <f t="array" aca="1" ref="L524" ca="1">INDIRECT("'"&amp;A524&amp;"'!"&amp;F524)</f>
        <v>#REF!</v>
      </c>
      <c r="M524" s="67" t="e" cm="1">
        <f t="array" aca="1" ref="M524" ca="1">INDIRECT("'"&amp;A524&amp;"'!"&amp;G524)</f>
        <v>#REF!</v>
      </c>
      <c r="N524" s="59" t="e">
        <f t="shared" ca="1" si="109"/>
        <v>#REF!</v>
      </c>
      <c r="O524" s="68" t="e">
        <f t="shared" ca="1" si="110"/>
        <v>#REF!</v>
      </c>
      <c r="P524" s="69"/>
      <c r="Q524" s="59" t="e">
        <f t="shared" ca="1" si="106"/>
        <v>#REF!</v>
      </c>
      <c r="R524" s="68" t="e">
        <f t="shared" ca="1" si="111"/>
        <v>#REF!</v>
      </c>
      <c r="S524" s="70"/>
      <c r="T524" s="71" t="e">
        <f t="shared" ca="1" si="113"/>
        <v>#REF!</v>
      </c>
      <c r="U524" s="72"/>
      <c r="V524" s="71" t="e">
        <f t="shared" ca="1" si="107"/>
        <v>#REF!</v>
      </c>
      <c r="W524" s="72"/>
      <c r="Z524" t="e">
        <f t="shared" ca="1" si="115"/>
        <v>#REF!</v>
      </c>
      <c r="AA524" t="e">
        <f t="shared" ca="1" si="112"/>
        <v>#REF!</v>
      </c>
      <c r="AB524" t="e">
        <f t="shared" ca="1" si="114"/>
        <v>#REF!</v>
      </c>
      <c r="AC524" t="e">
        <f t="shared" ca="1" si="116"/>
        <v>#REF!</v>
      </c>
      <c r="AD524" t="e">
        <f t="shared" ca="1" si="117"/>
        <v>#REF!</v>
      </c>
      <c r="AE524" t="e">
        <f t="shared" ca="1" si="118"/>
        <v>#REF!</v>
      </c>
      <c r="AH524" t="str">
        <f t="shared" si="119"/>
        <v/>
      </c>
      <c r="AI524" t="str">
        <f t="shared" si="108"/>
        <v/>
      </c>
    </row>
    <row r="525" spans="1:35" x14ac:dyDescent="0.25">
      <c r="A525" s="58" t="s">
        <v>152</v>
      </c>
      <c r="B525" s="59" t="s">
        <v>59</v>
      </c>
      <c r="C525" s="60" t="s">
        <v>60</v>
      </c>
      <c r="D525" s="60" t="s">
        <v>61</v>
      </c>
      <c r="E525" s="61" t="s">
        <v>62</v>
      </c>
      <c r="F525" s="62" t="s">
        <v>63</v>
      </c>
      <c r="G525" s="63" t="s">
        <v>64</v>
      </c>
      <c r="H525" s="64" t="e" cm="1">
        <f t="array" aca="1" ref="H525" ca="1">INDIRECT("'"&amp;A525&amp;"'!"&amp;B525)</f>
        <v>#REF!</v>
      </c>
      <c r="I525" s="65" t="e" cm="1">
        <f t="array" aca="1" ref="I525" ca="1">INDIRECT("'"&amp;A525&amp;"'!"&amp;C525)</f>
        <v>#REF!</v>
      </c>
      <c r="J525" s="65" t="e" cm="1">
        <f t="array" aca="1" ref="J525" ca="1">INDIRECT("'"&amp;A525&amp;"'!"&amp;D525)</f>
        <v>#REF!</v>
      </c>
      <c r="K525" s="66" t="e" cm="1">
        <f t="array" aca="1" ref="K525" ca="1">INDIRECT("'"&amp;A525&amp;"'!"&amp;E525)</f>
        <v>#REF!</v>
      </c>
      <c r="L525" s="62" t="e" cm="1">
        <f t="array" aca="1" ref="L525" ca="1">INDIRECT("'"&amp;A525&amp;"'!"&amp;F525)</f>
        <v>#REF!</v>
      </c>
      <c r="M525" s="67" t="e" cm="1">
        <f t="array" aca="1" ref="M525" ca="1">INDIRECT("'"&amp;A525&amp;"'!"&amp;G525)</f>
        <v>#REF!</v>
      </c>
      <c r="N525" s="59" t="e">
        <f t="shared" ca="1" si="109"/>
        <v>#REF!</v>
      </c>
      <c r="O525" s="68" t="e">
        <f t="shared" ca="1" si="110"/>
        <v>#REF!</v>
      </c>
      <c r="P525" s="69"/>
      <c r="Q525" s="59" t="e">
        <f t="shared" ca="1" si="106"/>
        <v>#REF!</v>
      </c>
      <c r="R525" s="68" t="e">
        <f t="shared" ca="1" si="111"/>
        <v>#REF!</v>
      </c>
      <c r="S525" s="70"/>
      <c r="T525" s="71" t="e">
        <f t="shared" ca="1" si="113"/>
        <v>#REF!</v>
      </c>
      <c r="U525" s="72"/>
      <c r="V525" s="71" t="e">
        <f t="shared" ca="1" si="107"/>
        <v>#REF!</v>
      </c>
      <c r="W525" s="72"/>
      <c r="Z525" t="e">
        <f t="shared" ca="1" si="115"/>
        <v>#REF!</v>
      </c>
      <c r="AA525" t="e">
        <f t="shared" ca="1" si="112"/>
        <v>#REF!</v>
      </c>
      <c r="AB525" t="e">
        <f t="shared" ca="1" si="114"/>
        <v>#REF!</v>
      </c>
      <c r="AC525" t="e">
        <f t="shared" ca="1" si="116"/>
        <v>#REF!</v>
      </c>
      <c r="AD525" t="e">
        <f t="shared" ca="1" si="117"/>
        <v>#REF!</v>
      </c>
      <c r="AE525" t="e">
        <f t="shared" ca="1" si="118"/>
        <v>#REF!</v>
      </c>
      <c r="AH525" t="str">
        <f t="shared" si="119"/>
        <v/>
      </c>
      <c r="AI525" t="str">
        <f t="shared" si="108"/>
        <v/>
      </c>
    </row>
    <row r="526" spans="1:35" x14ac:dyDescent="0.25">
      <c r="A526" s="58" t="s">
        <v>152</v>
      </c>
      <c r="B526" s="59" t="s">
        <v>65</v>
      </c>
      <c r="C526" s="60" t="s">
        <v>66</v>
      </c>
      <c r="D526" s="60" t="s">
        <v>67</v>
      </c>
      <c r="E526" s="61" t="s">
        <v>68</v>
      </c>
      <c r="F526" s="62" t="s">
        <v>69</v>
      </c>
      <c r="G526" s="63" t="s">
        <v>70</v>
      </c>
      <c r="H526" s="64" t="e" cm="1">
        <f t="array" aca="1" ref="H526" ca="1">INDIRECT("'"&amp;A526&amp;"'!"&amp;B526)</f>
        <v>#REF!</v>
      </c>
      <c r="I526" s="65" t="e" cm="1">
        <f t="array" aca="1" ref="I526" ca="1">INDIRECT("'"&amp;A526&amp;"'!"&amp;C526)</f>
        <v>#REF!</v>
      </c>
      <c r="J526" s="65" t="e" cm="1">
        <f t="array" aca="1" ref="J526" ca="1">INDIRECT("'"&amp;A526&amp;"'!"&amp;D526)</f>
        <v>#REF!</v>
      </c>
      <c r="K526" s="66" t="e" cm="1">
        <f t="array" aca="1" ref="K526" ca="1">INDIRECT("'"&amp;A526&amp;"'!"&amp;E526)</f>
        <v>#REF!</v>
      </c>
      <c r="L526" s="62" t="e" cm="1">
        <f t="array" aca="1" ref="L526" ca="1">INDIRECT("'"&amp;A526&amp;"'!"&amp;F526)</f>
        <v>#REF!</v>
      </c>
      <c r="M526" s="67" t="e" cm="1">
        <f t="array" aca="1" ref="M526" ca="1">INDIRECT("'"&amp;A526&amp;"'!"&amp;G526)</f>
        <v>#REF!</v>
      </c>
      <c r="N526" s="59" t="e">
        <f t="shared" ca="1" si="109"/>
        <v>#REF!</v>
      </c>
      <c r="O526" s="68" t="e">
        <f t="shared" ca="1" si="110"/>
        <v>#REF!</v>
      </c>
      <c r="P526" s="69"/>
      <c r="Q526" s="59" t="e">
        <f t="shared" ca="1" si="106"/>
        <v>#REF!</v>
      </c>
      <c r="R526" s="68" t="e">
        <f t="shared" ca="1" si="111"/>
        <v>#REF!</v>
      </c>
      <c r="S526" s="70"/>
      <c r="T526" s="71" t="e">
        <f t="shared" ca="1" si="113"/>
        <v>#REF!</v>
      </c>
      <c r="U526" s="72"/>
      <c r="V526" s="71" t="e">
        <f t="shared" ca="1" si="107"/>
        <v>#REF!</v>
      </c>
      <c r="W526" s="72"/>
      <c r="Z526" t="e">
        <f t="shared" ca="1" si="115"/>
        <v>#REF!</v>
      </c>
      <c r="AA526" t="e">
        <f t="shared" ca="1" si="112"/>
        <v>#REF!</v>
      </c>
      <c r="AB526" t="e">
        <f t="shared" ca="1" si="114"/>
        <v>#REF!</v>
      </c>
      <c r="AC526" t="e">
        <f t="shared" ca="1" si="116"/>
        <v>#REF!</v>
      </c>
      <c r="AD526" t="e">
        <f t="shared" ca="1" si="117"/>
        <v>#REF!</v>
      </c>
      <c r="AE526" t="e">
        <f t="shared" ca="1" si="118"/>
        <v>#REF!</v>
      </c>
      <c r="AH526" t="str">
        <f t="shared" si="119"/>
        <v/>
      </c>
      <c r="AI526" t="str">
        <f t="shared" si="108"/>
        <v/>
      </c>
    </row>
    <row r="527" spans="1:35" x14ac:dyDescent="0.25">
      <c r="A527" s="58" t="s">
        <v>152</v>
      </c>
      <c r="B527" s="59" t="s">
        <v>71</v>
      </c>
      <c r="C527" s="60" t="s">
        <v>72</v>
      </c>
      <c r="D527" s="60" t="s">
        <v>73</v>
      </c>
      <c r="E527" s="61" t="s">
        <v>74</v>
      </c>
      <c r="F527" s="62" t="s">
        <v>75</v>
      </c>
      <c r="G527" s="63" t="s">
        <v>76</v>
      </c>
      <c r="H527" s="64" t="e" cm="1">
        <f t="array" aca="1" ref="H527" ca="1">INDIRECT("'"&amp;A527&amp;"'!"&amp;B527)</f>
        <v>#REF!</v>
      </c>
      <c r="I527" s="65" t="e" cm="1">
        <f t="array" aca="1" ref="I527" ca="1">INDIRECT("'"&amp;A527&amp;"'!"&amp;C527)</f>
        <v>#REF!</v>
      </c>
      <c r="J527" s="65" t="e" cm="1">
        <f t="array" aca="1" ref="J527" ca="1">INDIRECT("'"&amp;A527&amp;"'!"&amp;D527)</f>
        <v>#REF!</v>
      </c>
      <c r="K527" s="66" t="e" cm="1">
        <f t="array" aca="1" ref="K527" ca="1">INDIRECT("'"&amp;A527&amp;"'!"&amp;E527)</f>
        <v>#REF!</v>
      </c>
      <c r="L527" s="62" t="e" cm="1">
        <f t="array" aca="1" ref="L527" ca="1">INDIRECT("'"&amp;A527&amp;"'!"&amp;F527)</f>
        <v>#REF!</v>
      </c>
      <c r="M527" s="67" t="e" cm="1">
        <f t="array" aca="1" ref="M527" ca="1">INDIRECT("'"&amp;A527&amp;"'!"&amp;G527)</f>
        <v>#REF!</v>
      </c>
      <c r="N527" s="59" t="e">
        <f t="shared" ca="1" si="109"/>
        <v>#REF!</v>
      </c>
      <c r="O527" s="68" t="e">
        <f t="shared" ca="1" si="110"/>
        <v>#REF!</v>
      </c>
      <c r="P527" s="69"/>
      <c r="Q527" s="59" t="e">
        <f t="shared" ref="Q527:Q564" ca="1" si="120">IF(J527="","",IF(J527="/","",IF(J527=0,"",J527)))</f>
        <v>#REF!</v>
      </c>
      <c r="R527" s="68" t="e">
        <f t="shared" ca="1" si="111"/>
        <v>#REF!</v>
      </c>
      <c r="S527" s="70"/>
      <c r="T527" s="71" t="e">
        <f t="shared" ca="1" si="113"/>
        <v>#REF!</v>
      </c>
      <c r="U527" s="72"/>
      <c r="V527" s="71" t="e">
        <f t="shared" ca="1" si="107"/>
        <v>#REF!</v>
      </c>
      <c r="W527" s="72"/>
      <c r="Z527" t="e">
        <f t="shared" ca="1" si="115"/>
        <v>#REF!</v>
      </c>
      <c r="AA527" t="e">
        <f t="shared" ca="1" si="112"/>
        <v>#REF!</v>
      </c>
      <c r="AB527" t="e">
        <f t="shared" ca="1" si="114"/>
        <v>#REF!</v>
      </c>
      <c r="AC527" t="e">
        <f t="shared" ca="1" si="116"/>
        <v>#REF!</v>
      </c>
      <c r="AD527" t="e">
        <f t="shared" ca="1" si="117"/>
        <v>#REF!</v>
      </c>
      <c r="AE527" t="e">
        <f t="shared" ca="1" si="118"/>
        <v>#REF!</v>
      </c>
      <c r="AH527" t="str">
        <f t="shared" si="119"/>
        <v/>
      </c>
      <c r="AI527" t="str">
        <f t="shared" si="108"/>
        <v/>
      </c>
    </row>
    <row r="528" spans="1:35" x14ac:dyDescent="0.25">
      <c r="A528" s="58" t="s">
        <v>152</v>
      </c>
      <c r="B528" s="59" t="s">
        <v>77</v>
      </c>
      <c r="C528" s="60" t="s">
        <v>78</v>
      </c>
      <c r="D528" s="60" t="s">
        <v>79</v>
      </c>
      <c r="E528" s="61" t="s">
        <v>80</v>
      </c>
      <c r="F528" s="62" t="s">
        <v>81</v>
      </c>
      <c r="G528" s="63" t="s">
        <v>82</v>
      </c>
      <c r="H528" s="64" t="e" cm="1">
        <f t="array" aca="1" ref="H528" ca="1">INDIRECT("'"&amp;A528&amp;"'!"&amp;B528)</f>
        <v>#REF!</v>
      </c>
      <c r="I528" s="65" t="e" cm="1">
        <f t="array" aca="1" ref="I528" ca="1">INDIRECT("'"&amp;A528&amp;"'!"&amp;C528)</f>
        <v>#REF!</v>
      </c>
      <c r="J528" s="65" t="e" cm="1">
        <f t="array" aca="1" ref="J528" ca="1">INDIRECT("'"&amp;A528&amp;"'!"&amp;D528)</f>
        <v>#REF!</v>
      </c>
      <c r="K528" s="66" t="e" cm="1">
        <f t="array" aca="1" ref="K528" ca="1">INDIRECT("'"&amp;A528&amp;"'!"&amp;E528)</f>
        <v>#REF!</v>
      </c>
      <c r="L528" s="62" t="e" cm="1">
        <f t="array" aca="1" ref="L528" ca="1">INDIRECT("'"&amp;A528&amp;"'!"&amp;F528)</f>
        <v>#REF!</v>
      </c>
      <c r="M528" s="67" t="e" cm="1">
        <f t="array" aca="1" ref="M528" ca="1">INDIRECT("'"&amp;A528&amp;"'!"&amp;G528)</f>
        <v>#REF!</v>
      </c>
      <c r="N528" s="59" t="e">
        <f t="shared" ca="1" si="109"/>
        <v>#REF!</v>
      </c>
      <c r="O528" s="68" t="e">
        <f t="shared" ca="1" si="110"/>
        <v>#REF!</v>
      </c>
      <c r="P528" s="69"/>
      <c r="Q528" s="59" t="e">
        <f t="shared" ca="1" si="120"/>
        <v>#REF!</v>
      </c>
      <c r="R528" s="68" t="e">
        <f t="shared" ca="1" si="111"/>
        <v>#REF!</v>
      </c>
      <c r="S528" s="70"/>
      <c r="T528" s="71" t="e">
        <f t="shared" ca="1" si="113"/>
        <v>#REF!</v>
      </c>
      <c r="U528" s="72"/>
      <c r="V528" s="71" t="e">
        <f t="shared" ca="1" si="107"/>
        <v>#REF!</v>
      </c>
      <c r="W528" s="72"/>
      <c r="Z528" t="e">
        <f t="shared" ca="1" si="115"/>
        <v>#REF!</v>
      </c>
      <c r="AA528" t="e">
        <f t="shared" ca="1" si="112"/>
        <v>#REF!</v>
      </c>
      <c r="AB528" t="e">
        <f t="shared" ca="1" si="114"/>
        <v>#REF!</v>
      </c>
      <c r="AC528" t="e">
        <f t="shared" ca="1" si="116"/>
        <v>#REF!</v>
      </c>
      <c r="AD528" t="e">
        <f t="shared" ca="1" si="117"/>
        <v>#REF!</v>
      </c>
      <c r="AE528" t="e">
        <f t="shared" ca="1" si="118"/>
        <v>#REF!</v>
      </c>
      <c r="AH528" t="str">
        <f t="shared" si="119"/>
        <v/>
      </c>
      <c r="AI528" t="str">
        <f t="shared" si="108"/>
        <v/>
      </c>
    </row>
    <row r="529" spans="1:35" x14ac:dyDescent="0.25">
      <c r="A529" s="78" t="s">
        <v>153</v>
      </c>
      <c r="B529" s="79" t="s">
        <v>29</v>
      </c>
      <c r="C529" s="80" t="s">
        <v>30</v>
      </c>
      <c r="D529" s="80" t="s">
        <v>31</v>
      </c>
      <c r="E529" s="81" t="s">
        <v>32</v>
      </c>
      <c r="F529" s="82" t="s">
        <v>33</v>
      </c>
      <c r="G529" s="83" t="s">
        <v>34</v>
      </c>
      <c r="H529" s="84" t="e" cm="1">
        <f t="array" aca="1" ref="H529" ca="1">INDIRECT("'"&amp;A529&amp;"'!"&amp;B529)</f>
        <v>#REF!</v>
      </c>
      <c r="I529" s="85" t="e" cm="1">
        <f t="array" aca="1" ref="I529" ca="1">INDIRECT("'"&amp;A529&amp;"'!"&amp;C529)</f>
        <v>#REF!</v>
      </c>
      <c r="J529" s="85" t="e" cm="1">
        <f t="array" aca="1" ref="J529" ca="1">INDIRECT("'"&amp;A529&amp;"'!"&amp;D529)</f>
        <v>#REF!</v>
      </c>
      <c r="K529" s="86" t="e" cm="1">
        <f t="array" aca="1" ref="K529" ca="1">INDIRECT("'"&amp;A529&amp;"'!"&amp;E529)</f>
        <v>#REF!</v>
      </c>
      <c r="L529" s="82" t="e" cm="1">
        <f t="array" aca="1" ref="L529" ca="1">INDIRECT("'"&amp;A529&amp;"'!"&amp;F529)</f>
        <v>#REF!</v>
      </c>
      <c r="M529" s="87" t="e" cm="1">
        <f t="array" aca="1" ref="M529" ca="1">INDIRECT("'"&amp;A529&amp;"'!"&amp;G529)</f>
        <v>#REF!</v>
      </c>
      <c r="N529" s="79" t="e">
        <f t="shared" ca="1" si="109"/>
        <v>#REF!</v>
      </c>
      <c r="O529" s="88" t="e">
        <f t="shared" ca="1" si="110"/>
        <v>#REF!</v>
      </c>
      <c r="P529" s="89"/>
      <c r="Q529" s="79" t="e">
        <f t="shared" ca="1" si="120"/>
        <v>#REF!</v>
      </c>
      <c r="R529" s="88" t="e">
        <f t="shared" ca="1" si="111"/>
        <v>#REF!</v>
      </c>
      <c r="S529" s="98">
        <v>0</v>
      </c>
      <c r="T529" s="91" t="e">
        <f t="shared" ca="1" si="113"/>
        <v>#REF!</v>
      </c>
      <c r="U529" s="92"/>
      <c r="V529" s="91" t="e">
        <f t="shared" ca="1" si="107"/>
        <v>#REF!</v>
      </c>
      <c r="W529" s="92"/>
      <c r="Z529" t="e">
        <f t="shared" ca="1" si="115"/>
        <v>#REF!</v>
      </c>
      <c r="AA529" t="e">
        <f t="shared" ca="1" si="112"/>
        <v>#REF!</v>
      </c>
      <c r="AB529" t="e">
        <f t="shared" ca="1" si="114"/>
        <v>#REF!</v>
      </c>
      <c r="AC529" t="e">
        <f t="shared" ca="1" si="116"/>
        <v>#REF!</v>
      </c>
      <c r="AD529" t="e">
        <f t="shared" ca="1" si="117"/>
        <v>#REF!</v>
      </c>
      <c r="AE529" t="e">
        <f t="shared" ca="1" si="118"/>
        <v>#REF!</v>
      </c>
      <c r="AH529" t="str">
        <f t="shared" si="119"/>
        <v/>
      </c>
      <c r="AI529" t="str">
        <f t="shared" si="108"/>
        <v/>
      </c>
    </row>
    <row r="530" spans="1:35" x14ac:dyDescent="0.25">
      <c r="A530" s="78" t="s">
        <v>153</v>
      </c>
      <c r="B530" s="79" t="s">
        <v>35</v>
      </c>
      <c r="C530" s="80" t="s">
        <v>36</v>
      </c>
      <c r="D530" s="80" t="s">
        <v>37</v>
      </c>
      <c r="E530" s="81" t="s">
        <v>38</v>
      </c>
      <c r="F530" s="82" t="s">
        <v>39</v>
      </c>
      <c r="G530" s="83" t="s">
        <v>40</v>
      </c>
      <c r="H530" s="84" t="e" cm="1">
        <f t="array" aca="1" ref="H530" ca="1">INDIRECT("'"&amp;A530&amp;"'!"&amp;B530)</f>
        <v>#REF!</v>
      </c>
      <c r="I530" s="85" t="e" cm="1">
        <f t="array" aca="1" ref="I530" ca="1">INDIRECT("'"&amp;A530&amp;"'!"&amp;C530)</f>
        <v>#REF!</v>
      </c>
      <c r="J530" s="85" t="e" cm="1">
        <f t="array" aca="1" ref="J530" ca="1">INDIRECT("'"&amp;A530&amp;"'!"&amp;D530)</f>
        <v>#REF!</v>
      </c>
      <c r="K530" s="86" t="e" cm="1">
        <f t="array" aca="1" ref="K530" ca="1">INDIRECT("'"&amp;A530&amp;"'!"&amp;E530)</f>
        <v>#REF!</v>
      </c>
      <c r="L530" s="82" t="e" cm="1">
        <f t="array" aca="1" ref="L530" ca="1">INDIRECT("'"&amp;A530&amp;"'!"&amp;F530)</f>
        <v>#REF!</v>
      </c>
      <c r="M530" s="87" t="e" cm="1">
        <f t="array" aca="1" ref="M530" ca="1">INDIRECT("'"&amp;A530&amp;"'!"&amp;G530)</f>
        <v>#REF!</v>
      </c>
      <c r="N530" s="79" t="e">
        <f t="shared" ca="1" si="109"/>
        <v>#REF!</v>
      </c>
      <c r="O530" s="88" t="e">
        <f t="shared" ca="1" si="110"/>
        <v>#REF!</v>
      </c>
      <c r="P530" s="89"/>
      <c r="Q530" s="79" t="e">
        <f t="shared" ca="1" si="120"/>
        <v>#REF!</v>
      </c>
      <c r="R530" s="88" t="e">
        <f t="shared" ca="1" si="111"/>
        <v>#REF!</v>
      </c>
      <c r="S530" s="90">
        <v>15076</v>
      </c>
      <c r="T530" s="91" t="e">
        <f t="shared" ca="1" si="113"/>
        <v>#REF!</v>
      </c>
      <c r="U530" s="92"/>
      <c r="V530" s="91" t="e">
        <f t="shared" ca="1" si="107"/>
        <v>#REF!</v>
      </c>
      <c r="W530" s="92"/>
      <c r="Z530" t="e">
        <f t="shared" ca="1" si="115"/>
        <v>#REF!</v>
      </c>
      <c r="AA530" t="e">
        <f t="shared" ca="1" si="112"/>
        <v>#REF!</v>
      </c>
      <c r="AB530" t="e">
        <f t="shared" ca="1" si="114"/>
        <v>#REF!</v>
      </c>
      <c r="AC530" t="e">
        <f t="shared" ca="1" si="116"/>
        <v>#REF!</v>
      </c>
      <c r="AD530" t="e">
        <f t="shared" ca="1" si="117"/>
        <v>#REF!</v>
      </c>
      <c r="AE530" t="e">
        <f t="shared" ca="1" si="118"/>
        <v>#REF!</v>
      </c>
      <c r="AH530" t="str">
        <f t="shared" si="119"/>
        <v/>
      </c>
      <c r="AI530" t="str">
        <f t="shared" si="108"/>
        <v/>
      </c>
    </row>
    <row r="531" spans="1:35" x14ac:dyDescent="0.25">
      <c r="A531" s="78" t="s">
        <v>153</v>
      </c>
      <c r="B531" s="79" t="s">
        <v>41</v>
      </c>
      <c r="C531" s="80" t="s">
        <v>42</v>
      </c>
      <c r="D531" s="80" t="s">
        <v>43</v>
      </c>
      <c r="E531" s="81" t="s">
        <v>44</v>
      </c>
      <c r="F531" s="82" t="s">
        <v>45</v>
      </c>
      <c r="G531" s="83" t="s">
        <v>46</v>
      </c>
      <c r="H531" s="84" t="e" cm="1">
        <f t="array" aca="1" ref="H531" ca="1">INDIRECT("'"&amp;A531&amp;"'!"&amp;B531)</f>
        <v>#REF!</v>
      </c>
      <c r="I531" s="85" t="e" cm="1">
        <f t="array" aca="1" ref="I531" ca="1">INDIRECT("'"&amp;A531&amp;"'!"&amp;C531)</f>
        <v>#REF!</v>
      </c>
      <c r="J531" s="85" t="e" cm="1">
        <f t="array" aca="1" ref="J531" ca="1">INDIRECT("'"&amp;A531&amp;"'!"&amp;D531)</f>
        <v>#REF!</v>
      </c>
      <c r="K531" s="86" t="e" cm="1">
        <f t="array" aca="1" ref="K531" ca="1">INDIRECT("'"&amp;A531&amp;"'!"&amp;E531)</f>
        <v>#REF!</v>
      </c>
      <c r="L531" s="82" t="e" cm="1">
        <f t="array" aca="1" ref="L531" ca="1">INDIRECT("'"&amp;A531&amp;"'!"&amp;F531)</f>
        <v>#REF!</v>
      </c>
      <c r="M531" s="87" t="e" cm="1">
        <f t="array" aca="1" ref="M531" ca="1">INDIRECT("'"&amp;A531&amp;"'!"&amp;G531)</f>
        <v>#REF!</v>
      </c>
      <c r="N531" s="79" t="e">
        <f t="shared" ca="1" si="109"/>
        <v>#REF!</v>
      </c>
      <c r="O531" s="88" t="e">
        <f t="shared" ca="1" si="110"/>
        <v>#REF!</v>
      </c>
      <c r="P531" s="89"/>
      <c r="Q531" s="79" t="e">
        <f t="shared" ca="1" si="120"/>
        <v>#REF!</v>
      </c>
      <c r="R531" s="88" t="e">
        <f t="shared" ca="1" si="111"/>
        <v>#REF!</v>
      </c>
      <c r="S531" s="90">
        <v>9350</v>
      </c>
      <c r="T531" s="91" t="e">
        <f t="shared" ca="1" si="113"/>
        <v>#REF!</v>
      </c>
      <c r="U531" s="92"/>
      <c r="V531" s="91" t="e">
        <f t="shared" ca="1" si="107"/>
        <v>#REF!</v>
      </c>
      <c r="W531" s="92"/>
      <c r="Z531" t="e">
        <f t="shared" ca="1" si="115"/>
        <v>#REF!</v>
      </c>
      <c r="AA531" t="e">
        <f t="shared" ca="1" si="112"/>
        <v>#REF!</v>
      </c>
      <c r="AB531" t="e">
        <f t="shared" ca="1" si="114"/>
        <v>#REF!</v>
      </c>
      <c r="AC531" t="e">
        <f t="shared" ca="1" si="116"/>
        <v>#REF!</v>
      </c>
      <c r="AD531" t="e">
        <f t="shared" ca="1" si="117"/>
        <v>#REF!</v>
      </c>
      <c r="AE531" t="e">
        <f t="shared" ca="1" si="118"/>
        <v>#REF!</v>
      </c>
      <c r="AH531" t="str">
        <f t="shared" si="119"/>
        <v/>
      </c>
      <c r="AI531" t="str">
        <f t="shared" si="108"/>
        <v/>
      </c>
    </row>
    <row r="532" spans="1:35" x14ac:dyDescent="0.25">
      <c r="A532" s="78" t="s">
        <v>153</v>
      </c>
      <c r="B532" s="79" t="s">
        <v>47</v>
      </c>
      <c r="C532" s="80" t="s">
        <v>48</v>
      </c>
      <c r="D532" s="80" t="s">
        <v>49</v>
      </c>
      <c r="E532" s="81" t="s">
        <v>50</v>
      </c>
      <c r="F532" s="82" t="s">
        <v>51</v>
      </c>
      <c r="G532" s="83" t="s">
        <v>52</v>
      </c>
      <c r="H532" s="84" t="e" cm="1">
        <f t="array" aca="1" ref="H532" ca="1">INDIRECT("'"&amp;A532&amp;"'!"&amp;B532)</f>
        <v>#REF!</v>
      </c>
      <c r="I532" s="85" t="e" cm="1">
        <f t="array" aca="1" ref="I532" ca="1">INDIRECT("'"&amp;A532&amp;"'!"&amp;C532)</f>
        <v>#REF!</v>
      </c>
      <c r="J532" s="85" t="e" cm="1">
        <f t="array" aca="1" ref="J532" ca="1">INDIRECT("'"&amp;A532&amp;"'!"&amp;D532)</f>
        <v>#REF!</v>
      </c>
      <c r="K532" s="86" t="e" cm="1">
        <f t="array" aca="1" ref="K532" ca="1">INDIRECT("'"&amp;A532&amp;"'!"&amp;E532)</f>
        <v>#REF!</v>
      </c>
      <c r="L532" s="82" t="e" cm="1">
        <f t="array" aca="1" ref="L532" ca="1">INDIRECT("'"&amp;A532&amp;"'!"&amp;F532)</f>
        <v>#REF!</v>
      </c>
      <c r="M532" s="87" t="e" cm="1">
        <f t="array" aca="1" ref="M532" ca="1">INDIRECT("'"&amp;A532&amp;"'!"&amp;G532)</f>
        <v>#REF!</v>
      </c>
      <c r="N532" s="79" t="e">
        <f t="shared" ca="1" si="109"/>
        <v>#REF!</v>
      </c>
      <c r="O532" s="88" t="e">
        <f t="shared" ca="1" si="110"/>
        <v>#REF!</v>
      </c>
      <c r="P532" s="89"/>
      <c r="Q532" s="79" t="e">
        <f t="shared" ca="1" si="120"/>
        <v>#REF!</v>
      </c>
      <c r="R532" s="88" t="e">
        <f t="shared" ca="1" si="111"/>
        <v>#REF!</v>
      </c>
      <c r="S532" s="90"/>
      <c r="T532" s="91" t="e">
        <f t="shared" ca="1" si="113"/>
        <v>#REF!</v>
      </c>
      <c r="U532" s="92"/>
      <c r="V532" s="91" t="e">
        <f t="shared" ca="1" si="107"/>
        <v>#REF!</v>
      </c>
      <c r="W532" s="92"/>
      <c r="Z532" t="e">
        <f t="shared" ca="1" si="115"/>
        <v>#REF!</v>
      </c>
      <c r="AA532" t="e">
        <f t="shared" ca="1" si="112"/>
        <v>#REF!</v>
      </c>
      <c r="AB532" t="e">
        <f t="shared" ca="1" si="114"/>
        <v>#REF!</v>
      </c>
      <c r="AC532" t="e">
        <f t="shared" ca="1" si="116"/>
        <v>#REF!</v>
      </c>
      <c r="AD532" t="e">
        <f t="shared" ca="1" si="117"/>
        <v>#REF!</v>
      </c>
      <c r="AE532" t="e">
        <f t="shared" ca="1" si="118"/>
        <v>#REF!</v>
      </c>
      <c r="AH532" t="str">
        <f t="shared" si="119"/>
        <v/>
      </c>
      <c r="AI532" t="str">
        <f t="shared" si="108"/>
        <v/>
      </c>
    </row>
    <row r="533" spans="1:35" x14ac:dyDescent="0.25">
      <c r="A533" s="78" t="s">
        <v>153</v>
      </c>
      <c r="B533" s="79" t="s">
        <v>53</v>
      </c>
      <c r="C533" s="80" t="s">
        <v>54</v>
      </c>
      <c r="D533" s="80" t="s">
        <v>55</v>
      </c>
      <c r="E533" s="81" t="s">
        <v>56</v>
      </c>
      <c r="F533" s="82" t="s">
        <v>57</v>
      </c>
      <c r="G533" s="83" t="s">
        <v>58</v>
      </c>
      <c r="H533" s="84" t="e" cm="1">
        <f t="array" aca="1" ref="H533" ca="1">INDIRECT("'"&amp;A533&amp;"'!"&amp;B533)</f>
        <v>#REF!</v>
      </c>
      <c r="I533" s="85" t="e" cm="1">
        <f t="array" aca="1" ref="I533" ca="1">INDIRECT("'"&amp;A533&amp;"'!"&amp;C533)</f>
        <v>#REF!</v>
      </c>
      <c r="J533" s="85" t="e" cm="1">
        <f t="array" aca="1" ref="J533" ca="1">INDIRECT("'"&amp;A533&amp;"'!"&amp;D533)</f>
        <v>#REF!</v>
      </c>
      <c r="K533" s="86" t="e" cm="1">
        <f t="array" aca="1" ref="K533" ca="1">INDIRECT("'"&amp;A533&amp;"'!"&amp;E533)</f>
        <v>#REF!</v>
      </c>
      <c r="L533" s="82" t="e" cm="1">
        <f t="array" aca="1" ref="L533" ca="1">INDIRECT("'"&amp;A533&amp;"'!"&amp;F533)</f>
        <v>#REF!</v>
      </c>
      <c r="M533" s="87" t="e" cm="1">
        <f t="array" aca="1" ref="M533" ca="1">INDIRECT("'"&amp;A533&amp;"'!"&amp;G533)</f>
        <v>#REF!</v>
      </c>
      <c r="N533" s="79" t="e">
        <f t="shared" ca="1" si="109"/>
        <v>#REF!</v>
      </c>
      <c r="O533" s="88" t="e">
        <f t="shared" ca="1" si="110"/>
        <v>#REF!</v>
      </c>
      <c r="P533" s="89"/>
      <c r="Q533" s="79" t="e">
        <f t="shared" ca="1" si="120"/>
        <v>#REF!</v>
      </c>
      <c r="R533" s="88" t="e">
        <f t="shared" ca="1" si="111"/>
        <v>#REF!</v>
      </c>
      <c r="S533" s="90">
        <f>420+927+355+265+4335+1795+1025+2146</f>
        <v>11268</v>
      </c>
      <c r="T533" s="91" t="e">
        <f t="shared" ca="1" si="113"/>
        <v>#REF!</v>
      </c>
      <c r="U533" s="92"/>
      <c r="V533" s="91" t="e">
        <f t="shared" ca="1" si="107"/>
        <v>#REF!</v>
      </c>
      <c r="W533" s="92"/>
      <c r="Z533" t="e">
        <f t="shared" ca="1" si="115"/>
        <v>#REF!</v>
      </c>
      <c r="AA533" t="e">
        <f t="shared" ca="1" si="112"/>
        <v>#REF!</v>
      </c>
      <c r="AB533" t="e">
        <f t="shared" ca="1" si="114"/>
        <v>#REF!</v>
      </c>
      <c r="AC533" t="e">
        <f t="shared" ca="1" si="116"/>
        <v>#REF!</v>
      </c>
      <c r="AD533" t="e">
        <f t="shared" ca="1" si="117"/>
        <v>#REF!</v>
      </c>
      <c r="AE533" t="e">
        <f t="shared" ca="1" si="118"/>
        <v>#REF!</v>
      </c>
      <c r="AH533" t="str">
        <f t="shared" si="119"/>
        <v/>
      </c>
      <c r="AI533" t="str">
        <f t="shared" si="108"/>
        <v/>
      </c>
    </row>
    <row r="534" spans="1:35" x14ac:dyDescent="0.25">
      <c r="A534" s="78" t="s">
        <v>153</v>
      </c>
      <c r="B534" s="79" t="s">
        <v>59</v>
      </c>
      <c r="C534" s="80" t="s">
        <v>60</v>
      </c>
      <c r="D534" s="80" t="s">
        <v>61</v>
      </c>
      <c r="E534" s="81" t="s">
        <v>62</v>
      </c>
      <c r="F534" s="82" t="s">
        <v>63</v>
      </c>
      <c r="G534" s="83" t="s">
        <v>64</v>
      </c>
      <c r="H534" s="84" t="e" cm="1">
        <f t="array" aca="1" ref="H534" ca="1">INDIRECT("'"&amp;A534&amp;"'!"&amp;B534)</f>
        <v>#REF!</v>
      </c>
      <c r="I534" s="85" t="e" cm="1">
        <f t="array" aca="1" ref="I534" ca="1">INDIRECT("'"&amp;A534&amp;"'!"&amp;C534)</f>
        <v>#REF!</v>
      </c>
      <c r="J534" s="85" t="e" cm="1">
        <f t="array" aca="1" ref="J534" ca="1">INDIRECT("'"&amp;A534&amp;"'!"&amp;D534)</f>
        <v>#REF!</v>
      </c>
      <c r="K534" s="86" t="e" cm="1">
        <f t="array" aca="1" ref="K534" ca="1">INDIRECT("'"&amp;A534&amp;"'!"&amp;E534)</f>
        <v>#REF!</v>
      </c>
      <c r="L534" s="82" t="e" cm="1">
        <f t="array" aca="1" ref="L534" ca="1">INDIRECT("'"&amp;A534&amp;"'!"&amp;F534)</f>
        <v>#REF!</v>
      </c>
      <c r="M534" s="87" t="e" cm="1">
        <f t="array" aca="1" ref="M534" ca="1">INDIRECT("'"&amp;A534&amp;"'!"&amp;G534)</f>
        <v>#REF!</v>
      </c>
      <c r="N534" s="79" t="e">
        <f t="shared" ca="1" si="109"/>
        <v>#REF!</v>
      </c>
      <c r="O534" s="88" t="e">
        <f t="shared" ca="1" si="110"/>
        <v>#REF!</v>
      </c>
      <c r="P534" s="89"/>
      <c r="Q534" s="79" t="e">
        <f t="shared" ca="1" si="120"/>
        <v>#REF!</v>
      </c>
      <c r="R534" s="88" t="e">
        <f t="shared" ca="1" si="111"/>
        <v>#REF!</v>
      </c>
      <c r="S534" s="90">
        <v>1235</v>
      </c>
      <c r="T534" s="91" t="e">
        <f t="shared" ca="1" si="113"/>
        <v>#REF!</v>
      </c>
      <c r="U534" s="92"/>
      <c r="V534" s="91" t="e">
        <f t="shared" ca="1" si="107"/>
        <v>#REF!</v>
      </c>
      <c r="W534" s="92"/>
      <c r="Z534" t="e">
        <f t="shared" ca="1" si="115"/>
        <v>#REF!</v>
      </c>
      <c r="AA534" t="e">
        <f t="shared" ca="1" si="112"/>
        <v>#REF!</v>
      </c>
      <c r="AB534" t="e">
        <f t="shared" ca="1" si="114"/>
        <v>#REF!</v>
      </c>
      <c r="AC534" t="e">
        <f t="shared" ca="1" si="116"/>
        <v>#REF!</v>
      </c>
      <c r="AD534" t="e">
        <f t="shared" ca="1" si="117"/>
        <v>#REF!</v>
      </c>
      <c r="AE534" t="e">
        <f t="shared" ca="1" si="118"/>
        <v>#REF!</v>
      </c>
      <c r="AH534" t="str">
        <f t="shared" si="119"/>
        <v/>
      </c>
      <c r="AI534" t="str">
        <f t="shared" si="108"/>
        <v/>
      </c>
    </row>
    <row r="535" spans="1:35" x14ac:dyDescent="0.25">
      <c r="A535" s="78" t="s">
        <v>153</v>
      </c>
      <c r="B535" s="79" t="s">
        <v>65</v>
      </c>
      <c r="C535" s="80" t="s">
        <v>66</v>
      </c>
      <c r="D535" s="80" t="s">
        <v>67</v>
      </c>
      <c r="E535" s="81" t="s">
        <v>68</v>
      </c>
      <c r="F535" s="82" t="s">
        <v>69</v>
      </c>
      <c r="G535" s="83" t="s">
        <v>70</v>
      </c>
      <c r="H535" s="84" t="e" cm="1">
        <f t="array" aca="1" ref="H535" ca="1">INDIRECT("'"&amp;A535&amp;"'!"&amp;B535)</f>
        <v>#REF!</v>
      </c>
      <c r="I535" s="85" t="e" cm="1">
        <f t="array" aca="1" ref="I535" ca="1">INDIRECT("'"&amp;A535&amp;"'!"&amp;C535)</f>
        <v>#REF!</v>
      </c>
      <c r="J535" s="85" t="e" cm="1">
        <f t="array" aca="1" ref="J535" ca="1">INDIRECT("'"&amp;A535&amp;"'!"&amp;D535)</f>
        <v>#REF!</v>
      </c>
      <c r="K535" s="86" t="e" cm="1">
        <f t="array" aca="1" ref="K535" ca="1">INDIRECT("'"&amp;A535&amp;"'!"&amp;E535)</f>
        <v>#REF!</v>
      </c>
      <c r="L535" s="82" t="e" cm="1">
        <f t="array" aca="1" ref="L535" ca="1">INDIRECT("'"&amp;A535&amp;"'!"&amp;F535)</f>
        <v>#REF!</v>
      </c>
      <c r="M535" s="87" t="e" cm="1">
        <f t="array" aca="1" ref="M535" ca="1">INDIRECT("'"&amp;A535&amp;"'!"&amp;G535)</f>
        <v>#REF!</v>
      </c>
      <c r="N535" s="79" t="e">
        <f t="shared" ca="1" si="109"/>
        <v>#REF!</v>
      </c>
      <c r="O535" s="88" t="e">
        <f t="shared" ca="1" si="110"/>
        <v>#REF!</v>
      </c>
      <c r="P535" s="89"/>
      <c r="Q535" s="79" t="e">
        <f t="shared" ca="1" si="120"/>
        <v>#REF!</v>
      </c>
      <c r="R535" s="88" t="e">
        <f t="shared" ca="1" si="111"/>
        <v>#REF!</v>
      </c>
      <c r="S535" s="90"/>
      <c r="T535" s="91" t="e">
        <f t="shared" ca="1" si="113"/>
        <v>#REF!</v>
      </c>
      <c r="U535" s="92"/>
      <c r="V535" s="91" t="e">
        <f t="shared" ca="1" si="107"/>
        <v>#REF!</v>
      </c>
      <c r="W535" s="92"/>
      <c r="Z535" t="e">
        <f t="shared" ca="1" si="115"/>
        <v>#REF!</v>
      </c>
      <c r="AA535" t="e">
        <f t="shared" ca="1" si="112"/>
        <v>#REF!</v>
      </c>
      <c r="AB535" t="e">
        <f t="shared" ca="1" si="114"/>
        <v>#REF!</v>
      </c>
      <c r="AC535" t="e">
        <f t="shared" ca="1" si="116"/>
        <v>#REF!</v>
      </c>
      <c r="AD535" t="e">
        <f t="shared" ca="1" si="117"/>
        <v>#REF!</v>
      </c>
      <c r="AE535" t="e">
        <f t="shared" ca="1" si="118"/>
        <v>#REF!</v>
      </c>
      <c r="AH535" t="str">
        <f t="shared" si="119"/>
        <v/>
      </c>
      <c r="AI535" t="str">
        <f t="shared" si="108"/>
        <v/>
      </c>
    </row>
    <row r="536" spans="1:35" x14ac:dyDescent="0.25">
      <c r="A536" s="78" t="s">
        <v>153</v>
      </c>
      <c r="B536" s="79" t="s">
        <v>71</v>
      </c>
      <c r="C536" s="80" t="s">
        <v>72</v>
      </c>
      <c r="D536" s="80" t="s">
        <v>73</v>
      </c>
      <c r="E536" s="81" t="s">
        <v>74</v>
      </c>
      <c r="F536" s="82" t="s">
        <v>75</v>
      </c>
      <c r="G536" s="83" t="s">
        <v>76</v>
      </c>
      <c r="H536" s="84" t="e" cm="1">
        <f t="array" aca="1" ref="H536" ca="1">INDIRECT("'"&amp;A536&amp;"'!"&amp;B536)</f>
        <v>#REF!</v>
      </c>
      <c r="I536" s="85" t="e" cm="1">
        <f t="array" aca="1" ref="I536" ca="1">INDIRECT("'"&amp;A536&amp;"'!"&amp;C536)</f>
        <v>#REF!</v>
      </c>
      <c r="J536" s="85" t="e" cm="1">
        <f t="array" aca="1" ref="J536" ca="1">INDIRECT("'"&amp;A536&amp;"'!"&amp;D536)</f>
        <v>#REF!</v>
      </c>
      <c r="K536" s="86" t="e" cm="1">
        <f t="array" aca="1" ref="K536" ca="1">INDIRECT("'"&amp;A536&amp;"'!"&amp;E536)</f>
        <v>#REF!</v>
      </c>
      <c r="L536" s="82" t="e" cm="1">
        <f t="array" aca="1" ref="L536" ca="1">INDIRECT("'"&amp;A536&amp;"'!"&amp;F536)</f>
        <v>#REF!</v>
      </c>
      <c r="M536" s="87" t="e" cm="1">
        <f t="array" aca="1" ref="M536" ca="1">INDIRECT("'"&amp;A536&amp;"'!"&amp;G536)</f>
        <v>#REF!</v>
      </c>
      <c r="N536" s="79" t="e">
        <f t="shared" ca="1" si="109"/>
        <v>#REF!</v>
      </c>
      <c r="O536" s="88" t="e">
        <f t="shared" ca="1" si="110"/>
        <v>#REF!</v>
      </c>
      <c r="P536" s="89"/>
      <c r="Q536" s="79" t="e">
        <f t="shared" ca="1" si="120"/>
        <v>#REF!</v>
      </c>
      <c r="R536" s="88" t="e">
        <f t="shared" ca="1" si="111"/>
        <v>#REF!</v>
      </c>
      <c r="S536" s="90"/>
      <c r="T536" s="91" t="e">
        <f t="shared" ca="1" si="113"/>
        <v>#REF!</v>
      </c>
      <c r="U536" s="92"/>
      <c r="V536" s="91" t="e">
        <f t="shared" ca="1" si="107"/>
        <v>#REF!</v>
      </c>
      <c r="W536" s="92"/>
      <c r="Z536" t="e">
        <f t="shared" ca="1" si="115"/>
        <v>#REF!</v>
      </c>
      <c r="AA536" t="e">
        <f t="shared" ca="1" si="112"/>
        <v>#REF!</v>
      </c>
      <c r="AB536" t="e">
        <f t="shared" ca="1" si="114"/>
        <v>#REF!</v>
      </c>
      <c r="AC536" t="e">
        <f t="shared" ca="1" si="116"/>
        <v>#REF!</v>
      </c>
      <c r="AD536" t="e">
        <f t="shared" ca="1" si="117"/>
        <v>#REF!</v>
      </c>
      <c r="AE536" t="e">
        <f t="shared" ca="1" si="118"/>
        <v>#REF!</v>
      </c>
      <c r="AH536" t="str">
        <f t="shared" si="119"/>
        <v/>
      </c>
      <c r="AI536" t="str">
        <f t="shared" si="108"/>
        <v/>
      </c>
    </row>
    <row r="537" spans="1:35" x14ac:dyDescent="0.25">
      <c r="A537" s="78" t="s">
        <v>153</v>
      </c>
      <c r="B537" s="79" t="s">
        <v>77</v>
      </c>
      <c r="C537" s="80" t="s">
        <v>78</v>
      </c>
      <c r="D537" s="80" t="s">
        <v>79</v>
      </c>
      <c r="E537" s="81" t="s">
        <v>80</v>
      </c>
      <c r="F537" s="82" t="s">
        <v>81</v>
      </c>
      <c r="G537" s="83" t="s">
        <v>82</v>
      </c>
      <c r="H537" s="84" t="e" cm="1">
        <f t="array" aca="1" ref="H537" ca="1">INDIRECT("'"&amp;A537&amp;"'!"&amp;B537)</f>
        <v>#REF!</v>
      </c>
      <c r="I537" s="85" t="e" cm="1">
        <f t="array" aca="1" ref="I537" ca="1">INDIRECT("'"&amp;A537&amp;"'!"&amp;C537)</f>
        <v>#REF!</v>
      </c>
      <c r="J537" s="85" t="e" cm="1">
        <f t="array" aca="1" ref="J537" ca="1">INDIRECT("'"&amp;A537&amp;"'!"&amp;D537)</f>
        <v>#REF!</v>
      </c>
      <c r="K537" s="86" t="e" cm="1">
        <f t="array" aca="1" ref="K537" ca="1">INDIRECT("'"&amp;A537&amp;"'!"&amp;E537)</f>
        <v>#REF!</v>
      </c>
      <c r="L537" s="82" t="e" cm="1">
        <f t="array" aca="1" ref="L537" ca="1">INDIRECT("'"&amp;A537&amp;"'!"&amp;F537)</f>
        <v>#REF!</v>
      </c>
      <c r="M537" s="87" t="e" cm="1">
        <f t="array" aca="1" ref="M537" ca="1">INDIRECT("'"&amp;A537&amp;"'!"&amp;G537)</f>
        <v>#REF!</v>
      </c>
      <c r="N537" s="79" t="e">
        <f t="shared" ca="1" si="109"/>
        <v>#REF!</v>
      </c>
      <c r="O537" s="88" t="e">
        <f t="shared" ca="1" si="110"/>
        <v>#REF!</v>
      </c>
      <c r="P537" s="89"/>
      <c r="Q537" s="79" t="e">
        <f t="shared" ca="1" si="120"/>
        <v>#REF!</v>
      </c>
      <c r="R537" s="88" t="e">
        <f t="shared" ca="1" si="111"/>
        <v>#REF!</v>
      </c>
      <c r="S537" s="90"/>
      <c r="T537" s="91" t="e">
        <f t="shared" ca="1" si="113"/>
        <v>#REF!</v>
      </c>
      <c r="U537" s="92"/>
      <c r="V537" s="91" t="e">
        <f t="shared" ca="1" si="107"/>
        <v>#REF!</v>
      </c>
      <c r="W537" s="92"/>
      <c r="Z537" t="e">
        <f t="shared" ca="1" si="115"/>
        <v>#REF!</v>
      </c>
      <c r="AA537" t="e">
        <f t="shared" ca="1" si="112"/>
        <v>#REF!</v>
      </c>
      <c r="AB537" t="e">
        <f t="shared" ca="1" si="114"/>
        <v>#REF!</v>
      </c>
      <c r="AC537" t="e">
        <f t="shared" ca="1" si="116"/>
        <v>#REF!</v>
      </c>
      <c r="AD537" t="e">
        <f t="shared" ca="1" si="117"/>
        <v>#REF!</v>
      </c>
      <c r="AE537" t="e">
        <f t="shared" ca="1" si="118"/>
        <v>#REF!</v>
      </c>
      <c r="AH537" t="str">
        <f t="shared" si="119"/>
        <v/>
      </c>
      <c r="AI537" t="str">
        <f t="shared" si="108"/>
        <v/>
      </c>
    </row>
    <row r="538" spans="1:35" x14ac:dyDescent="0.25">
      <c r="A538" s="58" t="s">
        <v>154</v>
      </c>
      <c r="B538" s="59" t="s">
        <v>29</v>
      </c>
      <c r="C538" s="60" t="s">
        <v>30</v>
      </c>
      <c r="D538" s="60" t="s">
        <v>31</v>
      </c>
      <c r="E538" s="61" t="s">
        <v>32</v>
      </c>
      <c r="F538" s="62" t="s">
        <v>33</v>
      </c>
      <c r="G538" s="63" t="s">
        <v>34</v>
      </c>
      <c r="H538" s="64" t="e" cm="1">
        <f t="array" aca="1" ref="H538" ca="1">INDIRECT("'"&amp;A538&amp;"'!"&amp;B538)</f>
        <v>#REF!</v>
      </c>
      <c r="I538" s="65" t="e" cm="1">
        <f t="array" aca="1" ref="I538" ca="1">INDIRECT("'"&amp;A538&amp;"'!"&amp;C538)</f>
        <v>#REF!</v>
      </c>
      <c r="J538" s="65" t="e" cm="1">
        <f t="array" aca="1" ref="J538" ca="1">INDIRECT("'"&amp;A538&amp;"'!"&amp;D538)</f>
        <v>#REF!</v>
      </c>
      <c r="K538" s="66" t="e" cm="1">
        <f t="array" aca="1" ref="K538" ca="1">INDIRECT("'"&amp;A538&amp;"'!"&amp;E538)</f>
        <v>#REF!</v>
      </c>
      <c r="L538" s="62" t="e" cm="1">
        <f t="array" aca="1" ref="L538" ca="1">INDIRECT("'"&amp;A538&amp;"'!"&amp;F538)</f>
        <v>#REF!</v>
      </c>
      <c r="M538" s="67" t="e" cm="1">
        <f t="array" aca="1" ref="M538" ca="1">INDIRECT("'"&amp;A538&amp;"'!"&amp;G538)</f>
        <v>#REF!</v>
      </c>
      <c r="N538" s="59" t="e">
        <f t="shared" ca="1" si="109"/>
        <v>#REF!</v>
      </c>
      <c r="O538" s="68" t="e">
        <f t="shared" ca="1" si="110"/>
        <v>#REF!</v>
      </c>
      <c r="P538" s="69"/>
      <c r="Q538" s="59" t="e">
        <f t="shared" ca="1" si="120"/>
        <v>#REF!</v>
      </c>
      <c r="R538" s="68" t="e">
        <f t="shared" ca="1" si="111"/>
        <v>#REF!</v>
      </c>
      <c r="S538" s="70">
        <v>4004</v>
      </c>
      <c r="T538" s="71" t="e">
        <f t="shared" ca="1" si="113"/>
        <v>#REF!</v>
      </c>
      <c r="U538" s="72"/>
      <c r="V538" s="71" t="e">
        <f t="shared" ca="1" si="107"/>
        <v>#REF!</v>
      </c>
      <c r="W538" s="72"/>
      <c r="Z538" t="e">
        <f ca="1">IF(R538=1,S538,"")</f>
        <v>#REF!</v>
      </c>
      <c r="AA538" t="e">
        <f ca="1">IF(R538=10,S538,"")</f>
        <v>#REF!</v>
      </c>
      <c r="AB538" t="e">
        <f t="shared" ca="1" si="114"/>
        <v>#REF!</v>
      </c>
      <c r="AC538" t="e">
        <f ca="1">IF(R538=0,S538,"")</f>
        <v>#REF!</v>
      </c>
      <c r="AD538" t="e">
        <f ca="1">IF(R538=20,S538,"")</f>
        <v>#REF!</v>
      </c>
      <c r="AE538" t="e">
        <f ca="1">IF(R538=100,S538,"")</f>
        <v>#REF!</v>
      </c>
      <c r="AH538" t="str">
        <f t="shared" si="119"/>
        <v/>
      </c>
      <c r="AI538" t="str">
        <f t="shared" si="108"/>
        <v/>
      </c>
    </row>
    <row r="539" spans="1:35" x14ac:dyDescent="0.25">
      <c r="A539" s="58" t="s">
        <v>154</v>
      </c>
      <c r="B539" s="59" t="s">
        <v>35</v>
      </c>
      <c r="C539" s="60" t="s">
        <v>36</v>
      </c>
      <c r="D539" s="60" t="s">
        <v>37</v>
      </c>
      <c r="E539" s="61" t="s">
        <v>38</v>
      </c>
      <c r="F539" s="62" t="s">
        <v>39</v>
      </c>
      <c r="G539" s="63" t="s">
        <v>40</v>
      </c>
      <c r="H539" s="64" t="e" cm="1">
        <f t="array" aca="1" ref="H539" ca="1">INDIRECT("'"&amp;A539&amp;"'!"&amp;B539)</f>
        <v>#REF!</v>
      </c>
      <c r="I539" s="65" t="e" cm="1">
        <f t="array" aca="1" ref="I539" ca="1">INDIRECT("'"&amp;A539&amp;"'!"&amp;C539)</f>
        <v>#REF!</v>
      </c>
      <c r="J539" s="65" t="e" cm="1">
        <f t="array" aca="1" ref="J539" ca="1">INDIRECT("'"&amp;A539&amp;"'!"&amp;D539)</f>
        <v>#REF!</v>
      </c>
      <c r="K539" s="66" t="e" cm="1">
        <f t="array" aca="1" ref="K539" ca="1">INDIRECT("'"&amp;A539&amp;"'!"&amp;E539)</f>
        <v>#REF!</v>
      </c>
      <c r="L539" s="62" t="e" cm="1">
        <f t="array" aca="1" ref="L539" ca="1">INDIRECT("'"&amp;A539&amp;"'!"&amp;F539)</f>
        <v>#REF!</v>
      </c>
      <c r="M539" s="67" t="e" cm="1">
        <f t="array" aca="1" ref="M539" ca="1">INDIRECT("'"&amp;A539&amp;"'!"&amp;G539)</f>
        <v>#REF!</v>
      </c>
      <c r="N539" s="59" t="e">
        <f t="shared" ca="1" si="109"/>
        <v>#REF!</v>
      </c>
      <c r="O539" s="68" t="e">
        <f t="shared" ca="1" si="110"/>
        <v>#REF!</v>
      </c>
      <c r="P539" s="69"/>
      <c r="Q539" s="59" t="e">
        <f t="shared" ca="1" si="120"/>
        <v>#REF!</v>
      </c>
      <c r="R539" s="68" t="e">
        <f t="shared" ca="1" si="111"/>
        <v>#REF!</v>
      </c>
      <c r="S539" s="70"/>
      <c r="T539" s="71" t="e">
        <f t="shared" ca="1" si="113"/>
        <v>#REF!</v>
      </c>
      <c r="U539" s="72"/>
      <c r="V539" s="71" t="e">
        <f t="shared" ca="1" si="107"/>
        <v>#REF!</v>
      </c>
      <c r="W539" s="72"/>
      <c r="Z539" t="e">
        <f ca="1">IF(R539=1,S539,"")</f>
        <v>#REF!</v>
      </c>
      <c r="AA539" t="e">
        <f ca="1">IF(R539=10,S539,"")</f>
        <v>#REF!</v>
      </c>
      <c r="AB539" t="e">
        <f t="shared" ca="1" si="114"/>
        <v>#REF!</v>
      </c>
      <c r="AC539" t="e">
        <f ca="1">IF(R539=0,S539,"")</f>
        <v>#REF!</v>
      </c>
      <c r="AD539" t="e">
        <f ca="1">IF(R539=20,S539,"")</f>
        <v>#REF!</v>
      </c>
      <c r="AE539" t="e">
        <f ca="1">IF(R539=100,S539,"")</f>
        <v>#REF!</v>
      </c>
      <c r="AH539" t="str">
        <f t="shared" si="119"/>
        <v/>
      </c>
      <c r="AI539" t="str">
        <f t="shared" si="108"/>
        <v/>
      </c>
    </row>
    <row r="540" spans="1:35" x14ac:dyDescent="0.25">
      <c r="A540" s="58" t="s">
        <v>154</v>
      </c>
      <c r="B540" s="59" t="s">
        <v>41</v>
      </c>
      <c r="C540" s="60" t="s">
        <v>42</v>
      </c>
      <c r="D540" s="60" t="s">
        <v>43</v>
      </c>
      <c r="E540" s="61" t="s">
        <v>44</v>
      </c>
      <c r="F540" s="62" t="s">
        <v>45</v>
      </c>
      <c r="G540" s="63" t="s">
        <v>46</v>
      </c>
      <c r="H540" s="64" t="e" cm="1">
        <f t="array" aca="1" ref="H540" ca="1">INDIRECT("'"&amp;A540&amp;"'!"&amp;B540)</f>
        <v>#REF!</v>
      </c>
      <c r="I540" s="65" t="e" cm="1">
        <f t="array" aca="1" ref="I540" ca="1">INDIRECT("'"&amp;A540&amp;"'!"&amp;C540)</f>
        <v>#REF!</v>
      </c>
      <c r="J540" s="65" t="e" cm="1">
        <f t="array" aca="1" ref="J540" ca="1">INDIRECT("'"&amp;A540&amp;"'!"&amp;D540)</f>
        <v>#REF!</v>
      </c>
      <c r="K540" s="66" t="e" cm="1">
        <f t="array" aca="1" ref="K540" ca="1">INDIRECT("'"&amp;A540&amp;"'!"&amp;E540)</f>
        <v>#REF!</v>
      </c>
      <c r="L540" s="62" t="e" cm="1">
        <f t="array" aca="1" ref="L540" ca="1">INDIRECT("'"&amp;A540&amp;"'!"&amp;F540)</f>
        <v>#REF!</v>
      </c>
      <c r="M540" s="67" t="e" cm="1">
        <f t="array" aca="1" ref="M540" ca="1">INDIRECT("'"&amp;A540&amp;"'!"&amp;G540)</f>
        <v>#REF!</v>
      </c>
      <c r="N540" s="59" t="e">
        <f t="shared" ca="1" si="109"/>
        <v>#REF!</v>
      </c>
      <c r="O540" s="68" t="e">
        <f t="shared" ca="1" si="110"/>
        <v>#REF!</v>
      </c>
      <c r="P540" s="69"/>
      <c r="Q540" s="59" t="e">
        <f t="shared" ca="1" si="120"/>
        <v>#REF!</v>
      </c>
      <c r="R540" s="68" t="e">
        <f t="shared" ca="1" si="111"/>
        <v>#REF!</v>
      </c>
      <c r="S540" s="70">
        <v>6312</v>
      </c>
      <c r="T540" s="71" t="e">
        <f t="shared" ca="1" si="113"/>
        <v>#REF!</v>
      </c>
      <c r="U540" s="72"/>
      <c r="V540" s="71" t="e">
        <f t="shared" ca="1" si="107"/>
        <v>#REF!</v>
      </c>
      <c r="W540" s="72"/>
      <c r="Z540" t="e">
        <f t="shared" ref="Z540:Z564" ca="1" si="121">IF(R540=1,S540,"")</f>
        <v>#REF!</v>
      </c>
      <c r="AA540" t="e">
        <f t="shared" ref="AA540:AA564" ca="1" si="122">IF(R540=10,S540,"")</f>
        <v>#REF!</v>
      </c>
      <c r="AB540" t="e">
        <f t="shared" ca="1" si="114"/>
        <v>#REF!</v>
      </c>
      <c r="AC540" t="e">
        <f t="shared" ref="AC540:AC564" ca="1" si="123">IF(R540=0,S540,"")</f>
        <v>#REF!</v>
      </c>
      <c r="AD540" t="e">
        <f t="shared" ref="AD540:AD564" ca="1" si="124">IF(R540=20,S540,"")</f>
        <v>#REF!</v>
      </c>
      <c r="AE540" t="e">
        <f t="shared" ref="AE540:AE564" ca="1" si="125">IF(R540=100,S540,"")</f>
        <v>#REF!</v>
      </c>
      <c r="AH540" t="str">
        <f t="shared" si="119"/>
        <v/>
      </c>
      <c r="AI540" t="str">
        <f t="shared" si="108"/>
        <v/>
      </c>
    </row>
    <row r="541" spans="1:35" x14ac:dyDescent="0.25">
      <c r="A541" s="58" t="s">
        <v>154</v>
      </c>
      <c r="B541" s="59" t="s">
        <v>47</v>
      </c>
      <c r="C541" s="60" t="s">
        <v>48</v>
      </c>
      <c r="D541" s="60" t="s">
        <v>49</v>
      </c>
      <c r="E541" s="61" t="s">
        <v>50</v>
      </c>
      <c r="F541" s="62" t="s">
        <v>51</v>
      </c>
      <c r="G541" s="63" t="s">
        <v>52</v>
      </c>
      <c r="H541" s="64" t="e" cm="1">
        <f t="array" aca="1" ref="H541" ca="1">INDIRECT("'"&amp;A541&amp;"'!"&amp;B541)</f>
        <v>#REF!</v>
      </c>
      <c r="I541" s="65" t="e" cm="1">
        <f t="array" aca="1" ref="I541" ca="1">INDIRECT("'"&amp;A541&amp;"'!"&amp;C541)</f>
        <v>#REF!</v>
      </c>
      <c r="J541" s="65" t="e" cm="1">
        <f t="array" aca="1" ref="J541" ca="1">INDIRECT("'"&amp;A541&amp;"'!"&amp;D541)</f>
        <v>#REF!</v>
      </c>
      <c r="K541" s="66" t="e" cm="1">
        <f t="array" aca="1" ref="K541" ca="1">INDIRECT("'"&amp;A541&amp;"'!"&amp;E541)</f>
        <v>#REF!</v>
      </c>
      <c r="L541" s="62" t="e" cm="1">
        <f t="array" aca="1" ref="L541" ca="1">INDIRECT("'"&amp;A541&amp;"'!"&amp;F541)</f>
        <v>#REF!</v>
      </c>
      <c r="M541" s="67" t="e" cm="1">
        <f t="array" aca="1" ref="M541" ca="1">INDIRECT("'"&amp;A541&amp;"'!"&amp;G541)</f>
        <v>#REF!</v>
      </c>
      <c r="N541" s="59" t="e">
        <f t="shared" ca="1" si="109"/>
        <v>#REF!</v>
      </c>
      <c r="O541" s="68" t="e">
        <f t="shared" ca="1" si="110"/>
        <v>#REF!</v>
      </c>
      <c r="P541" s="69"/>
      <c r="Q541" s="59" t="e">
        <f t="shared" ca="1" si="120"/>
        <v>#REF!</v>
      </c>
      <c r="R541" s="68" t="e">
        <f t="shared" ca="1" si="111"/>
        <v>#REF!</v>
      </c>
      <c r="S541" s="70">
        <v>1838</v>
      </c>
      <c r="T541" s="71" t="e">
        <f t="shared" ca="1" si="113"/>
        <v>#REF!</v>
      </c>
      <c r="U541" s="72"/>
      <c r="V541" s="71" t="e">
        <f t="shared" ca="1" si="107"/>
        <v>#REF!</v>
      </c>
      <c r="W541" s="72"/>
      <c r="Z541" t="e">
        <f t="shared" ca="1" si="121"/>
        <v>#REF!</v>
      </c>
      <c r="AA541" t="e">
        <f t="shared" ca="1" si="122"/>
        <v>#REF!</v>
      </c>
      <c r="AB541" t="e">
        <f t="shared" ca="1" si="114"/>
        <v>#REF!</v>
      </c>
      <c r="AC541" t="e">
        <f t="shared" ca="1" si="123"/>
        <v>#REF!</v>
      </c>
      <c r="AD541" t="e">
        <f t="shared" ca="1" si="124"/>
        <v>#REF!</v>
      </c>
      <c r="AE541" t="e">
        <f t="shared" ca="1" si="125"/>
        <v>#REF!</v>
      </c>
      <c r="AH541" t="str">
        <f t="shared" si="119"/>
        <v/>
      </c>
      <c r="AI541" t="str">
        <f t="shared" si="108"/>
        <v/>
      </c>
    </row>
    <row r="542" spans="1:35" x14ac:dyDescent="0.25">
      <c r="A542" s="58" t="s">
        <v>154</v>
      </c>
      <c r="B542" s="59" t="s">
        <v>53</v>
      </c>
      <c r="C542" s="60" t="s">
        <v>54</v>
      </c>
      <c r="D542" s="60" t="s">
        <v>55</v>
      </c>
      <c r="E542" s="61" t="s">
        <v>56</v>
      </c>
      <c r="F542" s="62" t="s">
        <v>57</v>
      </c>
      <c r="G542" s="63" t="s">
        <v>58</v>
      </c>
      <c r="H542" s="64" t="e" cm="1">
        <f t="array" aca="1" ref="H542" ca="1">INDIRECT("'"&amp;A542&amp;"'!"&amp;B542)</f>
        <v>#REF!</v>
      </c>
      <c r="I542" s="65" t="e" cm="1">
        <f t="array" aca="1" ref="I542" ca="1">INDIRECT("'"&amp;A542&amp;"'!"&amp;C542)</f>
        <v>#REF!</v>
      </c>
      <c r="J542" s="65" t="e" cm="1">
        <f t="array" aca="1" ref="J542" ca="1">INDIRECT("'"&amp;A542&amp;"'!"&amp;D542)</f>
        <v>#REF!</v>
      </c>
      <c r="K542" s="66" t="e" cm="1">
        <f t="array" aca="1" ref="K542" ca="1">INDIRECT("'"&amp;A542&amp;"'!"&amp;E542)</f>
        <v>#REF!</v>
      </c>
      <c r="L542" s="62" t="e" cm="1">
        <f t="array" aca="1" ref="L542" ca="1">INDIRECT("'"&amp;A542&amp;"'!"&amp;F542)</f>
        <v>#REF!</v>
      </c>
      <c r="M542" s="67" t="e" cm="1">
        <f t="array" aca="1" ref="M542" ca="1">INDIRECT("'"&amp;A542&amp;"'!"&amp;G542)</f>
        <v>#REF!</v>
      </c>
      <c r="N542" s="59" t="e">
        <f t="shared" ca="1" si="109"/>
        <v>#REF!</v>
      </c>
      <c r="O542" s="68" t="e">
        <f t="shared" ca="1" si="110"/>
        <v>#REF!</v>
      </c>
      <c r="P542" s="69"/>
      <c r="Q542" s="59" t="e">
        <f t="shared" ca="1" si="120"/>
        <v>#REF!</v>
      </c>
      <c r="R542" s="68" t="e">
        <f t="shared" ca="1" si="111"/>
        <v>#REF!</v>
      </c>
      <c r="S542" s="70">
        <v>1838</v>
      </c>
      <c r="T542" s="71" t="e">
        <f t="shared" ca="1" si="113"/>
        <v>#REF!</v>
      </c>
      <c r="U542" s="72"/>
      <c r="V542" s="71" t="e">
        <f t="shared" ca="1" si="107"/>
        <v>#REF!</v>
      </c>
      <c r="W542" s="72"/>
      <c r="Z542" t="e">
        <f t="shared" ca="1" si="121"/>
        <v>#REF!</v>
      </c>
      <c r="AA542" t="e">
        <f t="shared" ca="1" si="122"/>
        <v>#REF!</v>
      </c>
      <c r="AB542" t="e">
        <f t="shared" ca="1" si="114"/>
        <v>#REF!</v>
      </c>
      <c r="AC542" t="e">
        <f t="shared" ca="1" si="123"/>
        <v>#REF!</v>
      </c>
      <c r="AD542" t="e">
        <f t="shared" ca="1" si="124"/>
        <v>#REF!</v>
      </c>
      <c r="AE542" t="e">
        <f t="shared" ca="1" si="125"/>
        <v>#REF!</v>
      </c>
      <c r="AH542" t="str">
        <f t="shared" si="119"/>
        <v/>
      </c>
      <c r="AI542" t="str">
        <f t="shared" si="108"/>
        <v/>
      </c>
    </row>
    <row r="543" spans="1:35" x14ac:dyDescent="0.25">
      <c r="A543" s="58" t="s">
        <v>154</v>
      </c>
      <c r="B543" s="59" t="s">
        <v>59</v>
      </c>
      <c r="C543" s="60" t="s">
        <v>60</v>
      </c>
      <c r="D543" s="60" t="s">
        <v>61</v>
      </c>
      <c r="E543" s="61" t="s">
        <v>62</v>
      </c>
      <c r="F543" s="62" t="s">
        <v>63</v>
      </c>
      <c r="G543" s="63" t="s">
        <v>64</v>
      </c>
      <c r="H543" s="64" t="e" cm="1">
        <f t="array" aca="1" ref="H543" ca="1">INDIRECT("'"&amp;A543&amp;"'!"&amp;B543)</f>
        <v>#REF!</v>
      </c>
      <c r="I543" s="65" t="e" cm="1">
        <f t="array" aca="1" ref="I543" ca="1">INDIRECT("'"&amp;A543&amp;"'!"&amp;C543)</f>
        <v>#REF!</v>
      </c>
      <c r="J543" s="65" t="e" cm="1">
        <f t="array" aca="1" ref="J543" ca="1">INDIRECT("'"&amp;A543&amp;"'!"&amp;D543)</f>
        <v>#REF!</v>
      </c>
      <c r="K543" s="66" t="e" cm="1">
        <f t="array" aca="1" ref="K543" ca="1">INDIRECT("'"&amp;A543&amp;"'!"&amp;E543)</f>
        <v>#REF!</v>
      </c>
      <c r="L543" s="62" t="e" cm="1">
        <f t="array" aca="1" ref="L543" ca="1">INDIRECT("'"&amp;A543&amp;"'!"&amp;F543)</f>
        <v>#REF!</v>
      </c>
      <c r="M543" s="67" t="e" cm="1">
        <f t="array" aca="1" ref="M543" ca="1">INDIRECT("'"&amp;A543&amp;"'!"&amp;G543)</f>
        <v>#REF!</v>
      </c>
      <c r="N543" s="59" t="e">
        <f t="shared" ca="1" si="109"/>
        <v>#REF!</v>
      </c>
      <c r="O543" s="68" t="e">
        <f t="shared" ca="1" si="110"/>
        <v>#REF!</v>
      </c>
      <c r="P543" s="69"/>
      <c r="Q543" s="59" t="e">
        <f t="shared" ca="1" si="120"/>
        <v>#REF!</v>
      </c>
      <c r="R543" s="68" t="e">
        <f t="shared" ca="1" si="111"/>
        <v>#REF!</v>
      </c>
      <c r="S543" s="70"/>
      <c r="T543" s="71" t="e">
        <f t="shared" ca="1" si="113"/>
        <v>#REF!</v>
      </c>
      <c r="U543" s="72"/>
      <c r="V543" s="71" t="e">
        <f t="shared" ca="1" si="107"/>
        <v>#REF!</v>
      </c>
      <c r="W543" s="72"/>
      <c r="Z543" t="e">
        <f t="shared" ca="1" si="121"/>
        <v>#REF!</v>
      </c>
      <c r="AA543" t="e">
        <f t="shared" ca="1" si="122"/>
        <v>#REF!</v>
      </c>
      <c r="AB543" t="e">
        <f t="shared" ca="1" si="114"/>
        <v>#REF!</v>
      </c>
      <c r="AC543" t="e">
        <f t="shared" ca="1" si="123"/>
        <v>#REF!</v>
      </c>
      <c r="AD543" t="e">
        <f t="shared" ca="1" si="124"/>
        <v>#REF!</v>
      </c>
      <c r="AE543" t="e">
        <f t="shared" ca="1" si="125"/>
        <v>#REF!</v>
      </c>
      <c r="AH543" t="str">
        <f t="shared" si="119"/>
        <v/>
      </c>
      <c r="AI543" t="str">
        <f t="shared" si="108"/>
        <v/>
      </c>
    </row>
    <row r="544" spans="1:35" x14ac:dyDescent="0.25">
      <c r="A544" s="58" t="s">
        <v>154</v>
      </c>
      <c r="B544" s="59" t="s">
        <v>65</v>
      </c>
      <c r="C544" s="60" t="s">
        <v>66</v>
      </c>
      <c r="D544" s="60" t="s">
        <v>67</v>
      </c>
      <c r="E544" s="61" t="s">
        <v>68</v>
      </c>
      <c r="F544" s="62" t="s">
        <v>69</v>
      </c>
      <c r="G544" s="63" t="s">
        <v>70</v>
      </c>
      <c r="H544" s="64" t="e" cm="1">
        <f t="array" aca="1" ref="H544" ca="1">INDIRECT("'"&amp;A544&amp;"'!"&amp;B544)</f>
        <v>#REF!</v>
      </c>
      <c r="I544" s="65" t="e" cm="1">
        <f t="array" aca="1" ref="I544" ca="1">INDIRECT("'"&amp;A544&amp;"'!"&amp;C544)</f>
        <v>#REF!</v>
      </c>
      <c r="J544" s="65" t="e" cm="1">
        <f t="array" aca="1" ref="J544" ca="1">INDIRECT("'"&amp;A544&amp;"'!"&amp;D544)</f>
        <v>#REF!</v>
      </c>
      <c r="K544" s="66" t="e" cm="1">
        <f t="array" aca="1" ref="K544" ca="1">INDIRECT("'"&amp;A544&amp;"'!"&amp;E544)</f>
        <v>#REF!</v>
      </c>
      <c r="L544" s="62" t="e" cm="1">
        <f t="array" aca="1" ref="L544" ca="1">INDIRECT("'"&amp;A544&amp;"'!"&amp;F544)</f>
        <v>#REF!</v>
      </c>
      <c r="M544" s="67" t="e" cm="1">
        <f t="array" aca="1" ref="M544" ca="1">INDIRECT("'"&amp;A544&amp;"'!"&amp;G544)</f>
        <v>#REF!</v>
      </c>
      <c r="N544" s="59" t="e">
        <f t="shared" ca="1" si="109"/>
        <v>#REF!</v>
      </c>
      <c r="O544" s="68" t="e">
        <f t="shared" ca="1" si="110"/>
        <v>#REF!</v>
      </c>
      <c r="P544" s="69"/>
      <c r="Q544" s="59" t="e">
        <f t="shared" ca="1" si="120"/>
        <v>#REF!</v>
      </c>
      <c r="R544" s="68" t="e">
        <f t="shared" ca="1" si="111"/>
        <v>#REF!</v>
      </c>
      <c r="S544" s="70"/>
      <c r="T544" s="71" t="e">
        <f t="shared" ca="1" si="113"/>
        <v>#REF!</v>
      </c>
      <c r="U544" s="72"/>
      <c r="V544" s="71" t="e">
        <f t="shared" ca="1" si="107"/>
        <v>#REF!</v>
      </c>
      <c r="W544" s="72"/>
      <c r="Z544" t="e">
        <f t="shared" ca="1" si="121"/>
        <v>#REF!</v>
      </c>
      <c r="AA544" t="e">
        <f t="shared" ca="1" si="122"/>
        <v>#REF!</v>
      </c>
      <c r="AB544" t="e">
        <f t="shared" ca="1" si="114"/>
        <v>#REF!</v>
      </c>
      <c r="AC544" t="e">
        <f t="shared" ca="1" si="123"/>
        <v>#REF!</v>
      </c>
      <c r="AD544" t="e">
        <f t="shared" ca="1" si="124"/>
        <v>#REF!</v>
      </c>
      <c r="AE544" t="e">
        <f t="shared" ca="1" si="125"/>
        <v>#REF!</v>
      </c>
      <c r="AH544" t="str">
        <f t="shared" si="119"/>
        <v/>
      </c>
      <c r="AI544" t="str">
        <f t="shared" si="108"/>
        <v/>
      </c>
    </row>
    <row r="545" spans="1:35" x14ac:dyDescent="0.25">
      <c r="A545" s="58" t="s">
        <v>154</v>
      </c>
      <c r="B545" s="59" t="s">
        <v>71</v>
      </c>
      <c r="C545" s="60" t="s">
        <v>72</v>
      </c>
      <c r="D545" s="60" t="s">
        <v>73</v>
      </c>
      <c r="E545" s="61" t="s">
        <v>74</v>
      </c>
      <c r="F545" s="62" t="s">
        <v>75</v>
      </c>
      <c r="G545" s="63" t="s">
        <v>76</v>
      </c>
      <c r="H545" s="64" t="e" cm="1">
        <f t="array" aca="1" ref="H545" ca="1">INDIRECT("'"&amp;A545&amp;"'!"&amp;B545)</f>
        <v>#REF!</v>
      </c>
      <c r="I545" s="65" t="e" cm="1">
        <f t="array" aca="1" ref="I545" ca="1">INDIRECT("'"&amp;A545&amp;"'!"&amp;C545)</f>
        <v>#REF!</v>
      </c>
      <c r="J545" s="65" t="e" cm="1">
        <f t="array" aca="1" ref="J545" ca="1">INDIRECT("'"&amp;A545&amp;"'!"&amp;D545)</f>
        <v>#REF!</v>
      </c>
      <c r="K545" s="66" t="e" cm="1">
        <f t="array" aca="1" ref="K545" ca="1">INDIRECT("'"&amp;A545&amp;"'!"&amp;E545)</f>
        <v>#REF!</v>
      </c>
      <c r="L545" s="62" t="e" cm="1">
        <f t="array" aca="1" ref="L545" ca="1">INDIRECT("'"&amp;A545&amp;"'!"&amp;F545)</f>
        <v>#REF!</v>
      </c>
      <c r="M545" s="67" t="e" cm="1">
        <f t="array" aca="1" ref="M545" ca="1">INDIRECT("'"&amp;A545&amp;"'!"&amp;G545)</f>
        <v>#REF!</v>
      </c>
      <c r="N545" s="59" t="e">
        <f t="shared" ca="1" si="109"/>
        <v>#REF!</v>
      </c>
      <c r="O545" s="68" t="e">
        <f t="shared" ca="1" si="110"/>
        <v>#REF!</v>
      </c>
      <c r="P545" s="69"/>
      <c r="Q545" s="59" t="e">
        <f t="shared" ca="1" si="120"/>
        <v>#REF!</v>
      </c>
      <c r="R545" s="68" t="e">
        <f t="shared" ca="1" si="111"/>
        <v>#REF!</v>
      </c>
      <c r="S545" s="70"/>
      <c r="T545" s="71" t="e">
        <f t="shared" ca="1" si="113"/>
        <v>#REF!</v>
      </c>
      <c r="U545" s="72"/>
      <c r="V545" s="71" t="e">
        <f t="shared" ref="V545:V564" ca="1" si="126">IF(M545=0,"",M545)</f>
        <v>#REF!</v>
      </c>
      <c r="W545" s="72"/>
      <c r="Z545" t="e">
        <f t="shared" ca="1" si="121"/>
        <v>#REF!</v>
      </c>
      <c r="AA545" t="e">
        <f t="shared" ca="1" si="122"/>
        <v>#REF!</v>
      </c>
      <c r="AB545" t="e">
        <f t="shared" ca="1" si="114"/>
        <v>#REF!</v>
      </c>
      <c r="AC545" t="e">
        <f t="shared" ca="1" si="123"/>
        <v>#REF!</v>
      </c>
      <c r="AD545" t="e">
        <f t="shared" ca="1" si="124"/>
        <v>#REF!</v>
      </c>
      <c r="AE545" t="e">
        <f t="shared" ca="1" si="125"/>
        <v>#REF!</v>
      </c>
      <c r="AH545" t="str">
        <f t="shared" si="119"/>
        <v/>
      </c>
      <c r="AI545" t="str">
        <f t="shared" ref="AI545:AI564" si="127">IF(W545="","",W545)</f>
        <v/>
      </c>
    </row>
    <row r="546" spans="1:35" x14ac:dyDescent="0.25">
      <c r="A546" s="58" t="s">
        <v>154</v>
      </c>
      <c r="B546" s="59" t="s">
        <v>77</v>
      </c>
      <c r="C546" s="60" t="s">
        <v>78</v>
      </c>
      <c r="D546" s="60" t="s">
        <v>79</v>
      </c>
      <c r="E546" s="61" t="s">
        <v>80</v>
      </c>
      <c r="F546" s="62" t="s">
        <v>81</v>
      </c>
      <c r="G546" s="63" t="s">
        <v>82</v>
      </c>
      <c r="H546" s="64" t="e" cm="1">
        <f t="array" aca="1" ref="H546" ca="1">INDIRECT("'"&amp;A546&amp;"'!"&amp;B546)</f>
        <v>#REF!</v>
      </c>
      <c r="I546" s="65" t="e" cm="1">
        <f t="array" aca="1" ref="I546" ca="1">INDIRECT("'"&amp;A546&amp;"'!"&amp;C546)</f>
        <v>#REF!</v>
      </c>
      <c r="J546" s="65" t="e" cm="1">
        <f t="array" aca="1" ref="J546" ca="1">INDIRECT("'"&amp;A546&amp;"'!"&amp;D546)</f>
        <v>#REF!</v>
      </c>
      <c r="K546" s="66" t="e" cm="1">
        <f t="array" aca="1" ref="K546" ca="1">INDIRECT("'"&amp;A546&amp;"'!"&amp;E546)</f>
        <v>#REF!</v>
      </c>
      <c r="L546" s="62" t="e" cm="1">
        <f t="array" aca="1" ref="L546" ca="1">INDIRECT("'"&amp;A546&amp;"'!"&amp;F546)</f>
        <v>#REF!</v>
      </c>
      <c r="M546" s="67" t="e" cm="1">
        <f t="array" aca="1" ref="M546" ca="1">INDIRECT("'"&amp;A546&amp;"'!"&amp;G546)</f>
        <v>#REF!</v>
      </c>
      <c r="N546" s="59" t="e">
        <f t="shared" ref="N546:N564" ca="1" si="128">IF(H546="","",IF(H546="/","",IF(H546=0,"",H546)))</f>
        <v>#REF!</v>
      </c>
      <c r="O546" s="68" t="e">
        <f t="shared" ref="O546:O564" ca="1" si="129">IF(I546="Nihil","",IF(N546="","",I546))</f>
        <v>#REF!</v>
      </c>
      <c r="P546" s="69"/>
      <c r="Q546" s="59" t="e">
        <f t="shared" ca="1" si="120"/>
        <v>#REF!</v>
      </c>
      <c r="R546" s="68" t="e">
        <f t="shared" ref="R546:R564" ca="1" si="130">IF(K546="Nihil","",IF(Q546="","",K546))</f>
        <v>#REF!</v>
      </c>
      <c r="S546" s="70"/>
      <c r="T546" s="71" t="e">
        <f t="shared" ca="1" si="113"/>
        <v>#REF!</v>
      </c>
      <c r="U546" s="72"/>
      <c r="V546" s="71" t="e">
        <f t="shared" ca="1" si="126"/>
        <v>#REF!</v>
      </c>
      <c r="W546" s="72"/>
      <c r="Z546" t="e">
        <f t="shared" ca="1" si="121"/>
        <v>#REF!</v>
      </c>
      <c r="AA546" t="e">
        <f t="shared" ca="1" si="122"/>
        <v>#REF!</v>
      </c>
      <c r="AB546" t="e">
        <f t="shared" ca="1" si="114"/>
        <v>#REF!</v>
      </c>
      <c r="AC546" t="e">
        <f t="shared" ca="1" si="123"/>
        <v>#REF!</v>
      </c>
      <c r="AD546" t="e">
        <f t="shared" ca="1" si="124"/>
        <v>#REF!</v>
      </c>
      <c r="AE546" t="e">
        <f t="shared" ca="1" si="125"/>
        <v>#REF!</v>
      </c>
      <c r="AH546" t="str">
        <f t="shared" si="119"/>
        <v/>
      </c>
      <c r="AI546" t="str">
        <f t="shared" si="127"/>
        <v/>
      </c>
    </row>
    <row r="547" spans="1:35" x14ac:dyDescent="0.25">
      <c r="A547" s="78" t="s">
        <v>155</v>
      </c>
      <c r="B547" s="79" t="s">
        <v>29</v>
      </c>
      <c r="C547" s="80" t="s">
        <v>30</v>
      </c>
      <c r="D547" s="80" t="s">
        <v>31</v>
      </c>
      <c r="E547" s="81" t="s">
        <v>32</v>
      </c>
      <c r="F547" s="82" t="s">
        <v>33</v>
      </c>
      <c r="G547" s="83" t="s">
        <v>34</v>
      </c>
      <c r="H547" s="84" t="e" cm="1">
        <f t="array" aca="1" ref="H547" ca="1">INDIRECT("'"&amp;A547&amp;"'!"&amp;B547)</f>
        <v>#REF!</v>
      </c>
      <c r="I547" s="85" t="e" cm="1">
        <f t="array" aca="1" ref="I547" ca="1">INDIRECT("'"&amp;A547&amp;"'!"&amp;C547)</f>
        <v>#REF!</v>
      </c>
      <c r="J547" s="85" t="e" cm="1">
        <f t="array" aca="1" ref="J547" ca="1">INDIRECT("'"&amp;A547&amp;"'!"&amp;D547)</f>
        <v>#REF!</v>
      </c>
      <c r="K547" s="86" t="e" cm="1">
        <f t="array" aca="1" ref="K547" ca="1">INDIRECT("'"&amp;A547&amp;"'!"&amp;E547)</f>
        <v>#REF!</v>
      </c>
      <c r="L547" s="82" t="e" cm="1">
        <f t="array" aca="1" ref="L547" ca="1">INDIRECT("'"&amp;A547&amp;"'!"&amp;F547)</f>
        <v>#REF!</v>
      </c>
      <c r="M547" s="87" t="e" cm="1">
        <f t="array" aca="1" ref="M547" ca="1">INDIRECT("'"&amp;A547&amp;"'!"&amp;G547)</f>
        <v>#REF!</v>
      </c>
      <c r="N547" s="79" t="e">
        <f t="shared" ca="1" si="128"/>
        <v>#REF!</v>
      </c>
      <c r="O547" s="88" t="e">
        <f t="shared" ca="1" si="129"/>
        <v>#REF!</v>
      </c>
      <c r="P547" s="89"/>
      <c r="Q547" s="79" t="e">
        <f t="shared" ca="1" si="120"/>
        <v>#REF!</v>
      </c>
      <c r="R547" s="88" t="e">
        <f t="shared" ca="1" si="130"/>
        <v>#REF!</v>
      </c>
      <c r="S547" s="90">
        <v>10887</v>
      </c>
      <c r="T547" s="91" t="e">
        <f t="shared" ref="T547:T564" ca="1" si="131">IF(L547=0,"",L547)</f>
        <v>#REF!</v>
      </c>
      <c r="U547" s="92"/>
      <c r="V547" s="91" t="e">
        <f t="shared" ca="1" si="126"/>
        <v>#REF!</v>
      </c>
      <c r="W547" s="92"/>
      <c r="Z547" t="e">
        <f t="shared" ca="1" si="121"/>
        <v>#REF!</v>
      </c>
      <c r="AA547" t="e">
        <f t="shared" ca="1" si="122"/>
        <v>#REF!</v>
      </c>
      <c r="AB547" t="e">
        <f t="shared" ref="AB547:AB564" ca="1" si="132">IF(O547=2,P547,"")</f>
        <v>#REF!</v>
      </c>
      <c r="AC547" t="e">
        <f t="shared" ca="1" si="123"/>
        <v>#REF!</v>
      </c>
      <c r="AD547" t="e">
        <f t="shared" ca="1" si="124"/>
        <v>#REF!</v>
      </c>
      <c r="AE547" t="e">
        <f t="shared" ca="1" si="125"/>
        <v>#REF!</v>
      </c>
      <c r="AH547" t="str">
        <f t="shared" si="119"/>
        <v/>
      </c>
      <c r="AI547" t="str">
        <f t="shared" si="127"/>
        <v/>
      </c>
    </row>
    <row r="548" spans="1:35" x14ac:dyDescent="0.25">
      <c r="A548" s="78" t="s">
        <v>155</v>
      </c>
      <c r="B548" s="79" t="s">
        <v>35</v>
      </c>
      <c r="C548" s="80" t="s">
        <v>36</v>
      </c>
      <c r="D548" s="80" t="s">
        <v>37</v>
      </c>
      <c r="E548" s="81" t="s">
        <v>38</v>
      </c>
      <c r="F548" s="82" t="s">
        <v>39</v>
      </c>
      <c r="G548" s="83" t="s">
        <v>40</v>
      </c>
      <c r="H548" s="84" t="e" cm="1">
        <f t="array" aca="1" ref="H548" ca="1">INDIRECT("'"&amp;A548&amp;"'!"&amp;B548)</f>
        <v>#REF!</v>
      </c>
      <c r="I548" s="85" t="e" cm="1">
        <f t="array" aca="1" ref="I548" ca="1">INDIRECT("'"&amp;A548&amp;"'!"&amp;C548)</f>
        <v>#REF!</v>
      </c>
      <c r="J548" s="85" t="e" cm="1">
        <f t="array" aca="1" ref="J548" ca="1">INDIRECT("'"&amp;A548&amp;"'!"&amp;D548)</f>
        <v>#REF!</v>
      </c>
      <c r="K548" s="86" t="e" cm="1">
        <f t="array" aca="1" ref="K548" ca="1">INDIRECT("'"&amp;A548&amp;"'!"&amp;E548)</f>
        <v>#REF!</v>
      </c>
      <c r="L548" s="82" t="e" cm="1">
        <f t="array" aca="1" ref="L548" ca="1">INDIRECT("'"&amp;A548&amp;"'!"&amp;F548)</f>
        <v>#REF!</v>
      </c>
      <c r="M548" s="87" t="e" cm="1">
        <f t="array" aca="1" ref="M548" ca="1">INDIRECT("'"&amp;A548&amp;"'!"&amp;G548)</f>
        <v>#REF!</v>
      </c>
      <c r="N548" s="79" t="e">
        <f t="shared" ca="1" si="128"/>
        <v>#REF!</v>
      </c>
      <c r="O548" s="88" t="e">
        <f t="shared" ca="1" si="129"/>
        <v>#REF!</v>
      </c>
      <c r="P548" s="89"/>
      <c r="Q548" s="79" t="e">
        <f t="shared" ca="1" si="120"/>
        <v>#REF!</v>
      </c>
      <c r="R548" s="88" t="e">
        <f t="shared" ca="1" si="130"/>
        <v>#REF!</v>
      </c>
      <c r="S548" s="90"/>
      <c r="T548" s="91" t="e">
        <f t="shared" ca="1" si="131"/>
        <v>#REF!</v>
      </c>
      <c r="U548" s="92"/>
      <c r="V548" s="91" t="e">
        <f t="shared" ca="1" si="126"/>
        <v>#REF!</v>
      </c>
      <c r="W548" s="92"/>
      <c r="Z548" t="e">
        <f t="shared" ca="1" si="121"/>
        <v>#REF!</v>
      </c>
      <c r="AA548" t="e">
        <f t="shared" ca="1" si="122"/>
        <v>#REF!</v>
      </c>
      <c r="AB548" t="e">
        <f t="shared" ca="1" si="132"/>
        <v>#REF!</v>
      </c>
      <c r="AC548" t="e">
        <f t="shared" ca="1" si="123"/>
        <v>#REF!</v>
      </c>
      <c r="AD548" t="e">
        <f t="shared" ca="1" si="124"/>
        <v>#REF!</v>
      </c>
      <c r="AE548" t="e">
        <f t="shared" ca="1" si="125"/>
        <v>#REF!</v>
      </c>
      <c r="AH548" t="str">
        <f t="shared" si="119"/>
        <v/>
      </c>
      <c r="AI548" t="str">
        <f t="shared" si="127"/>
        <v/>
      </c>
    </row>
    <row r="549" spans="1:35" x14ac:dyDescent="0.25">
      <c r="A549" s="78" t="s">
        <v>155</v>
      </c>
      <c r="B549" s="79" t="s">
        <v>41</v>
      </c>
      <c r="C549" s="80" t="s">
        <v>42</v>
      </c>
      <c r="D549" s="80" t="s">
        <v>43</v>
      </c>
      <c r="E549" s="81" t="s">
        <v>44</v>
      </c>
      <c r="F549" s="82" t="s">
        <v>45</v>
      </c>
      <c r="G549" s="83" t="s">
        <v>46</v>
      </c>
      <c r="H549" s="84" t="e" cm="1">
        <f t="array" aca="1" ref="H549" ca="1">INDIRECT("'"&amp;A549&amp;"'!"&amp;B549)</f>
        <v>#REF!</v>
      </c>
      <c r="I549" s="85" t="e" cm="1">
        <f t="array" aca="1" ref="I549" ca="1">INDIRECT("'"&amp;A549&amp;"'!"&amp;C549)</f>
        <v>#REF!</v>
      </c>
      <c r="J549" s="85" t="e" cm="1">
        <f t="array" aca="1" ref="J549" ca="1">INDIRECT("'"&amp;A549&amp;"'!"&amp;D549)</f>
        <v>#REF!</v>
      </c>
      <c r="K549" s="86" t="e" cm="1">
        <f t="array" aca="1" ref="K549" ca="1">INDIRECT("'"&amp;A549&amp;"'!"&amp;E549)</f>
        <v>#REF!</v>
      </c>
      <c r="L549" s="82" t="e" cm="1">
        <f t="array" aca="1" ref="L549" ca="1">INDIRECT("'"&amp;A549&amp;"'!"&amp;F549)</f>
        <v>#REF!</v>
      </c>
      <c r="M549" s="87" t="e" cm="1">
        <f t="array" aca="1" ref="M549" ca="1">INDIRECT("'"&amp;A549&amp;"'!"&amp;G549)</f>
        <v>#REF!</v>
      </c>
      <c r="N549" s="79" t="e">
        <f t="shared" ca="1" si="128"/>
        <v>#REF!</v>
      </c>
      <c r="O549" s="88" t="e">
        <f t="shared" ca="1" si="129"/>
        <v>#REF!</v>
      </c>
      <c r="P549" s="89"/>
      <c r="Q549" s="79" t="e">
        <f t="shared" ca="1" si="120"/>
        <v>#REF!</v>
      </c>
      <c r="R549" s="88" t="e">
        <f t="shared" ca="1" si="130"/>
        <v>#REF!</v>
      </c>
      <c r="S549" s="90"/>
      <c r="T549" s="91" t="e">
        <f t="shared" ca="1" si="131"/>
        <v>#REF!</v>
      </c>
      <c r="U549" s="92"/>
      <c r="V549" s="91" t="e">
        <f t="shared" ca="1" si="126"/>
        <v>#REF!</v>
      </c>
      <c r="W549" s="92"/>
      <c r="Z549" t="e">
        <f t="shared" ca="1" si="121"/>
        <v>#REF!</v>
      </c>
      <c r="AA549" t="e">
        <f t="shared" ca="1" si="122"/>
        <v>#REF!</v>
      </c>
      <c r="AB549" t="e">
        <f t="shared" ca="1" si="132"/>
        <v>#REF!</v>
      </c>
      <c r="AC549" t="e">
        <f t="shared" ca="1" si="123"/>
        <v>#REF!</v>
      </c>
      <c r="AD549" t="e">
        <f t="shared" ca="1" si="124"/>
        <v>#REF!</v>
      </c>
      <c r="AE549" t="e">
        <f t="shared" ca="1" si="125"/>
        <v>#REF!</v>
      </c>
      <c r="AH549" t="str">
        <f t="shared" si="119"/>
        <v/>
      </c>
      <c r="AI549" t="str">
        <f t="shared" si="127"/>
        <v/>
      </c>
    </row>
    <row r="550" spans="1:35" x14ac:dyDescent="0.25">
      <c r="A550" s="78" t="s">
        <v>155</v>
      </c>
      <c r="B550" s="79" t="s">
        <v>47</v>
      </c>
      <c r="C550" s="80" t="s">
        <v>48</v>
      </c>
      <c r="D550" s="80" t="s">
        <v>49</v>
      </c>
      <c r="E550" s="81" t="s">
        <v>50</v>
      </c>
      <c r="F550" s="82" t="s">
        <v>51</v>
      </c>
      <c r="G550" s="83" t="s">
        <v>52</v>
      </c>
      <c r="H550" s="84" t="e" cm="1">
        <f t="array" aca="1" ref="H550" ca="1">INDIRECT("'"&amp;A550&amp;"'!"&amp;B550)</f>
        <v>#REF!</v>
      </c>
      <c r="I550" s="85" t="e" cm="1">
        <f t="array" aca="1" ref="I550" ca="1">INDIRECT("'"&amp;A550&amp;"'!"&amp;C550)</f>
        <v>#REF!</v>
      </c>
      <c r="J550" s="85" t="e" cm="1">
        <f t="array" aca="1" ref="J550" ca="1">INDIRECT("'"&amp;A550&amp;"'!"&amp;D550)</f>
        <v>#REF!</v>
      </c>
      <c r="K550" s="86" t="e" cm="1">
        <f t="array" aca="1" ref="K550" ca="1">INDIRECT("'"&amp;A550&amp;"'!"&amp;E550)</f>
        <v>#REF!</v>
      </c>
      <c r="L550" s="82" t="e" cm="1">
        <f t="array" aca="1" ref="L550" ca="1">INDIRECT("'"&amp;A550&amp;"'!"&amp;F550)</f>
        <v>#REF!</v>
      </c>
      <c r="M550" s="87" t="e" cm="1">
        <f t="array" aca="1" ref="M550" ca="1">INDIRECT("'"&amp;A550&amp;"'!"&amp;G550)</f>
        <v>#REF!</v>
      </c>
      <c r="N550" s="79" t="e">
        <f t="shared" ca="1" si="128"/>
        <v>#REF!</v>
      </c>
      <c r="O550" s="88" t="e">
        <f t="shared" ca="1" si="129"/>
        <v>#REF!</v>
      </c>
      <c r="P550" s="89"/>
      <c r="Q550" s="79" t="e">
        <f t="shared" ca="1" si="120"/>
        <v>#REF!</v>
      </c>
      <c r="R550" s="88" t="e">
        <f t="shared" ca="1" si="130"/>
        <v>#REF!</v>
      </c>
      <c r="S550" s="90"/>
      <c r="T550" s="91" t="e">
        <f t="shared" ca="1" si="131"/>
        <v>#REF!</v>
      </c>
      <c r="U550" s="92"/>
      <c r="V550" s="91" t="e">
        <f t="shared" ca="1" si="126"/>
        <v>#REF!</v>
      </c>
      <c r="W550" s="92"/>
      <c r="Z550" t="e">
        <f t="shared" ca="1" si="121"/>
        <v>#REF!</v>
      </c>
      <c r="AA550" t="e">
        <f t="shared" ca="1" si="122"/>
        <v>#REF!</v>
      </c>
      <c r="AB550" t="e">
        <f t="shared" ca="1" si="132"/>
        <v>#REF!</v>
      </c>
      <c r="AC550" t="e">
        <f t="shared" ca="1" si="123"/>
        <v>#REF!</v>
      </c>
      <c r="AD550" t="e">
        <f t="shared" ca="1" si="124"/>
        <v>#REF!</v>
      </c>
      <c r="AE550" t="e">
        <f t="shared" ca="1" si="125"/>
        <v>#REF!</v>
      </c>
      <c r="AH550" t="str">
        <f t="shared" si="119"/>
        <v/>
      </c>
      <c r="AI550" t="str">
        <f t="shared" si="127"/>
        <v/>
      </c>
    </row>
    <row r="551" spans="1:35" x14ac:dyDescent="0.25">
      <c r="A551" s="78" t="s">
        <v>155</v>
      </c>
      <c r="B551" s="79" t="s">
        <v>53</v>
      </c>
      <c r="C551" s="80" t="s">
        <v>54</v>
      </c>
      <c r="D551" s="80" t="s">
        <v>55</v>
      </c>
      <c r="E551" s="81" t="s">
        <v>56</v>
      </c>
      <c r="F551" s="82" t="s">
        <v>57</v>
      </c>
      <c r="G551" s="83" t="s">
        <v>58</v>
      </c>
      <c r="H551" s="84" t="e" cm="1">
        <f t="array" aca="1" ref="H551" ca="1">INDIRECT("'"&amp;A551&amp;"'!"&amp;B551)</f>
        <v>#REF!</v>
      </c>
      <c r="I551" s="85" t="e" cm="1">
        <f t="array" aca="1" ref="I551" ca="1">INDIRECT("'"&amp;A551&amp;"'!"&amp;C551)</f>
        <v>#REF!</v>
      </c>
      <c r="J551" s="85" t="e" cm="1">
        <f t="array" aca="1" ref="J551" ca="1">INDIRECT("'"&amp;A551&amp;"'!"&amp;D551)</f>
        <v>#REF!</v>
      </c>
      <c r="K551" s="86" t="e" cm="1">
        <f t="array" aca="1" ref="K551" ca="1">INDIRECT("'"&amp;A551&amp;"'!"&amp;E551)</f>
        <v>#REF!</v>
      </c>
      <c r="L551" s="82" t="e" cm="1">
        <f t="array" aca="1" ref="L551" ca="1">INDIRECT("'"&amp;A551&amp;"'!"&amp;F551)</f>
        <v>#REF!</v>
      </c>
      <c r="M551" s="87" t="e" cm="1">
        <f t="array" aca="1" ref="M551" ca="1">INDIRECT("'"&amp;A551&amp;"'!"&amp;G551)</f>
        <v>#REF!</v>
      </c>
      <c r="N551" s="79" t="e">
        <f t="shared" ca="1" si="128"/>
        <v>#REF!</v>
      </c>
      <c r="O551" s="88" t="e">
        <f t="shared" ca="1" si="129"/>
        <v>#REF!</v>
      </c>
      <c r="P551" s="89"/>
      <c r="Q551" s="79" t="e">
        <f t="shared" ca="1" si="120"/>
        <v>#REF!</v>
      </c>
      <c r="R551" s="88" t="e">
        <f t="shared" ca="1" si="130"/>
        <v>#REF!</v>
      </c>
      <c r="S551" s="90"/>
      <c r="T551" s="91" t="e">
        <f t="shared" ca="1" si="131"/>
        <v>#REF!</v>
      </c>
      <c r="U551" s="92"/>
      <c r="V551" s="91" t="e">
        <f t="shared" ca="1" si="126"/>
        <v>#REF!</v>
      </c>
      <c r="W551" s="92"/>
      <c r="Z551" t="e">
        <f t="shared" ca="1" si="121"/>
        <v>#REF!</v>
      </c>
      <c r="AA551" t="e">
        <f t="shared" ca="1" si="122"/>
        <v>#REF!</v>
      </c>
      <c r="AB551" t="e">
        <f t="shared" ca="1" si="132"/>
        <v>#REF!</v>
      </c>
      <c r="AC551" t="e">
        <f t="shared" ca="1" si="123"/>
        <v>#REF!</v>
      </c>
      <c r="AD551" t="e">
        <f t="shared" ca="1" si="124"/>
        <v>#REF!</v>
      </c>
      <c r="AE551" t="e">
        <f t="shared" ca="1" si="125"/>
        <v>#REF!</v>
      </c>
      <c r="AH551" t="str">
        <f t="shared" si="119"/>
        <v/>
      </c>
      <c r="AI551" t="str">
        <f t="shared" si="127"/>
        <v/>
      </c>
    </row>
    <row r="552" spans="1:35" x14ac:dyDescent="0.25">
      <c r="A552" s="78" t="s">
        <v>155</v>
      </c>
      <c r="B552" s="79" t="s">
        <v>59</v>
      </c>
      <c r="C552" s="80" t="s">
        <v>60</v>
      </c>
      <c r="D552" s="80" t="s">
        <v>61</v>
      </c>
      <c r="E552" s="81" t="s">
        <v>62</v>
      </c>
      <c r="F552" s="82" t="s">
        <v>63</v>
      </c>
      <c r="G552" s="83" t="s">
        <v>64</v>
      </c>
      <c r="H552" s="84" t="e" cm="1">
        <f t="array" aca="1" ref="H552" ca="1">INDIRECT("'"&amp;A552&amp;"'!"&amp;B552)</f>
        <v>#REF!</v>
      </c>
      <c r="I552" s="85" t="e" cm="1">
        <f t="array" aca="1" ref="I552" ca="1">INDIRECT("'"&amp;A552&amp;"'!"&amp;C552)</f>
        <v>#REF!</v>
      </c>
      <c r="J552" s="85" t="e" cm="1">
        <f t="array" aca="1" ref="J552" ca="1">INDIRECT("'"&amp;A552&amp;"'!"&amp;D552)</f>
        <v>#REF!</v>
      </c>
      <c r="K552" s="86" t="e" cm="1">
        <f t="array" aca="1" ref="K552" ca="1">INDIRECT("'"&amp;A552&amp;"'!"&amp;E552)</f>
        <v>#REF!</v>
      </c>
      <c r="L552" s="82" t="e" cm="1">
        <f t="array" aca="1" ref="L552" ca="1">INDIRECT("'"&amp;A552&amp;"'!"&amp;F552)</f>
        <v>#REF!</v>
      </c>
      <c r="M552" s="87" t="e" cm="1">
        <f t="array" aca="1" ref="M552" ca="1">INDIRECT("'"&amp;A552&amp;"'!"&amp;G552)</f>
        <v>#REF!</v>
      </c>
      <c r="N552" s="79" t="e">
        <f t="shared" ca="1" si="128"/>
        <v>#REF!</v>
      </c>
      <c r="O552" s="88" t="e">
        <f t="shared" ca="1" si="129"/>
        <v>#REF!</v>
      </c>
      <c r="P552" s="89"/>
      <c r="Q552" s="79" t="e">
        <f t="shared" ca="1" si="120"/>
        <v>#REF!</v>
      </c>
      <c r="R552" s="88" t="e">
        <f t="shared" ca="1" si="130"/>
        <v>#REF!</v>
      </c>
      <c r="S552" s="90"/>
      <c r="T552" s="91" t="e">
        <f t="shared" ca="1" si="131"/>
        <v>#REF!</v>
      </c>
      <c r="U552" s="92"/>
      <c r="V552" s="91" t="e">
        <f t="shared" ca="1" si="126"/>
        <v>#REF!</v>
      </c>
      <c r="W552" s="92"/>
      <c r="Z552" t="e">
        <f t="shared" ca="1" si="121"/>
        <v>#REF!</v>
      </c>
      <c r="AA552" t="e">
        <f t="shared" ca="1" si="122"/>
        <v>#REF!</v>
      </c>
      <c r="AB552" t="e">
        <f t="shared" ca="1" si="132"/>
        <v>#REF!</v>
      </c>
      <c r="AC552" t="e">
        <f t="shared" ca="1" si="123"/>
        <v>#REF!</v>
      </c>
      <c r="AD552" t="e">
        <f t="shared" ca="1" si="124"/>
        <v>#REF!</v>
      </c>
      <c r="AE552" t="e">
        <f t="shared" ca="1" si="125"/>
        <v>#REF!</v>
      </c>
      <c r="AH552" t="str">
        <f t="shared" si="119"/>
        <v/>
      </c>
      <c r="AI552" t="str">
        <f t="shared" si="127"/>
        <v/>
      </c>
    </row>
    <row r="553" spans="1:35" x14ac:dyDescent="0.25">
      <c r="A553" s="78" t="s">
        <v>155</v>
      </c>
      <c r="B553" s="79" t="s">
        <v>65</v>
      </c>
      <c r="C553" s="80" t="s">
        <v>66</v>
      </c>
      <c r="D553" s="80" t="s">
        <v>67</v>
      </c>
      <c r="E553" s="81" t="s">
        <v>68</v>
      </c>
      <c r="F553" s="82" t="s">
        <v>69</v>
      </c>
      <c r="G553" s="83" t="s">
        <v>70</v>
      </c>
      <c r="H553" s="84" t="e" cm="1">
        <f t="array" aca="1" ref="H553" ca="1">INDIRECT("'"&amp;A553&amp;"'!"&amp;B553)</f>
        <v>#REF!</v>
      </c>
      <c r="I553" s="85" t="e" cm="1">
        <f t="array" aca="1" ref="I553" ca="1">INDIRECT("'"&amp;A553&amp;"'!"&amp;C553)</f>
        <v>#REF!</v>
      </c>
      <c r="J553" s="85" t="e" cm="1">
        <f t="array" aca="1" ref="J553" ca="1">INDIRECT("'"&amp;A553&amp;"'!"&amp;D553)</f>
        <v>#REF!</v>
      </c>
      <c r="K553" s="86" t="e" cm="1">
        <f t="array" aca="1" ref="K553" ca="1">INDIRECT("'"&amp;A553&amp;"'!"&amp;E553)</f>
        <v>#REF!</v>
      </c>
      <c r="L553" s="82" t="e" cm="1">
        <f t="array" aca="1" ref="L553" ca="1">INDIRECT("'"&amp;A553&amp;"'!"&amp;F553)</f>
        <v>#REF!</v>
      </c>
      <c r="M553" s="87" t="e" cm="1">
        <f t="array" aca="1" ref="M553" ca="1">INDIRECT("'"&amp;A553&amp;"'!"&amp;G553)</f>
        <v>#REF!</v>
      </c>
      <c r="N553" s="79" t="e">
        <f t="shared" ca="1" si="128"/>
        <v>#REF!</v>
      </c>
      <c r="O553" s="88" t="e">
        <f t="shared" ca="1" si="129"/>
        <v>#REF!</v>
      </c>
      <c r="P553" s="89"/>
      <c r="Q553" s="79" t="e">
        <f t="shared" ca="1" si="120"/>
        <v>#REF!</v>
      </c>
      <c r="R553" s="88" t="e">
        <f t="shared" ca="1" si="130"/>
        <v>#REF!</v>
      </c>
      <c r="S553" s="90"/>
      <c r="T553" s="91" t="e">
        <f t="shared" ca="1" si="131"/>
        <v>#REF!</v>
      </c>
      <c r="U553" s="92"/>
      <c r="V553" s="91" t="e">
        <f t="shared" ca="1" si="126"/>
        <v>#REF!</v>
      </c>
      <c r="W553" s="92"/>
      <c r="Z553" t="e">
        <f t="shared" ca="1" si="121"/>
        <v>#REF!</v>
      </c>
      <c r="AA553" t="e">
        <f t="shared" ca="1" si="122"/>
        <v>#REF!</v>
      </c>
      <c r="AB553" t="e">
        <f t="shared" ca="1" si="132"/>
        <v>#REF!</v>
      </c>
      <c r="AC553" t="e">
        <f t="shared" ca="1" si="123"/>
        <v>#REF!</v>
      </c>
      <c r="AD553" t="e">
        <f t="shared" ca="1" si="124"/>
        <v>#REF!</v>
      </c>
      <c r="AE553" t="e">
        <f t="shared" ca="1" si="125"/>
        <v>#REF!</v>
      </c>
      <c r="AH553" t="str">
        <f t="shared" si="119"/>
        <v/>
      </c>
      <c r="AI553" t="str">
        <f t="shared" si="127"/>
        <v/>
      </c>
    </row>
    <row r="554" spans="1:35" x14ac:dyDescent="0.25">
      <c r="A554" s="78" t="s">
        <v>155</v>
      </c>
      <c r="B554" s="79" t="s">
        <v>71</v>
      </c>
      <c r="C554" s="80" t="s">
        <v>72</v>
      </c>
      <c r="D554" s="80" t="s">
        <v>73</v>
      </c>
      <c r="E554" s="81" t="s">
        <v>74</v>
      </c>
      <c r="F554" s="82" t="s">
        <v>75</v>
      </c>
      <c r="G554" s="83" t="s">
        <v>76</v>
      </c>
      <c r="H554" s="84" t="e" cm="1">
        <f t="array" aca="1" ref="H554" ca="1">INDIRECT("'"&amp;A554&amp;"'!"&amp;B554)</f>
        <v>#REF!</v>
      </c>
      <c r="I554" s="85" t="e" cm="1">
        <f t="array" aca="1" ref="I554" ca="1">INDIRECT("'"&amp;A554&amp;"'!"&amp;C554)</f>
        <v>#REF!</v>
      </c>
      <c r="J554" s="85" t="e" cm="1">
        <f t="array" aca="1" ref="J554" ca="1">INDIRECT("'"&amp;A554&amp;"'!"&amp;D554)</f>
        <v>#REF!</v>
      </c>
      <c r="K554" s="86" t="e" cm="1">
        <f t="array" aca="1" ref="K554" ca="1">INDIRECT("'"&amp;A554&amp;"'!"&amp;E554)</f>
        <v>#REF!</v>
      </c>
      <c r="L554" s="82" t="e" cm="1">
        <f t="array" aca="1" ref="L554" ca="1">INDIRECT("'"&amp;A554&amp;"'!"&amp;F554)</f>
        <v>#REF!</v>
      </c>
      <c r="M554" s="87" t="e" cm="1">
        <f t="array" aca="1" ref="M554" ca="1">INDIRECT("'"&amp;A554&amp;"'!"&amp;G554)</f>
        <v>#REF!</v>
      </c>
      <c r="N554" s="79" t="e">
        <f t="shared" ca="1" si="128"/>
        <v>#REF!</v>
      </c>
      <c r="O554" s="88" t="e">
        <f t="shared" ca="1" si="129"/>
        <v>#REF!</v>
      </c>
      <c r="P554" s="89"/>
      <c r="Q554" s="79" t="e">
        <f t="shared" ca="1" si="120"/>
        <v>#REF!</v>
      </c>
      <c r="R554" s="88" t="e">
        <f t="shared" ca="1" si="130"/>
        <v>#REF!</v>
      </c>
      <c r="S554" s="90"/>
      <c r="T554" s="91" t="e">
        <f t="shared" ca="1" si="131"/>
        <v>#REF!</v>
      </c>
      <c r="U554" s="92"/>
      <c r="V554" s="91" t="e">
        <f t="shared" ca="1" si="126"/>
        <v>#REF!</v>
      </c>
      <c r="W554" s="92"/>
      <c r="Z554" t="e">
        <f t="shared" ca="1" si="121"/>
        <v>#REF!</v>
      </c>
      <c r="AA554" t="e">
        <f t="shared" ca="1" si="122"/>
        <v>#REF!</v>
      </c>
      <c r="AB554" t="e">
        <f t="shared" ca="1" si="132"/>
        <v>#REF!</v>
      </c>
      <c r="AC554" t="e">
        <f t="shared" ca="1" si="123"/>
        <v>#REF!</v>
      </c>
      <c r="AD554" t="e">
        <f t="shared" ca="1" si="124"/>
        <v>#REF!</v>
      </c>
      <c r="AE554" t="e">
        <f t="shared" ca="1" si="125"/>
        <v>#REF!</v>
      </c>
      <c r="AH554" t="str">
        <f t="shared" si="119"/>
        <v/>
      </c>
      <c r="AI554" t="str">
        <f t="shared" si="127"/>
        <v/>
      </c>
    </row>
    <row r="555" spans="1:35" x14ac:dyDescent="0.25">
      <c r="A555" s="78" t="s">
        <v>155</v>
      </c>
      <c r="B555" s="79" t="s">
        <v>77</v>
      </c>
      <c r="C555" s="80" t="s">
        <v>78</v>
      </c>
      <c r="D555" s="80" t="s">
        <v>79</v>
      </c>
      <c r="E555" s="81" t="s">
        <v>80</v>
      </c>
      <c r="F555" s="82" t="s">
        <v>81</v>
      </c>
      <c r="G555" s="83" t="s">
        <v>82</v>
      </c>
      <c r="H555" s="84" t="e" cm="1">
        <f t="array" aca="1" ref="H555" ca="1">INDIRECT("'"&amp;A555&amp;"'!"&amp;B555)</f>
        <v>#REF!</v>
      </c>
      <c r="I555" s="85" t="e" cm="1">
        <f t="array" aca="1" ref="I555" ca="1">INDIRECT("'"&amp;A555&amp;"'!"&amp;C555)</f>
        <v>#REF!</v>
      </c>
      <c r="J555" s="85" t="e" cm="1">
        <f t="array" aca="1" ref="J555" ca="1">INDIRECT("'"&amp;A555&amp;"'!"&amp;D555)</f>
        <v>#REF!</v>
      </c>
      <c r="K555" s="86" t="e" cm="1">
        <f t="array" aca="1" ref="K555" ca="1">INDIRECT("'"&amp;A555&amp;"'!"&amp;E555)</f>
        <v>#REF!</v>
      </c>
      <c r="L555" s="82" t="e" cm="1">
        <f t="array" aca="1" ref="L555" ca="1">INDIRECT("'"&amp;A555&amp;"'!"&amp;F555)</f>
        <v>#REF!</v>
      </c>
      <c r="M555" s="87" t="e" cm="1">
        <f t="array" aca="1" ref="M555" ca="1">INDIRECT("'"&amp;A555&amp;"'!"&amp;G555)</f>
        <v>#REF!</v>
      </c>
      <c r="N555" s="79" t="e">
        <f t="shared" ca="1" si="128"/>
        <v>#REF!</v>
      </c>
      <c r="O555" s="88" t="e">
        <f t="shared" ca="1" si="129"/>
        <v>#REF!</v>
      </c>
      <c r="P555" s="89"/>
      <c r="Q555" s="79" t="e">
        <f t="shared" ca="1" si="120"/>
        <v>#REF!</v>
      </c>
      <c r="R555" s="88" t="e">
        <f t="shared" ca="1" si="130"/>
        <v>#REF!</v>
      </c>
      <c r="S555" s="90"/>
      <c r="T555" s="91" t="e">
        <f t="shared" ca="1" si="131"/>
        <v>#REF!</v>
      </c>
      <c r="U555" s="92"/>
      <c r="V555" s="91" t="e">
        <f t="shared" ca="1" si="126"/>
        <v>#REF!</v>
      </c>
      <c r="W555" s="92"/>
      <c r="Z555" t="e">
        <f t="shared" ca="1" si="121"/>
        <v>#REF!</v>
      </c>
      <c r="AA555" t="e">
        <f t="shared" ca="1" si="122"/>
        <v>#REF!</v>
      </c>
      <c r="AB555" t="e">
        <f t="shared" ca="1" si="132"/>
        <v>#REF!</v>
      </c>
      <c r="AC555" t="e">
        <f t="shared" ca="1" si="123"/>
        <v>#REF!</v>
      </c>
      <c r="AD555" t="e">
        <f t="shared" ca="1" si="124"/>
        <v>#REF!</v>
      </c>
      <c r="AE555" t="e">
        <f t="shared" ca="1" si="125"/>
        <v>#REF!</v>
      </c>
      <c r="AH555" t="str">
        <f t="shared" si="119"/>
        <v/>
      </c>
      <c r="AI555" t="str">
        <f t="shared" si="127"/>
        <v/>
      </c>
    </row>
    <row r="556" spans="1:35" x14ac:dyDescent="0.25">
      <c r="A556" s="58" t="s">
        <v>156</v>
      </c>
      <c r="B556" s="59" t="s">
        <v>29</v>
      </c>
      <c r="C556" s="60" t="s">
        <v>30</v>
      </c>
      <c r="D556" s="60" t="s">
        <v>31</v>
      </c>
      <c r="E556" s="61" t="s">
        <v>32</v>
      </c>
      <c r="F556" s="62" t="s">
        <v>33</v>
      </c>
      <c r="G556" s="63" t="s">
        <v>34</v>
      </c>
      <c r="H556" s="64" t="e" cm="1">
        <f t="array" aca="1" ref="H556" ca="1">INDIRECT("'"&amp;A556&amp;"'!"&amp;B556)</f>
        <v>#REF!</v>
      </c>
      <c r="I556" s="65" t="e" cm="1">
        <f t="array" aca="1" ref="I556" ca="1">INDIRECT("'"&amp;A556&amp;"'!"&amp;C556)</f>
        <v>#REF!</v>
      </c>
      <c r="J556" s="65" t="e" cm="1">
        <f t="array" aca="1" ref="J556" ca="1">INDIRECT("'"&amp;A556&amp;"'!"&amp;D556)</f>
        <v>#REF!</v>
      </c>
      <c r="K556" s="66" t="e" cm="1">
        <f t="array" aca="1" ref="K556" ca="1">INDIRECT("'"&amp;A556&amp;"'!"&amp;E556)</f>
        <v>#REF!</v>
      </c>
      <c r="L556" s="62" t="e" cm="1">
        <f t="array" aca="1" ref="L556" ca="1">INDIRECT("'"&amp;A556&amp;"'!"&amp;F556)</f>
        <v>#REF!</v>
      </c>
      <c r="M556" s="67" t="e" cm="1">
        <f t="array" aca="1" ref="M556" ca="1">INDIRECT("'"&amp;A556&amp;"'!"&amp;G556)</f>
        <v>#REF!</v>
      </c>
      <c r="N556" s="59" t="e">
        <f t="shared" ca="1" si="128"/>
        <v>#REF!</v>
      </c>
      <c r="O556" s="68" t="e">
        <f t="shared" ca="1" si="129"/>
        <v>#REF!</v>
      </c>
      <c r="P556" s="69"/>
      <c r="Q556" s="59" t="e">
        <f t="shared" ca="1" si="120"/>
        <v>#REF!</v>
      </c>
      <c r="R556" s="68" t="e">
        <f t="shared" ca="1" si="130"/>
        <v>#REF!</v>
      </c>
      <c r="S556" s="70"/>
      <c r="T556" s="71" t="e">
        <f t="shared" ca="1" si="131"/>
        <v>#REF!</v>
      </c>
      <c r="U556" s="72"/>
      <c r="V556" s="71" t="e">
        <f t="shared" ca="1" si="126"/>
        <v>#REF!</v>
      </c>
      <c r="W556" s="72"/>
      <c r="Z556" t="e">
        <f t="shared" ca="1" si="121"/>
        <v>#REF!</v>
      </c>
      <c r="AA556" t="e">
        <f t="shared" ca="1" si="122"/>
        <v>#REF!</v>
      </c>
      <c r="AB556" t="e">
        <f t="shared" ca="1" si="132"/>
        <v>#REF!</v>
      </c>
      <c r="AC556" t="e">
        <f t="shared" ca="1" si="123"/>
        <v>#REF!</v>
      </c>
      <c r="AD556" t="e">
        <f t="shared" ca="1" si="124"/>
        <v>#REF!</v>
      </c>
      <c r="AE556" t="e">
        <f t="shared" ca="1" si="125"/>
        <v>#REF!</v>
      </c>
      <c r="AH556" t="str">
        <f t="shared" si="119"/>
        <v/>
      </c>
      <c r="AI556" t="str">
        <f t="shared" si="127"/>
        <v/>
      </c>
    </row>
    <row r="557" spans="1:35" x14ac:dyDescent="0.25">
      <c r="A557" s="58" t="s">
        <v>156</v>
      </c>
      <c r="B557" s="59" t="s">
        <v>35</v>
      </c>
      <c r="C557" s="60" t="s">
        <v>36</v>
      </c>
      <c r="D557" s="60" t="s">
        <v>37</v>
      </c>
      <c r="E557" s="61" t="s">
        <v>38</v>
      </c>
      <c r="F557" s="62" t="s">
        <v>39</v>
      </c>
      <c r="G557" s="63" t="s">
        <v>40</v>
      </c>
      <c r="H557" s="64" t="e" cm="1">
        <f t="array" aca="1" ref="H557" ca="1">INDIRECT("'"&amp;A557&amp;"'!"&amp;B557)</f>
        <v>#REF!</v>
      </c>
      <c r="I557" s="65" t="e" cm="1">
        <f t="array" aca="1" ref="I557" ca="1">INDIRECT("'"&amp;A557&amp;"'!"&amp;C557)</f>
        <v>#REF!</v>
      </c>
      <c r="J557" s="65" t="e" cm="1">
        <f t="array" aca="1" ref="J557" ca="1">INDIRECT("'"&amp;A557&amp;"'!"&amp;D557)</f>
        <v>#REF!</v>
      </c>
      <c r="K557" s="66" t="e" cm="1">
        <f t="array" aca="1" ref="K557" ca="1">INDIRECT("'"&amp;A557&amp;"'!"&amp;E557)</f>
        <v>#REF!</v>
      </c>
      <c r="L557" s="62" t="e" cm="1">
        <f t="array" aca="1" ref="L557" ca="1">INDIRECT("'"&amp;A557&amp;"'!"&amp;F557)</f>
        <v>#REF!</v>
      </c>
      <c r="M557" s="67" t="e" cm="1">
        <f t="array" aca="1" ref="M557" ca="1">INDIRECT("'"&amp;A557&amp;"'!"&amp;G557)</f>
        <v>#REF!</v>
      </c>
      <c r="N557" s="59" t="e">
        <f t="shared" ca="1" si="128"/>
        <v>#REF!</v>
      </c>
      <c r="O557" s="68" t="e">
        <f t="shared" ca="1" si="129"/>
        <v>#REF!</v>
      </c>
      <c r="P557" s="69"/>
      <c r="Q557" s="59" t="e">
        <f t="shared" ca="1" si="120"/>
        <v>#REF!</v>
      </c>
      <c r="R557" s="68" t="e">
        <f t="shared" ca="1" si="130"/>
        <v>#REF!</v>
      </c>
      <c r="S557" s="70">
        <v>1384</v>
      </c>
      <c r="T557" s="71" t="e">
        <f t="shared" ca="1" si="131"/>
        <v>#REF!</v>
      </c>
      <c r="U557" s="72"/>
      <c r="V557" s="71" t="e">
        <f t="shared" ca="1" si="126"/>
        <v>#REF!</v>
      </c>
      <c r="W557" s="72"/>
      <c r="Z557" t="e">
        <f t="shared" ca="1" si="121"/>
        <v>#REF!</v>
      </c>
      <c r="AA557" t="e">
        <f t="shared" ca="1" si="122"/>
        <v>#REF!</v>
      </c>
      <c r="AB557" t="e">
        <f t="shared" ca="1" si="132"/>
        <v>#REF!</v>
      </c>
      <c r="AC557" t="e">
        <f t="shared" ca="1" si="123"/>
        <v>#REF!</v>
      </c>
      <c r="AD557" t="e">
        <f t="shared" ca="1" si="124"/>
        <v>#REF!</v>
      </c>
      <c r="AE557" t="e">
        <f t="shared" ca="1" si="125"/>
        <v>#REF!</v>
      </c>
      <c r="AH557" t="str">
        <f t="shared" si="119"/>
        <v/>
      </c>
      <c r="AI557" t="str">
        <f t="shared" si="127"/>
        <v/>
      </c>
    </row>
    <row r="558" spans="1:35" x14ac:dyDescent="0.25">
      <c r="A558" s="58" t="s">
        <v>156</v>
      </c>
      <c r="B558" s="59" t="s">
        <v>41</v>
      </c>
      <c r="C558" s="60" t="s">
        <v>42</v>
      </c>
      <c r="D558" s="60" t="s">
        <v>43</v>
      </c>
      <c r="E558" s="61" t="s">
        <v>44</v>
      </c>
      <c r="F558" s="62" t="s">
        <v>45</v>
      </c>
      <c r="G558" s="63" t="s">
        <v>46</v>
      </c>
      <c r="H558" s="64" t="e" cm="1">
        <f t="array" aca="1" ref="H558" ca="1">INDIRECT("'"&amp;A558&amp;"'!"&amp;B558)</f>
        <v>#REF!</v>
      </c>
      <c r="I558" s="65" t="e" cm="1">
        <f t="array" aca="1" ref="I558" ca="1">INDIRECT("'"&amp;A558&amp;"'!"&amp;C558)</f>
        <v>#REF!</v>
      </c>
      <c r="J558" s="65" t="e" cm="1">
        <f t="array" aca="1" ref="J558" ca="1">INDIRECT("'"&amp;A558&amp;"'!"&amp;D558)</f>
        <v>#REF!</v>
      </c>
      <c r="K558" s="66" t="e" cm="1">
        <f t="array" aca="1" ref="K558" ca="1">INDIRECT("'"&amp;A558&amp;"'!"&amp;E558)</f>
        <v>#REF!</v>
      </c>
      <c r="L558" s="62" t="e" cm="1">
        <f t="array" aca="1" ref="L558" ca="1">INDIRECT("'"&amp;A558&amp;"'!"&amp;F558)</f>
        <v>#REF!</v>
      </c>
      <c r="M558" s="67" t="e" cm="1">
        <f t="array" aca="1" ref="M558" ca="1">INDIRECT("'"&amp;A558&amp;"'!"&amp;G558)</f>
        <v>#REF!</v>
      </c>
      <c r="N558" s="59" t="e">
        <f t="shared" ca="1" si="128"/>
        <v>#REF!</v>
      </c>
      <c r="O558" s="68" t="e">
        <f t="shared" ca="1" si="129"/>
        <v>#REF!</v>
      </c>
      <c r="P558" s="69"/>
      <c r="Q558" s="59" t="e">
        <f t="shared" ca="1" si="120"/>
        <v>#REF!</v>
      </c>
      <c r="R558" s="68" t="e">
        <f t="shared" ca="1" si="130"/>
        <v>#REF!</v>
      </c>
      <c r="S558" s="70"/>
      <c r="T558" s="71" t="e">
        <f t="shared" ca="1" si="131"/>
        <v>#REF!</v>
      </c>
      <c r="U558" s="72"/>
      <c r="V558" s="71" t="e">
        <f t="shared" ca="1" si="126"/>
        <v>#REF!</v>
      </c>
      <c r="W558" s="72"/>
      <c r="Z558" t="e">
        <f t="shared" ca="1" si="121"/>
        <v>#REF!</v>
      </c>
      <c r="AA558" t="e">
        <f t="shared" ca="1" si="122"/>
        <v>#REF!</v>
      </c>
      <c r="AB558" t="e">
        <f t="shared" ca="1" si="132"/>
        <v>#REF!</v>
      </c>
      <c r="AC558" t="e">
        <f t="shared" ca="1" si="123"/>
        <v>#REF!</v>
      </c>
      <c r="AD558" t="e">
        <f t="shared" ca="1" si="124"/>
        <v>#REF!</v>
      </c>
      <c r="AE558" t="e">
        <f t="shared" ca="1" si="125"/>
        <v>#REF!</v>
      </c>
      <c r="AH558" t="str">
        <f t="shared" si="119"/>
        <v/>
      </c>
      <c r="AI558" t="str">
        <f t="shared" si="127"/>
        <v/>
      </c>
    </row>
    <row r="559" spans="1:35" x14ac:dyDescent="0.25">
      <c r="A559" s="58" t="s">
        <v>156</v>
      </c>
      <c r="B559" s="59" t="s">
        <v>47</v>
      </c>
      <c r="C559" s="60" t="s">
        <v>48</v>
      </c>
      <c r="D559" s="60" t="s">
        <v>49</v>
      </c>
      <c r="E559" s="61" t="s">
        <v>50</v>
      </c>
      <c r="F559" s="62" t="s">
        <v>51</v>
      </c>
      <c r="G559" s="63" t="s">
        <v>52</v>
      </c>
      <c r="H559" s="64" t="e" cm="1">
        <f t="array" aca="1" ref="H559" ca="1">INDIRECT("'"&amp;A559&amp;"'!"&amp;B559)</f>
        <v>#REF!</v>
      </c>
      <c r="I559" s="65" t="e" cm="1">
        <f t="array" aca="1" ref="I559" ca="1">INDIRECT("'"&amp;A559&amp;"'!"&amp;C559)</f>
        <v>#REF!</v>
      </c>
      <c r="J559" s="65" t="e" cm="1">
        <f t="array" aca="1" ref="J559" ca="1">INDIRECT("'"&amp;A559&amp;"'!"&amp;D559)</f>
        <v>#REF!</v>
      </c>
      <c r="K559" s="66" t="e" cm="1">
        <f t="array" aca="1" ref="K559" ca="1">INDIRECT("'"&amp;A559&amp;"'!"&amp;E559)</f>
        <v>#REF!</v>
      </c>
      <c r="L559" s="62" t="e" cm="1">
        <f t="array" aca="1" ref="L559" ca="1">INDIRECT("'"&amp;A559&amp;"'!"&amp;F559)</f>
        <v>#REF!</v>
      </c>
      <c r="M559" s="67" t="e" cm="1">
        <f t="array" aca="1" ref="M559" ca="1">INDIRECT("'"&amp;A559&amp;"'!"&amp;G559)</f>
        <v>#REF!</v>
      </c>
      <c r="N559" s="59" t="e">
        <f t="shared" ca="1" si="128"/>
        <v>#REF!</v>
      </c>
      <c r="O559" s="68" t="e">
        <f t="shared" ca="1" si="129"/>
        <v>#REF!</v>
      </c>
      <c r="P559" s="69"/>
      <c r="Q559" s="59" t="e">
        <f t="shared" ca="1" si="120"/>
        <v>#REF!</v>
      </c>
      <c r="R559" s="68" t="e">
        <f t="shared" ca="1" si="130"/>
        <v>#REF!</v>
      </c>
      <c r="S559" s="70">
        <f>290+3021+1096+3245+1192+930+3210+3088+1049</f>
        <v>17121</v>
      </c>
      <c r="T559" s="71" t="e">
        <f t="shared" ca="1" si="131"/>
        <v>#REF!</v>
      </c>
      <c r="U559" s="72"/>
      <c r="V559" s="71" t="e">
        <f t="shared" ca="1" si="126"/>
        <v>#REF!</v>
      </c>
      <c r="W559" s="72"/>
      <c r="Z559" t="e">
        <f t="shared" ca="1" si="121"/>
        <v>#REF!</v>
      </c>
      <c r="AA559" t="e">
        <f t="shared" ca="1" si="122"/>
        <v>#REF!</v>
      </c>
      <c r="AB559" t="e">
        <f t="shared" ca="1" si="132"/>
        <v>#REF!</v>
      </c>
      <c r="AC559" t="e">
        <f t="shared" ca="1" si="123"/>
        <v>#REF!</v>
      </c>
      <c r="AD559" t="e">
        <f t="shared" ca="1" si="124"/>
        <v>#REF!</v>
      </c>
      <c r="AE559" t="e">
        <f t="shared" ca="1" si="125"/>
        <v>#REF!</v>
      </c>
      <c r="AH559" t="str">
        <f t="shared" si="119"/>
        <v/>
      </c>
      <c r="AI559" t="str">
        <f t="shared" si="127"/>
        <v/>
      </c>
    </row>
    <row r="560" spans="1:35" x14ac:dyDescent="0.25">
      <c r="A560" s="58" t="s">
        <v>156</v>
      </c>
      <c r="B560" s="59" t="s">
        <v>53</v>
      </c>
      <c r="C560" s="60" t="s">
        <v>54</v>
      </c>
      <c r="D560" s="60" t="s">
        <v>55</v>
      </c>
      <c r="E560" s="61" t="s">
        <v>56</v>
      </c>
      <c r="F560" s="62" t="s">
        <v>57</v>
      </c>
      <c r="G560" s="63" t="s">
        <v>58</v>
      </c>
      <c r="H560" s="64" t="e" cm="1">
        <f t="array" aca="1" ref="H560" ca="1">INDIRECT("'"&amp;A560&amp;"'!"&amp;B560)</f>
        <v>#REF!</v>
      </c>
      <c r="I560" s="65" t="e" cm="1">
        <f t="array" aca="1" ref="I560" ca="1">INDIRECT("'"&amp;A560&amp;"'!"&amp;C560)</f>
        <v>#REF!</v>
      </c>
      <c r="J560" s="65" t="e" cm="1">
        <f t="array" aca="1" ref="J560" ca="1">INDIRECT("'"&amp;A560&amp;"'!"&amp;D560)</f>
        <v>#REF!</v>
      </c>
      <c r="K560" s="66" t="e" cm="1">
        <f t="array" aca="1" ref="K560" ca="1">INDIRECT("'"&amp;A560&amp;"'!"&amp;E560)</f>
        <v>#REF!</v>
      </c>
      <c r="L560" s="62" t="e" cm="1">
        <f t="array" aca="1" ref="L560" ca="1">INDIRECT("'"&amp;A560&amp;"'!"&amp;F560)</f>
        <v>#REF!</v>
      </c>
      <c r="M560" s="67" t="e" cm="1">
        <f t="array" aca="1" ref="M560" ca="1">INDIRECT("'"&amp;A560&amp;"'!"&amp;G560)</f>
        <v>#REF!</v>
      </c>
      <c r="N560" s="59" t="e">
        <f t="shared" ca="1" si="128"/>
        <v>#REF!</v>
      </c>
      <c r="O560" s="68" t="e">
        <f t="shared" ca="1" si="129"/>
        <v>#REF!</v>
      </c>
      <c r="P560" s="69"/>
      <c r="Q560" s="59" t="e">
        <f t="shared" ca="1" si="120"/>
        <v>#REF!</v>
      </c>
      <c r="R560" s="68" t="e">
        <f t="shared" ca="1" si="130"/>
        <v>#REF!</v>
      </c>
      <c r="S560" s="70"/>
      <c r="T560" s="71" t="e">
        <f t="shared" ca="1" si="131"/>
        <v>#REF!</v>
      </c>
      <c r="U560" s="72"/>
      <c r="V560" s="71" t="e">
        <f t="shared" ca="1" si="126"/>
        <v>#REF!</v>
      </c>
      <c r="W560" s="72"/>
      <c r="Z560" t="e">
        <f t="shared" ca="1" si="121"/>
        <v>#REF!</v>
      </c>
      <c r="AA560" t="e">
        <f t="shared" ca="1" si="122"/>
        <v>#REF!</v>
      </c>
      <c r="AB560" t="e">
        <f t="shared" ca="1" si="132"/>
        <v>#REF!</v>
      </c>
      <c r="AC560" t="e">
        <f t="shared" ca="1" si="123"/>
        <v>#REF!</v>
      </c>
      <c r="AD560" t="e">
        <f t="shared" ca="1" si="124"/>
        <v>#REF!</v>
      </c>
      <c r="AE560" t="e">
        <f t="shared" ca="1" si="125"/>
        <v>#REF!</v>
      </c>
      <c r="AH560" t="str">
        <f t="shared" si="119"/>
        <v/>
      </c>
      <c r="AI560" t="str">
        <f t="shared" si="127"/>
        <v/>
      </c>
    </row>
    <row r="561" spans="1:35" x14ac:dyDescent="0.25">
      <c r="A561" s="58" t="s">
        <v>156</v>
      </c>
      <c r="B561" s="59" t="s">
        <v>59</v>
      </c>
      <c r="C561" s="60" t="s">
        <v>60</v>
      </c>
      <c r="D561" s="60" t="s">
        <v>61</v>
      </c>
      <c r="E561" s="61" t="s">
        <v>62</v>
      </c>
      <c r="F561" s="62" t="s">
        <v>63</v>
      </c>
      <c r="G561" s="63" t="s">
        <v>64</v>
      </c>
      <c r="H561" s="64" t="e" cm="1">
        <f t="array" aca="1" ref="H561" ca="1">INDIRECT("'"&amp;A561&amp;"'!"&amp;B561)</f>
        <v>#REF!</v>
      </c>
      <c r="I561" s="65" t="e" cm="1">
        <f t="array" aca="1" ref="I561" ca="1">INDIRECT("'"&amp;A561&amp;"'!"&amp;C561)</f>
        <v>#REF!</v>
      </c>
      <c r="J561" s="65" t="e" cm="1">
        <f t="array" aca="1" ref="J561" ca="1">INDIRECT("'"&amp;A561&amp;"'!"&amp;D561)</f>
        <v>#REF!</v>
      </c>
      <c r="K561" s="66" t="e" cm="1">
        <f t="array" aca="1" ref="K561" ca="1">INDIRECT("'"&amp;A561&amp;"'!"&amp;E561)</f>
        <v>#REF!</v>
      </c>
      <c r="L561" s="62" t="e" cm="1">
        <f t="array" aca="1" ref="L561" ca="1">INDIRECT("'"&amp;A561&amp;"'!"&amp;F561)</f>
        <v>#REF!</v>
      </c>
      <c r="M561" s="67" t="e" cm="1">
        <f t="array" aca="1" ref="M561" ca="1">INDIRECT("'"&amp;A561&amp;"'!"&amp;G561)</f>
        <v>#REF!</v>
      </c>
      <c r="N561" s="59" t="e">
        <f t="shared" ca="1" si="128"/>
        <v>#REF!</v>
      </c>
      <c r="O561" s="68" t="e">
        <f t="shared" ca="1" si="129"/>
        <v>#REF!</v>
      </c>
      <c r="P561" s="69"/>
      <c r="Q561" s="59" t="e">
        <f t="shared" ca="1" si="120"/>
        <v>#REF!</v>
      </c>
      <c r="R561" s="68" t="e">
        <f t="shared" ca="1" si="130"/>
        <v>#REF!</v>
      </c>
      <c r="S561" s="70"/>
      <c r="T561" s="71" t="e">
        <f t="shared" ca="1" si="131"/>
        <v>#REF!</v>
      </c>
      <c r="U561" s="72"/>
      <c r="V561" s="71" t="e">
        <f t="shared" ca="1" si="126"/>
        <v>#REF!</v>
      </c>
      <c r="W561" s="72"/>
      <c r="Z561" t="e">
        <f t="shared" ca="1" si="121"/>
        <v>#REF!</v>
      </c>
      <c r="AA561" t="e">
        <f t="shared" ca="1" si="122"/>
        <v>#REF!</v>
      </c>
      <c r="AB561" t="e">
        <f t="shared" ca="1" si="132"/>
        <v>#REF!</v>
      </c>
      <c r="AC561" t="e">
        <f t="shared" ca="1" si="123"/>
        <v>#REF!</v>
      </c>
      <c r="AD561" t="e">
        <f t="shared" ca="1" si="124"/>
        <v>#REF!</v>
      </c>
      <c r="AE561" t="e">
        <f t="shared" ca="1" si="125"/>
        <v>#REF!</v>
      </c>
      <c r="AH561" t="str">
        <f t="shared" ref="AH561:AH564" si="133">IF(U561="","",U561)</f>
        <v/>
      </c>
      <c r="AI561" t="str">
        <f t="shared" si="127"/>
        <v/>
      </c>
    </row>
    <row r="562" spans="1:35" x14ac:dyDescent="0.25">
      <c r="A562" s="58" t="s">
        <v>156</v>
      </c>
      <c r="B562" s="59" t="s">
        <v>65</v>
      </c>
      <c r="C562" s="60" t="s">
        <v>66</v>
      </c>
      <c r="D562" s="60" t="s">
        <v>67</v>
      </c>
      <c r="E562" s="61" t="s">
        <v>68</v>
      </c>
      <c r="F562" s="62" t="s">
        <v>69</v>
      </c>
      <c r="G562" s="63" t="s">
        <v>70</v>
      </c>
      <c r="H562" s="64" t="e" cm="1">
        <f t="array" aca="1" ref="H562" ca="1">INDIRECT("'"&amp;A562&amp;"'!"&amp;B562)</f>
        <v>#REF!</v>
      </c>
      <c r="I562" s="65" t="e" cm="1">
        <f t="array" aca="1" ref="I562" ca="1">INDIRECT("'"&amp;A562&amp;"'!"&amp;C562)</f>
        <v>#REF!</v>
      </c>
      <c r="J562" s="65" t="e" cm="1">
        <f t="array" aca="1" ref="J562" ca="1">INDIRECT("'"&amp;A562&amp;"'!"&amp;D562)</f>
        <v>#REF!</v>
      </c>
      <c r="K562" s="66" t="e" cm="1">
        <f t="array" aca="1" ref="K562" ca="1">INDIRECT("'"&amp;A562&amp;"'!"&amp;E562)</f>
        <v>#REF!</v>
      </c>
      <c r="L562" s="62" t="e" cm="1">
        <f t="array" aca="1" ref="L562" ca="1">INDIRECT("'"&amp;A562&amp;"'!"&amp;F562)</f>
        <v>#REF!</v>
      </c>
      <c r="M562" s="67" t="e" cm="1">
        <f t="array" aca="1" ref="M562" ca="1">INDIRECT("'"&amp;A562&amp;"'!"&amp;G562)</f>
        <v>#REF!</v>
      </c>
      <c r="N562" s="59" t="e">
        <f t="shared" ca="1" si="128"/>
        <v>#REF!</v>
      </c>
      <c r="O562" s="68" t="e">
        <f t="shared" ca="1" si="129"/>
        <v>#REF!</v>
      </c>
      <c r="P562" s="69"/>
      <c r="Q562" s="59" t="e">
        <f t="shared" ca="1" si="120"/>
        <v>#REF!</v>
      </c>
      <c r="R562" s="68" t="e">
        <f t="shared" ca="1" si="130"/>
        <v>#REF!</v>
      </c>
      <c r="S562" s="70"/>
      <c r="T562" s="71" t="e">
        <f t="shared" ca="1" si="131"/>
        <v>#REF!</v>
      </c>
      <c r="U562" s="72"/>
      <c r="V562" s="71" t="e">
        <f t="shared" ca="1" si="126"/>
        <v>#REF!</v>
      </c>
      <c r="W562" s="72"/>
      <c r="Z562" t="e">
        <f t="shared" ca="1" si="121"/>
        <v>#REF!</v>
      </c>
      <c r="AA562" t="e">
        <f t="shared" ca="1" si="122"/>
        <v>#REF!</v>
      </c>
      <c r="AB562" t="e">
        <f t="shared" ca="1" si="132"/>
        <v>#REF!</v>
      </c>
      <c r="AC562" t="e">
        <f t="shared" ca="1" si="123"/>
        <v>#REF!</v>
      </c>
      <c r="AD562" t="e">
        <f t="shared" ca="1" si="124"/>
        <v>#REF!</v>
      </c>
      <c r="AE562" t="e">
        <f t="shared" ca="1" si="125"/>
        <v>#REF!</v>
      </c>
      <c r="AH562" t="str">
        <f t="shared" si="133"/>
        <v/>
      </c>
      <c r="AI562" t="str">
        <f t="shared" si="127"/>
        <v/>
      </c>
    </row>
    <row r="563" spans="1:35" x14ac:dyDescent="0.25">
      <c r="A563" s="58" t="s">
        <v>156</v>
      </c>
      <c r="B563" s="59" t="s">
        <v>71</v>
      </c>
      <c r="C563" s="60" t="s">
        <v>72</v>
      </c>
      <c r="D563" s="60" t="s">
        <v>73</v>
      </c>
      <c r="E563" s="61" t="s">
        <v>74</v>
      </c>
      <c r="F563" s="62" t="s">
        <v>75</v>
      </c>
      <c r="G563" s="63" t="s">
        <v>76</v>
      </c>
      <c r="H563" s="64" t="e" cm="1">
        <f t="array" aca="1" ref="H563" ca="1">INDIRECT("'"&amp;A563&amp;"'!"&amp;B563)</f>
        <v>#REF!</v>
      </c>
      <c r="I563" s="65" t="e" cm="1">
        <f t="array" aca="1" ref="I563" ca="1">INDIRECT("'"&amp;A563&amp;"'!"&amp;C563)</f>
        <v>#REF!</v>
      </c>
      <c r="J563" s="65" t="e" cm="1">
        <f t="array" aca="1" ref="J563" ca="1">INDIRECT("'"&amp;A563&amp;"'!"&amp;D563)</f>
        <v>#REF!</v>
      </c>
      <c r="K563" s="66" t="e" cm="1">
        <f t="array" aca="1" ref="K563" ca="1">INDIRECT("'"&amp;A563&amp;"'!"&amp;E563)</f>
        <v>#REF!</v>
      </c>
      <c r="L563" s="62" t="e" cm="1">
        <f t="array" aca="1" ref="L563" ca="1">INDIRECT("'"&amp;A563&amp;"'!"&amp;F563)</f>
        <v>#REF!</v>
      </c>
      <c r="M563" s="67" t="e" cm="1">
        <f t="array" aca="1" ref="M563" ca="1">INDIRECT("'"&amp;A563&amp;"'!"&amp;G563)</f>
        <v>#REF!</v>
      </c>
      <c r="N563" s="59" t="e">
        <f t="shared" ca="1" si="128"/>
        <v>#REF!</v>
      </c>
      <c r="O563" s="68" t="e">
        <f t="shared" ca="1" si="129"/>
        <v>#REF!</v>
      </c>
      <c r="P563" s="69"/>
      <c r="Q563" s="59" t="e">
        <f t="shared" ca="1" si="120"/>
        <v>#REF!</v>
      </c>
      <c r="R563" s="68" t="e">
        <f t="shared" ca="1" si="130"/>
        <v>#REF!</v>
      </c>
      <c r="S563" s="70"/>
      <c r="T563" s="71" t="e">
        <f t="shared" ca="1" si="131"/>
        <v>#REF!</v>
      </c>
      <c r="U563" s="72"/>
      <c r="V563" s="71" t="e">
        <f t="shared" ca="1" si="126"/>
        <v>#REF!</v>
      </c>
      <c r="W563" s="72"/>
      <c r="Z563" t="e">
        <f t="shared" ca="1" si="121"/>
        <v>#REF!</v>
      </c>
      <c r="AA563" t="e">
        <f t="shared" ca="1" si="122"/>
        <v>#REF!</v>
      </c>
      <c r="AB563" t="e">
        <f t="shared" ca="1" si="132"/>
        <v>#REF!</v>
      </c>
      <c r="AC563" t="e">
        <f t="shared" ca="1" si="123"/>
        <v>#REF!</v>
      </c>
      <c r="AD563" t="e">
        <f t="shared" ca="1" si="124"/>
        <v>#REF!</v>
      </c>
      <c r="AE563" t="e">
        <f t="shared" ca="1" si="125"/>
        <v>#REF!</v>
      </c>
      <c r="AH563" t="str">
        <f t="shared" si="133"/>
        <v/>
      </c>
      <c r="AI563" t="str">
        <f t="shared" si="127"/>
        <v/>
      </c>
    </row>
    <row r="564" spans="1:35" ht="15.75" thickBot="1" x14ac:dyDescent="0.3">
      <c r="A564" s="99" t="s">
        <v>156</v>
      </c>
      <c r="B564" s="100" t="s">
        <v>77</v>
      </c>
      <c r="C564" s="101" t="s">
        <v>78</v>
      </c>
      <c r="D564" s="101" t="s">
        <v>79</v>
      </c>
      <c r="E564" s="102" t="s">
        <v>80</v>
      </c>
      <c r="F564" s="103" t="s">
        <v>81</v>
      </c>
      <c r="G564" s="104" t="s">
        <v>82</v>
      </c>
      <c r="H564" s="105" t="e" cm="1">
        <f t="array" aca="1" ref="H564" ca="1">INDIRECT("'"&amp;A564&amp;"'!"&amp;B564)</f>
        <v>#REF!</v>
      </c>
      <c r="I564" s="106" t="e" cm="1">
        <f t="array" aca="1" ref="I564" ca="1">INDIRECT("'"&amp;A564&amp;"'!"&amp;C564)</f>
        <v>#REF!</v>
      </c>
      <c r="J564" s="106" t="e" cm="1">
        <f t="array" aca="1" ref="J564" ca="1">INDIRECT("'"&amp;A564&amp;"'!"&amp;D564)</f>
        <v>#REF!</v>
      </c>
      <c r="K564" s="107" t="e" cm="1">
        <f t="array" aca="1" ref="K564" ca="1">INDIRECT("'"&amp;A564&amp;"'!"&amp;E564)</f>
        <v>#REF!</v>
      </c>
      <c r="L564" s="103" t="e" cm="1">
        <f t="array" aca="1" ref="L564" ca="1">INDIRECT("'"&amp;A564&amp;"'!"&amp;F564)</f>
        <v>#REF!</v>
      </c>
      <c r="M564" s="108" t="e" cm="1">
        <f t="array" aca="1" ref="M564" ca="1">INDIRECT("'"&amp;A564&amp;"'!"&amp;G564)</f>
        <v>#REF!</v>
      </c>
      <c r="N564" s="100" t="e">
        <f t="shared" ca="1" si="128"/>
        <v>#REF!</v>
      </c>
      <c r="O564" s="109" t="e">
        <f t="shared" ca="1" si="129"/>
        <v>#REF!</v>
      </c>
      <c r="P564" s="110"/>
      <c r="Q564" s="100" t="e">
        <f t="shared" ca="1" si="120"/>
        <v>#REF!</v>
      </c>
      <c r="R564" s="109" t="e">
        <f t="shared" ca="1" si="130"/>
        <v>#REF!</v>
      </c>
      <c r="S564" s="111"/>
      <c r="T564" s="112" t="e">
        <f t="shared" ca="1" si="131"/>
        <v>#REF!</v>
      </c>
      <c r="U564" s="113"/>
      <c r="V564" s="112" t="e">
        <f t="shared" ca="1" si="126"/>
        <v>#REF!</v>
      </c>
      <c r="W564" s="113"/>
      <c r="Z564" t="e">
        <f t="shared" ca="1" si="121"/>
        <v>#REF!</v>
      </c>
      <c r="AA564" t="e">
        <f t="shared" ca="1" si="122"/>
        <v>#REF!</v>
      </c>
      <c r="AB564" t="e">
        <f t="shared" ca="1" si="132"/>
        <v>#REF!</v>
      </c>
      <c r="AC564" t="e">
        <f t="shared" ca="1" si="123"/>
        <v>#REF!</v>
      </c>
      <c r="AD564" t="e">
        <f t="shared" ca="1" si="124"/>
        <v>#REF!</v>
      </c>
      <c r="AE564" t="e">
        <f t="shared" ca="1" si="125"/>
        <v>#REF!</v>
      </c>
      <c r="AH564" t="str">
        <f t="shared" si="133"/>
        <v/>
      </c>
      <c r="AI564" t="str">
        <f t="shared" si="127"/>
        <v/>
      </c>
    </row>
  </sheetData>
  <autoFilter ref="A4:W564" xr:uid="{41707BA6-54CA-4382-BF90-42696346892F}"/>
  <mergeCells count="9">
    <mergeCell ref="Z1:AF1"/>
    <mergeCell ref="AH1:AI1"/>
    <mergeCell ref="N2:W2"/>
    <mergeCell ref="B3:G3"/>
    <mergeCell ref="H3:M3"/>
    <mergeCell ref="N3:P3"/>
    <mergeCell ref="Q3:S3"/>
    <mergeCell ref="T3:U3"/>
    <mergeCell ref="V3:W3"/>
  </mergeCells>
  <conditionalFormatting sqref="O5:O564 R5:R564">
    <cfRule type="cellIs" dxfId="11" priority="2" operator="equal">
      <formula>100</formula>
    </cfRule>
    <cfRule type="cellIs" dxfId="10" priority="3" operator="equal">
      <formula>20</formula>
    </cfRule>
    <cfRule type="cellIs" dxfId="9" priority="4" operator="equal">
      <formula>0</formula>
    </cfRule>
    <cfRule type="cellIs" dxfId="8" priority="5" operator="equal">
      <formula>2</formula>
    </cfRule>
    <cfRule type="cellIs" dxfId="7" priority="6" operator="equal">
      <formula>10</formula>
    </cfRule>
    <cfRule type="cellIs" dxfId="6" priority="7" operator="equal">
      <formula>1</formula>
    </cfRule>
  </conditionalFormatting>
  <conditionalFormatting sqref="P323">
    <cfRule type="cellIs" dxfId="5" priority="1" operator="greaterThan">
      <formula>80000</formula>
    </cfRule>
  </conditionalFormatting>
  <conditionalFormatting sqref="AG4">
    <cfRule type="cellIs" dxfId="4" priority="8" operator="greaterThan">
      <formula>#REF!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EE0CF9-A0F1-4FAD-9B9A-DF28E5E9344F}">
  <dimension ref="A1:F561"/>
  <sheetViews>
    <sheetView tabSelected="1" workbookViewId="0">
      <selection activeCell="F5" sqref="F5"/>
    </sheetView>
  </sheetViews>
  <sheetFormatPr defaultRowHeight="15" x14ac:dyDescent="0.25"/>
  <cols>
    <col min="1" max="1" width="9.7109375" customWidth="1"/>
    <col min="2" max="2" width="14.5703125" style="118" customWidth="1"/>
    <col min="3" max="3" width="8" style="118" customWidth="1"/>
    <col min="4" max="4" width="7.28515625" style="118" customWidth="1"/>
    <col min="5" max="5" width="9.140625" style="118"/>
    <col min="6" max="6" width="22.28515625" bestFit="1" customWidth="1"/>
    <col min="7" max="7" width="13.7109375" bestFit="1" customWidth="1"/>
  </cols>
  <sheetData>
    <row r="1" spans="1:6" x14ac:dyDescent="0.25">
      <c r="A1" s="114" t="s">
        <v>19</v>
      </c>
      <c r="B1" s="115" t="s">
        <v>24</v>
      </c>
      <c r="C1" s="115" t="s">
        <v>21</v>
      </c>
      <c r="D1" s="116" t="s">
        <v>22</v>
      </c>
      <c r="E1" s="116" t="s">
        <v>21</v>
      </c>
      <c r="F1" t="s">
        <v>157</v>
      </c>
    </row>
    <row r="2" spans="1:6" x14ac:dyDescent="0.25">
      <c r="A2" t="str">
        <f>'FTTS FOID Cleaning'!A5</f>
        <v>1-501</v>
      </c>
      <c r="B2" s="117" t="str">
        <f ca="1">'FTTS FOID Cleaning'!N5</f>
        <v/>
      </c>
      <c r="C2" s="115" t="e">
        <f ca="1">'FTTS FOID Cleaning'!O5</f>
        <v>#NAME?</v>
      </c>
      <c r="D2" s="118" t="str">
        <f ca="1">'FTTS FOID Cleaning'!Q5</f>
        <v/>
      </c>
      <c r="E2" s="118" t="e">
        <f ca="1">'FTTS FOID Cleaning'!R5</f>
        <v>#NAME?</v>
      </c>
      <c r="F2" t="e" cm="1">
        <f t="array" aca="1" ref="F2" ca="1">VLOOKUP(D2,INDIRECT("'"&amp;A2&amp;"'!$N$1:$AA$10"),INDIRECT("'"&amp;A2&amp;"'!$H$26"),FALSE)</f>
        <v>#N/A</v>
      </c>
    </row>
    <row r="3" spans="1:6" x14ac:dyDescent="0.25">
      <c r="A3" t="str">
        <f>'FTTS FOID Cleaning'!A6</f>
        <v>1-501</v>
      </c>
      <c r="B3" s="117" t="str">
        <f ca="1">'FTTS FOID Cleaning'!N6</f>
        <v/>
      </c>
      <c r="C3" s="115" t="e">
        <f ca="1">'FTTS FOID Cleaning'!O6</f>
        <v>#NAME?</v>
      </c>
      <c r="D3" s="118" t="str">
        <f ca="1">'FTTS FOID Cleaning'!Q6</f>
        <v/>
      </c>
      <c r="E3" s="118" t="e">
        <f ca="1">'FTTS FOID Cleaning'!R6</f>
        <v>#NAME?</v>
      </c>
      <c r="F3" t="e" cm="1">
        <f t="array" aca="1" ref="F3" ca="1">VLOOKUP(D3,INDIRECT("'"&amp;A3&amp;"'!$N$1:$AA$10"),INDIRECT("'"&amp;A3&amp;"'!$H$26"),FALSE)</f>
        <v>#N/A</v>
      </c>
    </row>
    <row r="4" spans="1:6" x14ac:dyDescent="0.25">
      <c r="A4" t="str">
        <f>'FTTS FOID Cleaning'!A7</f>
        <v>1-501</v>
      </c>
      <c r="B4" s="117">
        <f ca="1">'FTTS FOID Cleaning'!N7</f>
        <v>33312</v>
      </c>
      <c r="C4" s="115" t="e">
        <f ca="1">'FTTS FOID Cleaning'!O7</f>
        <v>#NAME?</v>
      </c>
      <c r="D4" s="118">
        <f ca="1">'FTTS FOID Cleaning'!Q7</f>
        <v>38691</v>
      </c>
      <c r="E4" s="118" t="e">
        <f ca="1">'FTTS FOID Cleaning'!R7</f>
        <v>#NAME?</v>
      </c>
      <c r="F4" t="e">
        <f ca="1">VLOOKUP(D4,'1-501'!N1:AA10,3,FALSE)</f>
        <v>#N/A</v>
      </c>
    </row>
    <row r="5" spans="1:6" x14ac:dyDescent="0.25">
      <c r="A5" t="str">
        <f>'FTTS FOID Cleaning'!A8</f>
        <v>1-501</v>
      </c>
      <c r="B5" s="117" t="str">
        <f ca="1">'FTTS FOID Cleaning'!N8</f>
        <v/>
      </c>
      <c r="C5" s="115" t="e">
        <f ca="1">'FTTS FOID Cleaning'!O8</f>
        <v>#NAME?</v>
      </c>
      <c r="D5" s="118">
        <f ca="1">'FTTS FOID Cleaning'!Q8</f>
        <v>38690</v>
      </c>
      <c r="E5" s="118" t="e">
        <f ca="1">'FTTS FOID Cleaning'!R8</f>
        <v>#NAME?</v>
      </c>
      <c r="F5" t="e">
        <f ca="1">VLOOKUP(D5,'1-501'!N2:AA11,3,FALSE)</f>
        <v>#N/A</v>
      </c>
    </row>
    <row r="6" spans="1:6" x14ac:dyDescent="0.25">
      <c r="A6" t="str">
        <f>'FTTS FOID Cleaning'!A9</f>
        <v>1-501</v>
      </c>
      <c r="B6" s="117">
        <f ca="1">'FTTS FOID Cleaning'!N9</f>
        <v>28915</v>
      </c>
      <c r="C6" s="115" t="e">
        <f ca="1">'FTTS FOID Cleaning'!O9</f>
        <v>#NAME?</v>
      </c>
      <c r="D6" s="118">
        <f ca="1">'FTTS FOID Cleaning'!Q9</f>
        <v>28915</v>
      </c>
      <c r="E6" s="118" t="e">
        <f ca="1">'FTTS FOID Cleaning'!R9</f>
        <v>#NAME?</v>
      </c>
      <c r="F6" t="str">
        <f ca="1">VLOOKUP(D6,'1-501'!N3:AA12,3,FALSE)</f>
        <v>ANT0087-BOE1004/0001</v>
      </c>
    </row>
    <row r="7" spans="1:6" x14ac:dyDescent="0.25">
      <c r="A7" t="str">
        <f>'FTTS FOID Cleaning'!A10</f>
        <v>1-501</v>
      </c>
      <c r="B7" s="117" t="str">
        <f ca="1">'FTTS FOID Cleaning'!N10</f>
        <v/>
      </c>
      <c r="C7" s="115" t="e">
        <f ca="1">'FTTS FOID Cleaning'!O10</f>
        <v>#NAME?</v>
      </c>
      <c r="D7" s="118" t="str">
        <f ca="1">'FTTS FOID Cleaning'!Q10</f>
        <v/>
      </c>
      <c r="E7" s="118" t="e">
        <f ca="1">'FTTS FOID Cleaning'!R10</f>
        <v>#NAME?</v>
      </c>
      <c r="F7" t="e" cm="1">
        <f t="array" aca="1" ref="F7" ca="1">VLOOKUP(D7,INDIRECT("'"&amp;A7&amp;"'!$N$1:$AA$10"),INDIRECT("'"&amp;A7&amp;"'!$H$26"),FALSE)</f>
        <v>#N/A</v>
      </c>
    </row>
    <row r="8" spans="1:6" x14ac:dyDescent="0.25">
      <c r="A8" t="str">
        <f>'FTTS FOID Cleaning'!A11</f>
        <v>1-501</v>
      </c>
      <c r="B8" s="117" t="str">
        <f ca="1">'FTTS FOID Cleaning'!N11</f>
        <v/>
      </c>
      <c r="C8" s="115" t="e">
        <f ca="1">'FTTS FOID Cleaning'!O11</f>
        <v>#NAME?</v>
      </c>
      <c r="D8" s="118" t="str">
        <f ca="1">'FTTS FOID Cleaning'!Q11</f>
        <v/>
      </c>
      <c r="E8" s="118" t="e">
        <f ca="1">'FTTS FOID Cleaning'!R11</f>
        <v>#NAME?</v>
      </c>
      <c r="F8" t="e" cm="1">
        <f t="array" aca="1" ref="F8" ca="1">VLOOKUP(D8,INDIRECT("'"&amp;A8&amp;"'!$N$1:$AA$10"),INDIRECT("'"&amp;A8&amp;"'!$H$26"),FALSE)</f>
        <v>#N/A</v>
      </c>
    </row>
    <row r="9" spans="1:6" x14ac:dyDescent="0.25">
      <c r="A9" t="str">
        <f>'FTTS FOID Cleaning'!A12</f>
        <v>1-501</v>
      </c>
      <c r="B9" s="117" t="str">
        <f ca="1">'FTTS FOID Cleaning'!N12</f>
        <v/>
      </c>
      <c r="C9" s="115" t="e">
        <f ca="1">'FTTS FOID Cleaning'!O12</f>
        <v>#NAME?</v>
      </c>
      <c r="D9" s="118" t="str">
        <f ca="1">'FTTS FOID Cleaning'!Q12</f>
        <v/>
      </c>
      <c r="E9" s="118" t="e">
        <f ca="1">'FTTS FOID Cleaning'!R12</f>
        <v>#NAME?</v>
      </c>
      <c r="F9" t="e" cm="1">
        <f t="array" aca="1" ref="F9" ca="1">VLOOKUP(D9,INDIRECT("'"&amp;A9&amp;"'!$N$1:$AA$10"),INDIRECT("'"&amp;A9&amp;"'!$H$26"),FALSE)</f>
        <v>#N/A</v>
      </c>
    </row>
    <row r="10" spans="1:6" x14ac:dyDescent="0.25">
      <c r="A10" t="str">
        <f>'FTTS FOID Cleaning'!A13</f>
        <v>1-501</v>
      </c>
      <c r="B10" s="117" t="str">
        <f ca="1">'FTTS FOID Cleaning'!N13</f>
        <v/>
      </c>
      <c r="C10" s="115" t="e">
        <f ca="1">'FTTS FOID Cleaning'!O13</f>
        <v>#NAME?</v>
      </c>
      <c r="D10" s="118" t="str">
        <f ca="1">'FTTS FOID Cleaning'!Q13</f>
        <v/>
      </c>
      <c r="E10" s="118" t="e">
        <f ca="1">'FTTS FOID Cleaning'!R13</f>
        <v>#NAME?</v>
      </c>
      <c r="F10" t="e" cm="1">
        <f t="array" aca="1" ref="F10" ca="1">VLOOKUP(D10,INDIRECT("'"&amp;A10&amp;"'!$N$1:$AA$10"),INDIRECT("'"&amp;A10&amp;"'!$H$26"),FALSE)</f>
        <v>#N/A</v>
      </c>
    </row>
    <row r="11" spans="1:6" x14ac:dyDescent="0.25">
      <c r="A11" t="str">
        <f>'FTTS FOID Cleaning'!A14</f>
        <v>1-502</v>
      </c>
      <c r="B11" s="117" t="e">
        <f ca="1">'FTTS FOID Cleaning'!N14</f>
        <v>#REF!</v>
      </c>
      <c r="C11" s="115" t="e">
        <f ca="1">'FTTS FOID Cleaning'!O14</f>
        <v>#REF!</v>
      </c>
      <c r="D11" s="118" t="e">
        <f ca="1">'FTTS FOID Cleaning'!Q14</f>
        <v>#REF!</v>
      </c>
      <c r="E11" s="118" t="e">
        <f ca="1">'FTTS FOID Cleaning'!R14</f>
        <v>#REF!</v>
      </c>
      <c r="F11" t="e" cm="1">
        <f t="array" aca="1" ref="F11" ca="1">VLOOKUP(D11,INDIRECT("'"&amp;A11&amp;"'!$N$1:$AA$10"),INDIRECT("'"&amp;A11&amp;"'!$H$26"),FALSE)</f>
        <v>#REF!</v>
      </c>
    </row>
    <row r="12" spans="1:6" x14ac:dyDescent="0.25">
      <c r="A12" t="str">
        <f>'FTTS FOID Cleaning'!A15</f>
        <v>1-502</v>
      </c>
      <c r="B12" s="117" t="e">
        <f ca="1">'FTTS FOID Cleaning'!N15</f>
        <v>#REF!</v>
      </c>
      <c r="C12" s="115" t="e">
        <f ca="1">'FTTS FOID Cleaning'!O15</f>
        <v>#REF!</v>
      </c>
      <c r="D12" s="118" t="e">
        <f ca="1">'FTTS FOID Cleaning'!Q15</f>
        <v>#REF!</v>
      </c>
      <c r="E12" s="118" t="e">
        <f ca="1">'FTTS FOID Cleaning'!R15</f>
        <v>#REF!</v>
      </c>
      <c r="F12" t="e" cm="1">
        <f t="array" aca="1" ref="F12" ca="1">VLOOKUP(D12,INDIRECT("'"&amp;A12&amp;"'!$N$1:$AA$10"),INDIRECT("'"&amp;A12&amp;"'!$H$26"),FALSE)</f>
        <v>#REF!</v>
      </c>
    </row>
    <row r="13" spans="1:6" x14ac:dyDescent="0.25">
      <c r="A13" t="str">
        <f>'FTTS FOID Cleaning'!A16</f>
        <v>1-502</v>
      </c>
      <c r="B13" s="117" t="e">
        <f ca="1">'FTTS FOID Cleaning'!N16</f>
        <v>#REF!</v>
      </c>
      <c r="C13" s="115" t="e">
        <f ca="1">'FTTS FOID Cleaning'!O16</f>
        <v>#REF!</v>
      </c>
      <c r="D13" s="118" t="e">
        <f ca="1">'FTTS FOID Cleaning'!Q16</f>
        <v>#REF!</v>
      </c>
      <c r="E13" s="118" t="e">
        <f ca="1">'FTTS FOID Cleaning'!R16</f>
        <v>#REF!</v>
      </c>
      <c r="F13" t="e" cm="1">
        <f t="array" aca="1" ref="F13" ca="1">VLOOKUP(D13,INDIRECT("'"&amp;A13&amp;"'!$N$1:$AA$10"),INDIRECT("'"&amp;A13&amp;"'!$H$26"),FALSE)</f>
        <v>#REF!</v>
      </c>
    </row>
    <row r="14" spans="1:6" x14ac:dyDescent="0.25">
      <c r="A14" t="str">
        <f>'FTTS FOID Cleaning'!A17</f>
        <v>1-502</v>
      </c>
      <c r="B14" s="117" t="e">
        <f ca="1">'FTTS FOID Cleaning'!N17</f>
        <v>#REF!</v>
      </c>
      <c r="C14" s="115" t="e">
        <f ca="1">'FTTS FOID Cleaning'!O17</f>
        <v>#REF!</v>
      </c>
      <c r="D14" s="118" t="e">
        <f ca="1">'FTTS FOID Cleaning'!Q17</f>
        <v>#REF!</v>
      </c>
      <c r="E14" s="118" t="e">
        <f ca="1">'FTTS FOID Cleaning'!R17</f>
        <v>#REF!</v>
      </c>
      <c r="F14" t="e" cm="1">
        <f t="array" aca="1" ref="F14" ca="1">VLOOKUP(D14,INDIRECT("'"&amp;A14&amp;"'!$N$1:$AA$10"),INDIRECT("'"&amp;A14&amp;"'!$H$26"),FALSE)</f>
        <v>#REF!</v>
      </c>
    </row>
    <row r="15" spans="1:6" x14ac:dyDescent="0.25">
      <c r="A15" t="str">
        <f>'FTTS FOID Cleaning'!A18</f>
        <v>1-502</v>
      </c>
      <c r="B15" s="117" t="e">
        <f ca="1">'FTTS FOID Cleaning'!N18</f>
        <v>#REF!</v>
      </c>
      <c r="C15" s="115" t="e">
        <f ca="1">'FTTS FOID Cleaning'!O18</f>
        <v>#REF!</v>
      </c>
      <c r="D15" s="118" t="e">
        <f ca="1">'FTTS FOID Cleaning'!Q18</f>
        <v>#REF!</v>
      </c>
      <c r="E15" s="118" t="e">
        <f ca="1">'FTTS FOID Cleaning'!R18</f>
        <v>#REF!</v>
      </c>
      <c r="F15" t="e" cm="1">
        <f t="array" aca="1" ref="F15" ca="1">VLOOKUP(D15,INDIRECT("'"&amp;A15&amp;"'!$N$1:$AA$10"),INDIRECT("'"&amp;A15&amp;"'!$H$26"),FALSE)</f>
        <v>#REF!</v>
      </c>
    </row>
    <row r="16" spans="1:6" x14ac:dyDescent="0.25">
      <c r="A16" t="str">
        <f>'FTTS FOID Cleaning'!A19</f>
        <v>1-502</v>
      </c>
      <c r="B16" s="117" t="e">
        <f ca="1">'FTTS FOID Cleaning'!N19</f>
        <v>#REF!</v>
      </c>
      <c r="C16" s="115" t="e">
        <f ca="1">'FTTS FOID Cleaning'!O19</f>
        <v>#REF!</v>
      </c>
      <c r="D16" s="118" t="e">
        <f ca="1">'FTTS FOID Cleaning'!Q19</f>
        <v>#REF!</v>
      </c>
      <c r="E16" s="118" t="e">
        <f ca="1">'FTTS FOID Cleaning'!R19</f>
        <v>#REF!</v>
      </c>
      <c r="F16" t="e" cm="1">
        <f t="array" aca="1" ref="F16" ca="1">VLOOKUP(D16,INDIRECT("'"&amp;A16&amp;"'!$N$1:$AA$10"),INDIRECT("'"&amp;A16&amp;"'!$H$26"),FALSE)</f>
        <v>#REF!</v>
      </c>
    </row>
    <row r="17" spans="1:6" x14ac:dyDescent="0.25">
      <c r="A17" t="str">
        <f>'FTTS FOID Cleaning'!A20</f>
        <v>1-502</v>
      </c>
      <c r="B17" s="117" t="e">
        <f ca="1">'FTTS FOID Cleaning'!N20</f>
        <v>#REF!</v>
      </c>
      <c r="C17" s="115" t="e">
        <f ca="1">'FTTS FOID Cleaning'!O20</f>
        <v>#REF!</v>
      </c>
      <c r="D17" s="118" t="e">
        <f ca="1">'FTTS FOID Cleaning'!Q20</f>
        <v>#REF!</v>
      </c>
      <c r="E17" s="118" t="e">
        <f ca="1">'FTTS FOID Cleaning'!R20</f>
        <v>#REF!</v>
      </c>
      <c r="F17" t="e" cm="1">
        <f t="array" aca="1" ref="F17" ca="1">VLOOKUP(D17,INDIRECT("'"&amp;A17&amp;"'!$N$1:$AA$10"),INDIRECT("'"&amp;A17&amp;"'!$H$26"),FALSE)</f>
        <v>#REF!</v>
      </c>
    </row>
    <row r="18" spans="1:6" x14ac:dyDescent="0.25">
      <c r="A18" t="str">
        <f>'FTTS FOID Cleaning'!A21</f>
        <v>1-502</v>
      </c>
      <c r="B18" s="117" t="e">
        <f ca="1">'FTTS FOID Cleaning'!N21</f>
        <v>#REF!</v>
      </c>
      <c r="C18" s="115" t="e">
        <f ca="1">'FTTS FOID Cleaning'!O21</f>
        <v>#REF!</v>
      </c>
      <c r="D18" s="118" t="e">
        <f ca="1">'FTTS FOID Cleaning'!Q21</f>
        <v>#REF!</v>
      </c>
      <c r="E18" s="118" t="e">
        <f ca="1">'FTTS FOID Cleaning'!R21</f>
        <v>#REF!</v>
      </c>
      <c r="F18" t="e" cm="1">
        <f t="array" aca="1" ref="F18" ca="1">VLOOKUP(D18,INDIRECT("'"&amp;A18&amp;"'!$N$1:$AA$10"),INDIRECT("'"&amp;A18&amp;"'!$H$26"),FALSE)</f>
        <v>#REF!</v>
      </c>
    </row>
    <row r="19" spans="1:6" x14ac:dyDescent="0.25">
      <c r="A19" t="str">
        <f>'FTTS FOID Cleaning'!A22</f>
        <v>1-502</v>
      </c>
      <c r="B19" s="117" t="e">
        <f ca="1">'FTTS FOID Cleaning'!N22</f>
        <v>#REF!</v>
      </c>
      <c r="C19" s="115" t="e">
        <f ca="1">'FTTS FOID Cleaning'!O22</f>
        <v>#REF!</v>
      </c>
      <c r="D19" s="118" t="e">
        <f ca="1">'FTTS FOID Cleaning'!Q22</f>
        <v>#REF!</v>
      </c>
      <c r="E19" s="118" t="e">
        <f ca="1">'FTTS FOID Cleaning'!R22</f>
        <v>#REF!</v>
      </c>
    </row>
    <row r="20" spans="1:6" x14ac:dyDescent="0.25">
      <c r="A20" t="str">
        <f>'FTTS FOID Cleaning'!A23</f>
        <v>1-503</v>
      </c>
      <c r="B20" s="117" t="e">
        <f ca="1">'FTTS FOID Cleaning'!N23</f>
        <v>#REF!</v>
      </c>
      <c r="C20" s="115" t="e">
        <f ca="1">'FTTS FOID Cleaning'!O23</f>
        <v>#REF!</v>
      </c>
      <c r="D20" s="118" t="e">
        <f ca="1">'FTTS FOID Cleaning'!Q23</f>
        <v>#REF!</v>
      </c>
      <c r="E20" s="118" t="e">
        <f ca="1">'FTTS FOID Cleaning'!R23</f>
        <v>#REF!</v>
      </c>
    </row>
    <row r="21" spans="1:6" x14ac:dyDescent="0.25">
      <c r="A21" t="str">
        <f>'FTTS FOID Cleaning'!A24</f>
        <v>1-503</v>
      </c>
      <c r="B21" s="117" t="e">
        <f ca="1">'FTTS FOID Cleaning'!N24</f>
        <v>#REF!</v>
      </c>
      <c r="C21" s="115" t="e">
        <f ca="1">'FTTS FOID Cleaning'!O24</f>
        <v>#REF!</v>
      </c>
      <c r="D21" s="118" t="e">
        <f ca="1">'FTTS FOID Cleaning'!Q24</f>
        <v>#REF!</v>
      </c>
      <c r="E21" s="118" t="e">
        <f ca="1">'FTTS FOID Cleaning'!R24</f>
        <v>#REF!</v>
      </c>
    </row>
    <row r="22" spans="1:6" x14ac:dyDescent="0.25">
      <c r="A22" t="str">
        <f>'FTTS FOID Cleaning'!A25</f>
        <v>1-503</v>
      </c>
      <c r="B22" s="117" t="e">
        <f ca="1">'FTTS FOID Cleaning'!N25</f>
        <v>#REF!</v>
      </c>
      <c r="C22" s="115" t="e">
        <f ca="1">'FTTS FOID Cleaning'!O25</f>
        <v>#REF!</v>
      </c>
      <c r="D22" s="118" t="e">
        <f ca="1">'FTTS FOID Cleaning'!Q25</f>
        <v>#REF!</v>
      </c>
      <c r="E22" s="118" t="e">
        <f ca="1">'FTTS FOID Cleaning'!R25</f>
        <v>#REF!</v>
      </c>
    </row>
    <row r="23" spans="1:6" x14ac:dyDescent="0.25">
      <c r="A23" t="str">
        <f>'FTTS FOID Cleaning'!A26</f>
        <v>1-503</v>
      </c>
      <c r="B23" s="117" t="e">
        <f ca="1">'FTTS FOID Cleaning'!N26</f>
        <v>#REF!</v>
      </c>
      <c r="C23" s="115" t="e">
        <f ca="1">'FTTS FOID Cleaning'!O26</f>
        <v>#REF!</v>
      </c>
      <c r="D23" s="118" t="e">
        <f ca="1">'FTTS FOID Cleaning'!Q26</f>
        <v>#REF!</v>
      </c>
      <c r="E23" s="118" t="e">
        <f ca="1">'FTTS FOID Cleaning'!R26</f>
        <v>#REF!</v>
      </c>
    </row>
    <row r="24" spans="1:6" x14ac:dyDescent="0.25">
      <c r="A24" t="str">
        <f>'FTTS FOID Cleaning'!A27</f>
        <v>1-503</v>
      </c>
      <c r="B24" s="117" t="e">
        <f ca="1">'FTTS FOID Cleaning'!N27</f>
        <v>#REF!</v>
      </c>
      <c r="C24" s="115" t="e">
        <f ca="1">'FTTS FOID Cleaning'!O27</f>
        <v>#REF!</v>
      </c>
      <c r="D24" s="118" t="e">
        <f ca="1">'FTTS FOID Cleaning'!Q27</f>
        <v>#REF!</v>
      </c>
      <c r="E24" s="118" t="e">
        <f ca="1">'FTTS FOID Cleaning'!R27</f>
        <v>#REF!</v>
      </c>
    </row>
    <row r="25" spans="1:6" x14ac:dyDescent="0.25">
      <c r="A25" t="str">
        <f>'FTTS FOID Cleaning'!A28</f>
        <v>1-503</v>
      </c>
      <c r="B25" s="117" t="e">
        <f ca="1">'FTTS FOID Cleaning'!N28</f>
        <v>#REF!</v>
      </c>
      <c r="C25" s="115" t="e">
        <f ca="1">'FTTS FOID Cleaning'!O28</f>
        <v>#REF!</v>
      </c>
      <c r="D25" s="118" t="e">
        <f ca="1">'FTTS FOID Cleaning'!Q28</f>
        <v>#REF!</v>
      </c>
      <c r="E25" s="118" t="e">
        <f ca="1">'FTTS FOID Cleaning'!R28</f>
        <v>#REF!</v>
      </c>
    </row>
    <row r="26" spans="1:6" x14ac:dyDescent="0.25">
      <c r="A26" t="str">
        <f>'FTTS FOID Cleaning'!A29</f>
        <v>1-503</v>
      </c>
      <c r="B26" s="117" t="e">
        <f ca="1">'FTTS FOID Cleaning'!N29</f>
        <v>#REF!</v>
      </c>
      <c r="C26" s="115" t="e">
        <f ca="1">'FTTS FOID Cleaning'!O29</f>
        <v>#REF!</v>
      </c>
      <c r="D26" s="118" t="e">
        <f ca="1">'FTTS FOID Cleaning'!Q29</f>
        <v>#REF!</v>
      </c>
      <c r="E26" s="118" t="e">
        <f ca="1">'FTTS FOID Cleaning'!R29</f>
        <v>#REF!</v>
      </c>
    </row>
    <row r="27" spans="1:6" x14ac:dyDescent="0.25">
      <c r="A27" t="str">
        <f>'FTTS FOID Cleaning'!A30</f>
        <v>1-503</v>
      </c>
      <c r="B27" s="117" t="e">
        <f ca="1">'FTTS FOID Cleaning'!N30</f>
        <v>#REF!</v>
      </c>
      <c r="C27" s="115" t="e">
        <f ca="1">'FTTS FOID Cleaning'!O30</f>
        <v>#REF!</v>
      </c>
      <c r="D27" s="118" t="e">
        <f ca="1">'FTTS FOID Cleaning'!Q30</f>
        <v>#REF!</v>
      </c>
      <c r="E27" s="118" t="e">
        <f ca="1">'FTTS FOID Cleaning'!R30</f>
        <v>#REF!</v>
      </c>
    </row>
    <row r="28" spans="1:6" x14ac:dyDescent="0.25">
      <c r="A28" t="str">
        <f>'FTTS FOID Cleaning'!A31</f>
        <v>1-503</v>
      </c>
      <c r="B28" s="117" t="e">
        <f ca="1">'FTTS FOID Cleaning'!N31</f>
        <v>#REF!</v>
      </c>
      <c r="C28" s="115" t="e">
        <f ca="1">'FTTS FOID Cleaning'!O31</f>
        <v>#REF!</v>
      </c>
      <c r="D28" s="118" t="e">
        <f ca="1">'FTTS FOID Cleaning'!Q31</f>
        <v>#REF!</v>
      </c>
      <c r="E28" s="118" t="e">
        <f ca="1">'FTTS FOID Cleaning'!R31</f>
        <v>#REF!</v>
      </c>
    </row>
    <row r="29" spans="1:6" x14ac:dyDescent="0.25">
      <c r="A29" t="str">
        <f>'FTTS FOID Cleaning'!A32</f>
        <v>1-504</v>
      </c>
      <c r="B29" s="117" t="e">
        <f ca="1">'FTTS FOID Cleaning'!N32</f>
        <v>#REF!</v>
      </c>
      <c r="C29" s="115" t="e">
        <f ca="1">'FTTS FOID Cleaning'!O32</f>
        <v>#REF!</v>
      </c>
      <c r="D29" s="118" t="e">
        <f ca="1">'FTTS FOID Cleaning'!Q32</f>
        <v>#REF!</v>
      </c>
      <c r="E29" s="118" t="e">
        <f ca="1">'FTTS FOID Cleaning'!R32</f>
        <v>#REF!</v>
      </c>
    </row>
    <row r="30" spans="1:6" x14ac:dyDescent="0.25">
      <c r="A30" t="str">
        <f>'FTTS FOID Cleaning'!A33</f>
        <v>1-504</v>
      </c>
      <c r="B30" s="117" t="e">
        <f ca="1">'FTTS FOID Cleaning'!N33</f>
        <v>#REF!</v>
      </c>
      <c r="C30" s="115" t="e">
        <f ca="1">'FTTS FOID Cleaning'!O33</f>
        <v>#REF!</v>
      </c>
      <c r="D30" s="118" t="e">
        <f ca="1">'FTTS FOID Cleaning'!Q33</f>
        <v>#REF!</v>
      </c>
      <c r="E30" s="118" t="e">
        <f ca="1">'FTTS FOID Cleaning'!R33</f>
        <v>#REF!</v>
      </c>
    </row>
    <row r="31" spans="1:6" x14ac:dyDescent="0.25">
      <c r="A31" t="str">
        <f>'FTTS FOID Cleaning'!A34</f>
        <v>1-504</v>
      </c>
      <c r="B31" s="117" t="e">
        <f ca="1">'FTTS FOID Cleaning'!N34</f>
        <v>#REF!</v>
      </c>
      <c r="C31" s="115" t="e">
        <f ca="1">'FTTS FOID Cleaning'!O34</f>
        <v>#REF!</v>
      </c>
      <c r="D31" s="118" t="e">
        <f ca="1">'FTTS FOID Cleaning'!Q34</f>
        <v>#REF!</v>
      </c>
      <c r="E31" s="118" t="e">
        <f ca="1">'FTTS FOID Cleaning'!R34</f>
        <v>#REF!</v>
      </c>
    </row>
    <row r="32" spans="1:6" x14ac:dyDescent="0.25">
      <c r="A32" t="str">
        <f>'FTTS FOID Cleaning'!A35</f>
        <v>1-504</v>
      </c>
      <c r="B32" s="117" t="e">
        <f ca="1">'FTTS FOID Cleaning'!N35</f>
        <v>#REF!</v>
      </c>
      <c r="C32" s="115" t="e">
        <f ca="1">'FTTS FOID Cleaning'!O35</f>
        <v>#REF!</v>
      </c>
      <c r="D32" s="118" t="e">
        <f ca="1">'FTTS FOID Cleaning'!Q35</f>
        <v>#REF!</v>
      </c>
      <c r="E32" s="118" t="e">
        <f ca="1">'FTTS FOID Cleaning'!R35</f>
        <v>#REF!</v>
      </c>
    </row>
    <row r="33" spans="1:5" x14ac:dyDescent="0.25">
      <c r="A33" t="str">
        <f>'FTTS FOID Cleaning'!A36</f>
        <v>1-504</v>
      </c>
      <c r="B33" s="117" t="e">
        <f ca="1">'FTTS FOID Cleaning'!N36</f>
        <v>#REF!</v>
      </c>
      <c r="C33" s="115" t="e">
        <f ca="1">'FTTS FOID Cleaning'!O36</f>
        <v>#REF!</v>
      </c>
      <c r="D33" s="118" t="e">
        <f ca="1">'FTTS FOID Cleaning'!Q36</f>
        <v>#REF!</v>
      </c>
      <c r="E33" s="118" t="e">
        <f ca="1">'FTTS FOID Cleaning'!R36</f>
        <v>#REF!</v>
      </c>
    </row>
    <row r="34" spans="1:5" x14ac:dyDescent="0.25">
      <c r="A34" t="str">
        <f>'FTTS FOID Cleaning'!A37</f>
        <v>1-504</v>
      </c>
      <c r="B34" s="117" t="e">
        <f ca="1">'FTTS FOID Cleaning'!N37</f>
        <v>#REF!</v>
      </c>
      <c r="C34" s="115" t="e">
        <f ca="1">'FTTS FOID Cleaning'!O37</f>
        <v>#REF!</v>
      </c>
      <c r="D34" s="118" t="e">
        <f ca="1">'FTTS FOID Cleaning'!Q37</f>
        <v>#REF!</v>
      </c>
      <c r="E34" s="118" t="e">
        <f ca="1">'FTTS FOID Cleaning'!R37</f>
        <v>#REF!</v>
      </c>
    </row>
    <row r="35" spans="1:5" x14ac:dyDescent="0.25">
      <c r="A35" t="str">
        <f>'FTTS FOID Cleaning'!A38</f>
        <v>1-504</v>
      </c>
      <c r="B35" s="117" t="e">
        <f ca="1">'FTTS FOID Cleaning'!N38</f>
        <v>#REF!</v>
      </c>
      <c r="C35" s="115" t="e">
        <f ca="1">'FTTS FOID Cleaning'!O38</f>
        <v>#REF!</v>
      </c>
      <c r="D35" s="118" t="e">
        <f ca="1">'FTTS FOID Cleaning'!Q38</f>
        <v>#REF!</v>
      </c>
      <c r="E35" s="118" t="e">
        <f ca="1">'FTTS FOID Cleaning'!R38</f>
        <v>#REF!</v>
      </c>
    </row>
    <row r="36" spans="1:5" x14ac:dyDescent="0.25">
      <c r="A36" t="str">
        <f>'FTTS FOID Cleaning'!A39</f>
        <v>1-504</v>
      </c>
      <c r="B36" s="117" t="e">
        <f ca="1">'FTTS FOID Cleaning'!N39</f>
        <v>#REF!</v>
      </c>
      <c r="C36" s="115" t="e">
        <f ca="1">'FTTS FOID Cleaning'!O39</f>
        <v>#REF!</v>
      </c>
      <c r="D36" s="118" t="e">
        <f ca="1">'FTTS FOID Cleaning'!Q39</f>
        <v>#REF!</v>
      </c>
      <c r="E36" s="118" t="e">
        <f ca="1">'FTTS FOID Cleaning'!R39</f>
        <v>#REF!</v>
      </c>
    </row>
    <row r="37" spans="1:5" x14ac:dyDescent="0.25">
      <c r="A37" t="str">
        <f>'FTTS FOID Cleaning'!A40</f>
        <v>1-504</v>
      </c>
      <c r="B37" s="117" t="e">
        <f ca="1">'FTTS FOID Cleaning'!N40</f>
        <v>#REF!</v>
      </c>
      <c r="C37" s="115" t="e">
        <f ca="1">'FTTS FOID Cleaning'!O40</f>
        <v>#REF!</v>
      </c>
      <c r="D37" s="118" t="e">
        <f ca="1">'FTTS FOID Cleaning'!Q40</f>
        <v>#REF!</v>
      </c>
      <c r="E37" s="118" t="e">
        <f ca="1">'FTTS FOID Cleaning'!R40</f>
        <v>#REF!</v>
      </c>
    </row>
    <row r="38" spans="1:5" x14ac:dyDescent="0.25">
      <c r="A38" t="str">
        <f>'FTTS FOID Cleaning'!A41</f>
        <v>1-505</v>
      </c>
      <c r="B38" s="117" t="e">
        <f ca="1">'FTTS FOID Cleaning'!N41</f>
        <v>#REF!</v>
      </c>
      <c r="C38" s="115" t="e">
        <f ca="1">'FTTS FOID Cleaning'!O41</f>
        <v>#REF!</v>
      </c>
      <c r="D38" s="118" t="e">
        <f ca="1">'FTTS FOID Cleaning'!Q41</f>
        <v>#REF!</v>
      </c>
      <c r="E38" s="118" t="e">
        <f ca="1">'FTTS FOID Cleaning'!R41</f>
        <v>#REF!</v>
      </c>
    </row>
    <row r="39" spans="1:5" x14ac:dyDescent="0.25">
      <c r="A39" t="str">
        <f>'FTTS FOID Cleaning'!A42</f>
        <v>1-505</v>
      </c>
      <c r="B39" s="117" t="e">
        <f ca="1">'FTTS FOID Cleaning'!N42</f>
        <v>#REF!</v>
      </c>
      <c r="C39" s="115" t="e">
        <f ca="1">'FTTS FOID Cleaning'!O42</f>
        <v>#REF!</v>
      </c>
      <c r="D39" s="118" t="e">
        <f ca="1">'FTTS FOID Cleaning'!Q42</f>
        <v>#REF!</v>
      </c>
      <c r="E39" s="118" t="e">
        <f ca="1">'FTTS FOID Cleaning'!R42</f>
        <v>#REF!</v>
      </c>
    </row>
    <row r="40" spans="1:5" x14ac:dyDescent="0.25">
      <c r="A40" t="str">
        <f>'FTTS FOID Cleaning'!A43</f>
        <v>1-505</v>
      </c>
      <c r="B40" s="117" t="e">
        <f ca="1">'FTTS FOID Cleaning'!N43</f>
        <v>#REF!</v>
      </c>
      <c r="C40" s="115" t="e">
        <f ca="1">'FTTS FOID Cleaning'!O43</f>
        <v>#REF!</v>
      </c>
      <c r="D40" s="118" t="e">
        <f ca="1">'FTTS FOID Cleaning'!Q43</f>
        <v>#REF!</v>
      </c>
      <c r="E40" s="118" t="e">
        <f ca="1">'FTTS FOID Cleaning'!R43</f>
        <v>#REF!</v>
      </c>
    </row>
    <row r="41" spans="1:5" x14ac:dyDescent="0.25">
      <c r="A41" t="str">
        <f>'FTTS FOID Cleaning'!A44</f>
        <v>1-505</v>
      </c>
      <c r="B41" s="117" t="e">
        <f ca="1">'FTTS FOID Cleaning'!N44</f>
        <v>#REF!</v>
      </c>
      <c r="C41" s="115" t="e">
        <f ca="1">'FTTS FOID Cleaning'!O44</f>
        <v>#REF!</v>
      </c>
      <c r="D41" s="118" t="e">
        <f ca="1">'FTTS FOID Cleaning'!Q44</f>
        <v>#REF!</v>
      </c>
      <c r="E41" s="118" t="e">
        <f ca="1">'FTTS FOID Cleaning'!R44</f>
        <v>#REF!</v>
      </c>
    </row>
    <row r="42" spans="1:5" x14ac:dyDescent="0.25">
      <c r="A42" t="str">
        <f>'FTTS FOID Cleaning'!A45</f>
        <v>1-505</v>
      </c>
      <c r="B42" s="117" t="e">
        <f ca="1">'FTTS FOID Cleaning'!N45</f>
        <v>#REF!</v>
      </c>
      <c r="C42" s="115" t="e">
        <f ca="1">'FTTS FOID Cleaning'!O45</f>
        <v>#REF!</v>
      </c>
      <c r="D42" s="118" t="e">
        <f ca="1">'FTTS FOID Cleaning'!Q45</f>
        <v>#REF!</v>
      </c>
      <c r="E42" s="118" t="e">
        <f ca="1">'FTTS FOID Cleaning'!R45</f>
        <v>#REF!</v>
      </c>
    </row>
    <row r="43" spans="1:5" x14ac:dyDescent="0.25">
      <c r="A43" t="str">
        <f>'FTTS FOID Cleaning'!A46</f>
        <v>1-505</v>
      </c>
      <c r="B43" s="117" t="e">
        <f ca="1">'FTTS FOID Cleaning'!N46</f>
        <v>#REF!</v>
      </c>
      <c r="C43" s="115" t="e">
        <f ca="1">'FTTS FOID Cleaning'!O46</f>
        <v>#REF!</v>
      </c>
      <c r="D43" s="118" t="e">
        <f ca="1">'FTTS FOID Cleaning'!Q46</f>
        <v>#REF!</v>
      </c>
      <c r="E43" s="118" t="e">
        <f ca="1">'FTTS FOID Cleaning'!R46</f>
        <v>#REF!</v>
      </c>
    </row>
    <row r="44" spans="1:5" x14ac:dyDescent="0.25">
      <c r="A44" t="str">
        <f>'FTTS FOID Cleaning'!A47</f>
        <v>1-505</v>
      </c>
      <c r="B44" s="117" t="e">
        <f ca="1">'FTTS FOID Cleaning'!N47</f>
        <v>#REF!</v>
      </c>
      <c r="C44" s="115" t="e">
        <f ca="1">'FTTS FOID Cleaning'!O47</f>
        <v>#REF!</v>
      </c>
      <c r="D44" s="118" t="e">
        <f ca="1">'FTTS FOID Cleaning'!Q47</f>
        <v>#REF!</v>
      </c>
      <c r="E44" s="118" t="e">
        <f ca="1">'FTTS FOID Cleaning'!R47</f>
        <v>#REF!</v>
      </c>
    </row>
    <row r="45" spans="1:5" x14ac:dyDescent="0.25">
      <c r="A45" t="str">
        <f>'FTTS FOID Cleaning'!A48</f>
        <v>1-505</v>
      </c>
      <c r="B45" s="117" t="e">
        <f ca="1">'FTTS FOID Cleaning'!N48</f>
        <v>#REF!</v>
      </c>
      <c r="C45" s="115" t="e">
        <f ca="1">'FTTS FOID Cleaning'!O48</f>
        <v>#REF!</v>
      </c>
      <c r="D45" s="118" t="e">
        <f ca="1">'FTTS FOID Cleaning'!Q48</f>
        <v>#REF!</v>
      </c>
      <c r="E45" s="118" t="e">
        <f ca="1">'FTTS FOID Cleaning'!R48</f>
        <v>#REF!</v>
      </c>
    </row>
    <row r="46" spans="1:5" x14ac:dyDescent="0.25">
      <c r="A46" t="str">
        <f>'FTTS FOID Cleaning'!A49</f>
        <v>1-505</v>
      </c>
      <c r="B46" s="117" t="e">
        <f ca="1">'FTTS FOID Cleaning'!N49</f>
        <v>#REF!</v>
      </c>
      <c r="C46" s="115" t="e">
        <f ca="1">'FTTS FOID Cleaning'!O49</f>
        <v>#REF!</v>
      </c>
      <c r="D46" s="118" t="e">
        <f ca="1">'FTTS FOID Cleaning'!Q49</f>
        <v>#REF!</v>
      </c>
      <c r="E46" s="118" t="e">
        <f ca="1">'FTTS FOID Cleaning'!R49</f>
        <v>#REF!</v>
      </c>
    </row>
    <row r="47" spans="1:5" x14ac:dyDescent="0.25">
      <c r="A47" t="str">
        <f>'FTTS FOID Cleaning'!A50</f>
        <v>2-501</v>
      </c>
      <c r="B47" s="117" t="e">
        <f ca="1">'FTTS FOID Cleaning'!N50</f>
        <v>#REF!</v>
      </c>
      <c r="C47" s="115" t="e">
        <f ca="1">'FTTS FOID Cleaning'!O50</f>
        <v>#REF!</v>
      </c>
      <c r="D47" s="118" t="e">
        <f ca="1">'FTTS FOID Cleaning'!Q50</f>
        <v>#REF!</v>
      </c>
      <c r="E47" s="118" t="e">
        <f ca="1">'FTTS FOID Cleaning'!R50</f>
        <v>#REF!</v>
      </c>
    </row>
    <row r="48" spans="1:5" x14ac:dyDescent="0.25">
      <c r="A48" t="str">
        <f>'FTTS FOID Cleaning'!A51</f>
        <v>2-501</v>
      </c>
      <c r="B48" s="117" t="e">
        <f ca="1">'FTTS FOID Cleaning'!N51</f>
        <v>#REF!</v>
      </c>
      <c r="C48" s="115" t="e">
        <f ca="1">'FTTS FOID Cleaning'!O51</f>
        <v>#REF!</v>
      </c>
      <c r="D48" s="118" t="e">
        <f ca="1">'FTTS FOID Cleaning'!Q51</f>
        <v>#REF!</v>
      </c>
      <c r="E48" s="118" t="e">
        <f ca="1">'FTTS FOID Cleaning'!R51</f>
        <v>#REF!</v>
      </c>
    </row>
    <row r="49" spans="1:5" x14ac:dyDescent="0.25">
      <c r="A49" t="str">
        <f>'FTTS FOID Cleaning'!A52</f>
        <v>2-501</v>
      </c>
      <c r="B49" s="117" t="e">
        <f ca="1">'FTTS FOID Cleaning'!N52</f>
        <v>#REF!</v>
      </c>
      <c r="C49" s="115" t="e">
        <f ca="1">'FTTS FOID Cleaning'!O52</f>
        <v>#REF!</v>
      </c>
      <c r="D49" s="118" t="e">
        <f ca="1">'FTTS FOID Cleaning'!Q52</f>
        <v>#REF!</v>
      </c>
      <c r="E49" s="118" t="e">
        <f ca="1">'FTTS FOID Cleaning'!R52</f>
        <v>#REF!</v>
      </c>
    </row>
    <row r="50" spans="1:5" x14ac:dyDescent="0.25">
      <c r="A50" t="str">
        <f>'FTTS FOID Cleaning'!A53</f>
        <v>2-501</v>
      </c>
      <c r="B50" s="117" t="e">
        <f ca="1">'FTTS FOID Cleaning'!N53</f>
        <v>#REF!</v>
      </c>
      <c r="C50" s="115" t="e">
        <f ca="1">'FTTS FOID Cleaning'!O53</f>
        <v>#REF!</v>
      </c>
      <c r="D50" s="118" t="e">
        <f ca="1">'FTTS FOID Cleaning'!Q53</f>
        <v>#REF!</v>
      </c>
      <c r="E50" s="118" t="e">
        <f ca="1">'FTTS FOID Cleaning'!R53</f>
        <v>#REF!</v>
      </c>
    </row>
    <row r="51" spans="1:5" x14ac:dyDescent="0.25">
      <c r="A51" t="str">
        <f>'FTTS FOID Cleaning'!A54</f>
        <v>2-501</v>
      </c>
      <c r="B51" s="117" t="e">
        <f ca="1">'FTTS FOID Cleaning'!N54</f>
        <v>#REF!</v>
      </c>
      <c r="C51" s="115" t="e">
        <f ca="1">'FTTS FOID Cleaning'!O54</f>
        <v>#REF!</v>
      </c>
      <c r="D51" s="118" t="e">
        <f ca="1">'FTTS FOID Cleaning'!Q54</f>
        <v>#REF!</v>
      </c>
      <c r="E51" s="118" t="e">
        <f ca="1">'FTTS FOID Cleaning'!R54</f>
        <v>#REF!</v>
      </c>
    </row>
    <row r="52" spans="1:5" x14ac:dyDescent="0.25">
      <c r="A52" t="str">
        <f>'FTTS FOID Cleaning'!A55</f>
        <v>2-501</v>
      </c>
      <c r="B52" s="117" t="e">
        <f ca="1">'FTTS FOID Cleaning'!N55</f>
        <v>#REF!</v>
      </c>
      <c r="C52" s="115" t="e">
        <f ca="1">'FTTS FOID Cleaning'!O55</f>
        <v>#REF!</v>
      </c>
      <c r="D52" s="118" t="e">
        <f ca="1">'FTTS FOID Cleaning'!Q55</f>
        <v>#REF!</v>
      </c>
      <c r="E52" s="118" t="e">
        <f ca="1">'FTTS FOID Cleaning'!R55</f>
        <v>#REF!</v>
      </c>
    </row>
    <row r="53" spans="1:5" x14ac:dyDescent="0.25">
      <c r="A53" t="str">
        <f>'FTTS FOID Cleaning'!A56</f>
        <v>2-501</v>
      </c>
      <c r="B53" s="117" t="e">
        <f ca="1">'FTTS FOID Cleaning'!N56</f>
        <v>#REF!</v>
      </c>
      <c r="C53" s="115" t="e">
        <f ca="1">'FTTS FOID Cleaning'!O56</f>
        <v>#REF!</v>
      </c>
      <c r="D53" s="118" t="e">
        <f ca="1">'FTTS FOID Cleaning'!Q56</f>
        <v>#REF!</v>
      </c>
      <c r="E53" s="118" t="e">
        <f ca="1">'FTTS FOID Cleaning'!R56</f>
        <v>#REF!</v>
      </c>
    </row>
    <row r="54" spans="1:5" x14ac:dyDescent="0.25">
      <c r="A54" t="str">
        <f>'FTTS FOID Cleaning'!A57</f>
        <v>2-501</v>
      </c>
      <c r="B54" s="117" t="e">
        <f ca="1">'FTTS FOID Cleaning'!N57</f>
        <v>#REF!</v>
      </c>
      <c r="C54" s="115" t="e">
        <f ca="1">'FTTS FOID Cleaning'!O57</f>
        <v>#REF!</v>
      </c>
      <c r="D54" s="118" t="e">
        <f ca="1">'FTTS FOID Cleaning'!Q57</f>
        <v>#REF!</v>
      </c>
      <c r="E54" s="118" t="e">
        <f ca="1">'FTTS FOID Cleaning'!R57</f>
        <v>#REF!</v>
      </c>
    </row>
    <row r="55" spans="1:5" x14ac:dyDescent="0.25">
      <c r="A55" t="str">
        <f>'FTTS FOID Cleaning'!A58</f>
        <v>2-501</v>
      </c>
      <c r="B55" s="117" t="e">
        <f ca="1">'FTTS FOID Cleaning'!N58</f>
        <v>#REF!</v>
      </c>
      <c r="C55" s="115" t="e">
        <f ca="1">'FTTS FOID Cleaning'!O58</f>
        <v>#REF!</v>
      </c>
      <c r="D55" s="118" t="e">
        <f ca="1">'FTTS FOID Cleaning'!Q58</f>
        <v>#REF!</v>
      </c>
      <c r="E55" s="118" t="e">
        <f ca="1">'FTTS FOID Cleaning'!R58</f>
        <v>#REF!</v>
      </c>
    </row>
    <row r="56" spans="1:5" x14ac:dyDescent="0.25">
      <c r="A56" t="str">
        <f>'FTTS FOID Cleaning'!A59</f>
        <v>2-502</v>
      </c>
      <c r="B56" s="117" t="e">
        <f ca="1">'FTTS FOID Cleaning'!N59</f>
        <v>#REF!</v>
      </c>
      <c r="C56" s="115" t="e">
        <f ca="1">'FTTS FOID Cleaning'!O59</f>
        <v>#REF!</v>
      </c>
      <c r="D56" s="118" t="e">
        <f ca="1">'FTTS FOID Cleaning'!Q59</f>
        <v>#REF!</v>
      </c>
      <c r="E56" s="118" t="e">
        <f ca="1">'FTTS FOID Cleaning'!R59</f>
        <v>#REF!</v>
      </c>
    </row>
    <row r="57" spans="1:5" x14ac:dyDescent="0.25">
      <c r="A57" t="str">
        <f>'FTTS FOID Cleaning'!A60</f>
        <v>2-502</v>
      </c>
      <c r="B57" s="117" t="e">
        <f ca="1">'FTTS FOID Cleaning'!N60</f>
        <v>#REF!</v>
      </c>
      <c r="C57" s="115" t="e">
        <f ca="1">'FTTS FOID Cleaning'!O60</f>
        <v>#REF!</v>
      </c>
      <c r="D57" s="118" t="e">
        <f ca="1">'FTTS FOID Cleaning'!Q60</f>
        <v>#REF!</v>
      </c>
      <c r="E57" s="118" t="e">
        <f ca="1">'FTTS FOID Cleaning'!R60</f>
        <v>#REF!</v>
      </c>
    </row>
    <row r="58" spans="1:5" x14ac:dyDescent="0.25">
      <c r="A58" t="str">
        <f>'FTTS FOID Cleaning'!A61</f>
        <v>2-502</v>
      </c>
      <c r="B58" s="117" t="e">
        <f ca="1">'FTTS FOID Cleaning'!N61</f>
        <v>#REF!</v>
      </c>
      <c r="C58" s="115" t="e">
        <f ca="1">'FTTS FOID Cleaning'!O61</f>
        <v>#REF!</v>
      </c>
      <c r="D58" s="118" t="e">
        <f ca="1">'FTTS FOID Cleaning'!Q61</f>
        <v>#REF!</v>
      </c>
      <c r="E58" s="118" t="e">
        <f ca="1">'FTTS FOID Cleaning'!R61</f>
        <v>#REF!</v>
      </c>
    </row>
    <row r="59" spans="1:5" x14ac:dyDescent="0.25">
      <c r="A59" t="str">
        <f>'FTTS FOID Cleaning'!A62</f>
        <v>2-502</v>
      </c>
      <c r="B59" s="117" t="e">
        <f ca="1">'FTTS FOID Cleaning'!N62</f>
        <v>#REF!</v>
      </c>
      <c r="C59" s="115" t="e">
        <f ca="1">'FTTS FOID Cleaning'!O62</f>
        <v>#REF!</v>
      </c>
      <c r="D59" s="118" t="e">
        <f ca="1">'FTTS FOID Cleaning'!Q62</f>
        <v>#REF!</v>
      </c>
      <c r="E59" s="118" t="e">
        <f ca="1">'FTTS FOID Cleaning'!R62</f>
        <v>#REF!</v>
      </c>
    </row>
    <row r="60" spans="1:5" x14ac:dyDescent="0.25">
      <c r="A60" t="str">
        <f>'FTTS FOID Cleaning'!A63</f>
        <v>2-502</v>
      </c>
      <c r="B60" s="117" t="e">
        <f ca="1">'FTTS FOID Cleaning'!N63</f>
        <v>#REF!</v>
      </c>
      <c r="C60" s="115" t="e">
        <f ca="1">'FTTS FOID Cleaning'!O63</f>
        <v>#REF!</v>
      </c>
      <c r="D60" s="118" t="e">
        <f ca="1">'FTTS FOID Cleaning'!Q63</f>
        <v>#REF!</v>
      </c>
      <c r="E60" s="118" t="e">
        <f ca="1">'FTTS FOID Cleaning'!R63</f>
        <v>#REF!</v>
      </c>
    </row>
    <row r="61" spans="1:5" x14ac:dyDescent="0.25">
      <c r="A61" t="str">
        <f>'FTTS FOID Cleaning'!A64</f>
        <v>2-502</v>
      </c>
      <c r="B61" s="117" t="e">
        <f ca="1">'FTTS FOID Cleaning'!N64</f>
        <v>#REF!</v>
      </c>
      <c r="C61" s="115" t="e">
        <f ca="1">'FTTS FOID Cleaning'!O64</f>
        <v>#REF!</v>
      </c>
      <c r="D61" s="118" t="e">
        <f ca="1">'FTTS FOID Cleaning'!Q64</f>
        <v>#REF!</v>
      </c>
      <c r="E61" s="118" t="e">
        <f ca="1">'FTTS FOID Cleaning'!R64</f>
        <v>#REF!</v>
      </c>
    </row>
    <row r="62" spans="1:5" x14ac:dyDescent="0.25">
      <c r="A62" t="str">
        <f>'FTTS FOID Cleaning'!A65</f>
        <v>2-502</v>
      </c>
      <c r="B62" s="117" t="e">
        <f ca="1">'FTTS FOID Cleaning'!N65</f>
        <v>#REF!</v>
      </c>
      <c r="C62" s="115" t="e">
        <f ca="1">'FTTS FOID Cleaning'!O65</f>
        <v>#REF!</v>
      </c>
      <c r="D62" s="118" t="e">
        <f ca="1">'FTTS FOID Cleaning'!Q65</f>
        <v>#REF!</v>
      </c>
      <c r="E62" s="118" t="e">
        <f ca="1">'FTTS FOID Cleaning'!R65</f>
        <v>#REF!</v>
      </c>
    </row>
    <row r="63" spans="1:5" x14ac:dyDescent="0.25">
      <c r="A63" t="str">
        <f>'FTTS FOID Cleaning'!A66</f>
        <v>2-502</v>
      </c>
      <c r="B63" s="117" t="e">
        <f ca="1">'FTTS FOID Cleaning'!N66</f>
        <v>#REF!</v>
      </c>
      <c r="C63" s="115" t="e">
        <f ca="1">'FTTS FOID Cleaning'!O66</f>
        <v>#REF!</v>
      </c>
      <c r="D63" s="118" t="e">
        <f ca="1">'FTTS FOID Cleaning'!Q66</f>
        <v>#REF!</v>
      </c>
      <c r="E63" s="118" t="e">
        <f ca="1">'FTTS FOID Cleaning'!R66</f>
        <v>#REF!</v>
      </c>
    </row>
    <row r="64" spans="1:5" x14ac:dyDescent="0.25">
      <c r="A64" t="str">
        <f>'FTTS FOID Cleaning'!A67</f>
        <v>2-502</v>
      </c>
      <c r="B64" s="117" t="e">
        <f ca="1">'FTTS FOID Cleaning'!N67</f>
        <v>#REF!</v>
      </c>
      <c r="C64" s="115" t="e">
        <f ca="1">'FTTS FOID Cleaning'!O67</f>
        <v>#REF!</v>
      </c>
      <c r="D64" s="118" t="e">
        <f ca="1">'FTTS FOID Cleaning'!Q67</f>
        <v>#REF!</v>
      </c>
      <c r="E64" s="118" t="e">
        <f ca="1">'FTTS FOID Cleaning'!R67</f>
        <v>#REF!</v>
      </c>
    </row>
    <row r="65" spans="1:5" x14ac:dyDescent="0.25">
      <c r="A65" t="str">
        <f>'FTTS FOID Cleaning'!A68</f>
        <v>2-503</v>
      </c>
      <c r="B65" s="117" t="e">
        <f ca="1">'FTTS FOID Cleaning'!N68</f>
        <v>#REF!</v>
      </c>
      <c r="C65" s="115" t="e">
        <f ca="1">'FTTS FOID Cleaning'!O68</f>
        <v>#REF!</v>
      </c>
      <c r="D65" s="118" t="e">
        <f ca="1">'FTTS FOID Cleaning'!Q68</f>
        <v>#REF!</v>
      </c>
      <c r="E65" s="118" t="e">
        <f ca="1">'FTTS FOID Cleaning'!R68</f>
        <v>#REF!</v>
      </c>
    </row>
    <row r="66" spans="1:5" x14ac:dyDescent="0.25">
      <c r="A66" t="str">
        <f>'FTTS FOID Cleaning'!A69</f>
        <v>2-503</v>
      </c>
      <c r="B66" s="117" t="e">
        <f ca="1">'FTTS FOID Cleaning'!N69</f>
        <v>#REF!</v>
      </c>
      <c r="C66" s="115" t="e">
        <f ca="1">'FTTS FOID Cleaning'!O69</f>
        <v>#REF!</v>
      </c>
      <c r="D66" s="118" t="e">
        <f ca="1">'FTTS FOID Cleaning'!Q69</f>
        <v>#REF!</v>
      </c>
      <c r="E66" s="118" t="e">
        <f ca="1">'FTTS FOID Cleaning'!R69</f>
        <v>#REF!</v>
      </c>
    </row>
    <row r="67" spans="1:5" x14ac:dyDescent="0.25">
      <c r="A67" t="str">
        <f>'FTTS FOID Cleaning'!A70</f>
        <v>2-503</v>
      </c>
      <c r="B67" s="117" t="e">
        <f ca="1">'FTTS FOID Cleaning'!N70</f>
        <v>#REF!</v>
      </c>
      <c r="C67" s="115" t="e">
        <f ca="1">'FTTS FOID Cleaning'!O70</f>
        <v>#REF!</v>
      </c>
      <c r="D67" s="118" t="e">
        <f ca="1">'FTTS FOID Cleaning'!Q70</f>
        <v>#REF!</v>
      </c>
      <c r="E67" s="118" t="e">
        <f ca="1">'FTTS FOID Cleaning'!R70</f>
        <v>#REF!</v>
      </c>
    </row>
    <row r="68" spans="1:5" x14ac:dyDescent="0.25">
      <c r="A68" t="str">
        <f>'FTTS FOID Cleaning'!A71</f>
        <v>2-503</v>
      </c>
      <c r="B68" s="117" t="e">
        <f ca="1">'FTTS FOID Cleaning'!N71</f>
        <v>#REF!</v>
      </c>
      <c r="C68" s="115" t="e">
        <f ca="1">'FTTS FOID Cleaning'!O71</f>
        <v>#REF!</v>
      </c>
      <c r="D68" s="118" t="e">
        <f ca="1">'FTTS FOID Cleaning'!Q71</f>
        <v>#REF!</v>
      </c>
      <c r="E68" s="118" t="e">
        <f ca="1">'FTTS FOID Cleaning'!R71</f>
        <v>#REF!</v>
      </c>
    </row>
    <row r="69" spans="1:5" x14ac:dyDescent="0.25">
      <c r="A69" t="str">
        <f>'FTTS FOID Cleaning'!A72</f>
        <v>2-503</v>
      </c>
      <c r="B69" s="117" t="e">
        <f ca="1">'FTTS FOID Cleaning'!N72</f>
        <v>#REF!</v>
      </c>
      <c r="C69" s="115" t="e">
        <f ca="1">'FTTS FOID Cleaning'!O72</f>
        <v>#REF!</v>
      </c>
      <c r="D69" s="118" t="e">
        <f ca="1">'FTTS FOID Cleaning'!Q72</f>
        <v>#REF!</v>
      </c>
      <c r="E69" s="118" t="e">
        <f ca="1">'FTTS FOID Cleaning'!R72</f>
        <v>#REF!</v>
      </c>
    </row>
    <row r="70" spans="1:5" x14ac:dyDescent="0.25">
      <c r="A70" t="str">
        <f>'FTTS FOID Cleaning'!A73</f>
        <v>2-503</v>
      </c>
      <c r="B70" s="117" t="e">
        <f ca="1">'FTTS FOID Cleaning'!N73</f>
        <v>#REF!</v>
      </c>
      <c r="C70" s="115" t="e">
        <f ca="1">'FTTS FOID Cleaning'!O73</f>
        <v>#REF!</v>
      </c>
      <c r="D70" s="118" t="e">
        <f ca="1">'FTTS FOID Cleaning'!Q73</f>
        <v>#REF!</v>
      </c>
      <c r="E70" s="118" t="e">
        <f ca="1">'FTTS FOID Cleaning'!R73</f>
        <v>#REF!</v>
      </c>
    </row>
    <row r="71" spans="1:5" x14ac:dyDescent="0.25">
      <c r="A71" t="str">
        <f>'FTTS FOID Cleaning'!A74</f>
        <v>2-503</v>
      </c>
      <c r="B71" s="117" t="e">
        <f ca="1">'FTTS FOID Cleaning'!N74</f>
        <v>#REF!</v>
      </c>
      <c r="C71" s="115" t="e">
        <f ca="1">'FTTS FOID Cleaning'!O74</f>
        <v>#REF!</v>
      </c>
      <c r="D71" s="118" t="e">
        <f ca="1">'FTTS FOID Cleaning'!Q74</f>
        <v>#REF!</v>
      </c>
      <c r="E71" s="118" t="e">
        <f ca="1">'FTTS FOID Cleaning'!R74</f>
        <v>#REF!</v>
      </c>
    </row>
    <row r="72" spans="1:5" x14ac:dyDescent="0.25">
      <c r="A72" t="str">
        <f>'FTTS FOID Cleaning'!A75</f>
        <v>2-503</v>
      </c>
      <c r="B72" s="117" t="e">
        <f ca="1">'FTTS FOID Cleaning'!N75</f>
        <v>#REF!</v>
      </c>
      <c r="C72" s="115" t="e">
        <f ca="1">'FTTS FOID Cleaning'!O75</f>
        <v>#REF!</v>
      </c>
      <c r="D72" s="118" t="e">
        <f ca="1">'FTTS FOID Cleaning'!Q75</f>
        <v>#REF!</v>
      </c>
      <c r="E72" s="118" t="e">
        <f ca="1">'FTTS FOID Cleaning'!R75</f>
        <v>#REF!</v>
      </c>
    </row>
    <row r="73" spans="1:5" x14ac:dyDescent="0.25">
      <c r="A73" t="str">
        <f>'FTTS FOID Cleaning'!A76</f>
        <v>2-503</v>
      </c>
      <c r="B73" s="117" t="e">
        <f ca="1">'FTTS FOID Cleaning'!N76</f>
        <v>#REF!</v>
      </c>
      <c r="C73" s="115" t="e">
        <f ca="1">'FTTS FOID Cleaning'!O76</f>
        <v>#REF!</v>
      </c>
      <c r="D73" s="118" t="e">
        <f ca="1">'FTTS FOID Cleaning'!Q76</f>
        <v>#REF!</v>
      </c>
      <c r="E73" s="118" t="e">
        <f ca="1">'FTTS FOID Cleaning'!R76</f>
        <v>#REF!</v>
      </c>
    </row>
    <row r="74" spans="1:5" x14ac:dyDescent="0.25">
      <c r="A74" t="str">
        <f>'FTTS FOID Cleaning'!A77</f>
        <v>2-506</v>
      </c>
      <c r="B74" s="117" t="e">
        <f ca="1">'FTTS FOID Cleaning'!N77</f>
        <v>#REF!</v>
      </c>
      <c r="C74" s="115" t="e">
        <f ca="1">'FTTS FOID Cleaning'!O77</f>
        <v>#REF!</v>
      </c>
      <c r="D74" s="118" t="e">
        <f ca="1">'FTTS FOID Cleaning'!Q77</f>
        <v>#REF!</v>
      </c>
      <c r="E74" s="118" t="e">
        <f ca="1">'FTTS FOID Cleaning'!R77</f>
        <v>#REF!</v>
      </c>
    </row>
    <row r="75" spans="1:5" x14ac:dyDescent="0.25">
      <c r="A75" t="str">
        <f>'FTTS FOID Cleaning'!A78</f>
        <v>2-506</v>
      </c>
      <c r="B75" s="117" t="e">
        <f ca="1">'FTTS FOID Cleaning'!N78</f>
        <v>#REF!</v>
      </c>
      <c r="C75" s="115" t="e">
        <f ca="1">'FTTS FOID Cleaning'!O78</f>
        <v>#REF!</v>
      </c>
      <c r="D75" s="118" t="e">
        <f ca="1">'FTTS FOID Cleaning'!Q78</f>
        <v>#REF!</v>
      </c>
      <c r="E75" s="118" t="e">
        <f ca="1">'FTTS FOID Cleaning'!R78</f>
        <v>#REF!</v>
      </c>
    </row>
    <row r="76" spans="1:5" x14ac:dyDescent="0.25">
      <c r="A76" t="str">
        <f>'FTTS FOID Cleaning'!A79</f>
        <v>2-506</v>
      </c>
      <c r="B76" s="117" t="e">
        <f ca="1">'FTTS FOID Cleaning'!N79</f>
        <v>#REF!</v>
      </c>
      <c r="C76" s="115" t="e">
        <f ca="1">'FTTS FOID Cleaning'!O79</f>
        <v>#REF!</v>
      </c>
      <c r="D76" s="118" t="e">
        <f ca="1">'FTTS FOID Cleaning'!Q79</f>
        <v>#REF!</v>
      </c>
      <c r="E76" s="118" t="e">
        <f ca="1">'FTTS FOID Cleaning'!R79</f>
        <v>#REF!</v>
      </c>
    </row>
    <row r="77" spans="1:5" x14ac:dyDescent="0.25">
      <c r="A77" t="str">
        <f>'FTTS FOID Cleaning'!A80</f>
        <v>2-506</v>
      </c>
      <c r="B77" s="117" t="e">
        <f ca="1">'FTTS FOID Cleaning'!N80</f>
        <v>#REF!</v>
      </c>
      <c r="C77" s="115" t="e">
        <f ca="1">'FTTS FOID Cleaning'!O80</f>
        <v>#REF!</v>
      </c>
      <c r="D77" s="118" t="e">
        <f ca="1">'FTTS FOID Cleaning'!Q80</f>
        <v>#REF!</v>
      </c>
      <c r="E77" s="118" t="e">
        <f ca="1">'FTTS FOID Cleaning'!R80</f>
        <v>#REF!</v>
      </c>
    </row>
    <row r="78" spans="1:5" x14ac:dyDescent="0.25">
      <c r="A78" t="str">
        <f>'FTTS FOID Cleaning'!A81</f>
        <v>2-506</v>
      </c>
      <c r="B78" s="117" t="e">
        <f ca="1">'FTTS FOID Cleaning'!N81</f>
        <v>#REF!</v>
      </c>
      <c r="C78" s="115" t="e">
        <f ca="1">'FTTS FOID Cleaning'!O81</f>
        <v>#REF!</v>
      </c>
      <c r="D78" s="118" t="e">
        <f ca="1">'FTTS FOID Cleaning'!Q81</f>
        <v>#REF!</v>
      </c>
      <c r="E78" s="118" t="e">
        <f ca="1">'FTTS FOID Cleaning'!R81</f>
        <v>#REF!</v>
      </c>
    </row>
    <row r="79" spans="1:5" x14ac:dyDescent="0.25">
      <c r="A79" t="str">
        <f>'FTTS FOID Cleaning'!A82</f>
        <v>2-506</v>
      </c>
      <c r="B79" s="117" t="e">
        <f ca="1">'FTTS FOID Cleaning'!N82</f>
        <v>#REF!</v>
      </c>
      <c r="C79" s="115" t="e">
        <f ca="1">'FTTS FOID Cleaning'!O82</f>
        <v>#REF!</v>
      </c>
      <c r="D79" s="118" t="e">
        <f ca="1">'FTTS FOID Cleaning'!Q82</f>
        <v>#REF!</v>
      </c>
      <c r="E79" s="118" t="e">
        <f ca="1">'FTTS FOID Cleaning'!R82</f>
        <v>#REF!</v>
      </c>
    </row>
    <row r="80" spans="1:5" x14ac:dyDescent="0.25">
      <c r="A80" t="str">
        <f>'FTTS FOID Cleaning'!A83</f>
        <v>2-506</v>
      </c>
      <c r="B80" s="117" t="e">
        <f ca="1">'FTTS FOID Cleaning'!N83</f>
        <v>#REF!</v>
      </c>
      <c r="C80" s="115" t="e">
        <f ca="1">'FTTS FOID Cleaning'!O83</f>
        <v>#REF!</v>
      </c>
      <c r="D80" s="118" t="e">
        <f ca="1">'FTTS FOID Cleaning'!Q83</f>
        <v>#REF!</v>
      </c>
      <c r="E80" s="118" t="e">
        <f ca="1">'FTTS FOID Cleaning'!R83</f>
        <v>#REF!</v>
      </c>
    </row>
    <row r="81" spans="1:5" x14ac:dyDescent="0.25">
      <c r="A81" t="str">
        <f>'FTTS FOID Cleaning'!A84</f>
        <v>2-506</v>
      </c>
      <c r="B81" s="117" t="e">
        <f ca="1">'FTTS FOID Cleaning'!N84</f>
        <v>#REF!</v>
      </c>
      <c r="C81" s="115" t="e">
        <f ca="1">'FTTS FOID Cleaning'!O84</f>
        <v>#REF!</v>
      </c>
      <c r="D81" s="118" t="e">
        <f ca="1">'FTTS FOID Cleaning'!Q84</f>
        <v>#REF!</v>
      </c>
      <c r="E81" s="118" t="e">
        <f ca="1">'FTTS FOID Cleaning'!R84</f>
        <v>#REF!</v>
      </c>
    </row>
    <row r="82" spans="1:5" x14ac:dyDescent="0.25">
      <c r="A82" t="str">
        <f>'FTTS FOID Cleaning'!A85</f>
        <v>2-506</v>
      </c>
      <c r="B82" s="117" t="e">
        <f ca="1">'FTTS FOID Cleaning'!N85</f>
        <v>#REF!</v>
      </c>
      <c r="C82" s="115" t="e">
        <f ca="1">'FTTS FOID Cleaning'!O85</f>
        <v>#REF!</v>
      </c>
      <c r="D82" s="118" t="e">
        <f ca="1">'FTTS FOID Cleaning'!Q85</f>
        <v>#REF!</v>
      </c>
      <c r="E82" s="118" t="e">
        <f ca="1">'FTTS FOID Cleaning'!R85</f>
        <v>#REF!</v>
      </c>
    </row>
    <row r="83" spans="1:5" x14ac:dyDescent="0.25">
      <c r="A83" t="str">
        <f>'FTTS FOID Cleaning'!A86</f>
        <v>2-507</v>
      </c>
      <c r="B83" s="117" t="e">
        <f ca="1">'FTTS FOID Cleaning'!N86</f>
        <v>#REF!</v>
      </c>
      <c r="C83" s="115" t="e">
        <f ca="1">'FTTS FOID Cleaning'!O86</f>
        <v>#REF!</v>
      </c>
      <c r="D83" s="118" t="e">
        <f ca="1">'FTTS FOID Cleaning'!Q86</f>
        <v>#REF!</v>
      </c>
      <c r="E83" s="118" t="e">
        <f ca="1">'FTTS FOID Cleaning'!R86</f>
        <v>#REF!</v>
      </c>
    </row>
    <row r="84" spans="1:5" x14ac:dyDescent="0.25">
      <c r="A84" t="str">
        <f>'FTTS FOID Cleaning'!A87</f>
        <v>2-507</v>
      </c>
      <c r="B84" s="117" t="e">
        <f ca="1">'FTTS FOID Cleaning'!N87</f>
        <v>#REF!</v>
      </c>
      <c r="C84" s="115" t="e">
        <f ca="1">'FTTS FOID Cleaning'!O87</f>
        <v>#REF!</v>
      </c>
      <c r="D84" s="118" t="e">
        <f ca="1">'FTTS FOID Cleaning'!Q87</f>
        <v>#REF!</v>
      </c>
      <c r="E84" s="118" t="e">
        <f ca="1">'FTTS FOID Cleaning'!R87</f>
        <v>#REF!</v>
      </c>
    </row>
    <row r="85" spans="1:5" x14ac:dyDescent="0.25">
      <c r="A85" t="str">
        <f>'FTTS FOID Cleaning'!A88</f>
        <v>2-507</v>
      </c>
      <c r="B85" s="117" t="e">
        <f ca="1">'FTTS FOID Cleaning'!N88</f>
        <v>#REF!</v>
      </c>
      <c r="C85" s="115" t="e">
        <f ca="1">'FTTS FOID Cleaning'!O88</f>
        <v>#REF!</v>
      </c>
      <c r="D85" s="118" t="e">
        <f ca="1">'FTTS FOID Cleaning'!Q88</f>
        <v>#REF!</v>
      </c>
      <c r="E85" s="118" t="e">
        <f ca="1">'FTTS FOID Cleaning'!R88</f>
        <v>#REF!</v>
      </c>
    </row>
    <row r="86" spans="1:5" x14ac:dyDescent="0.25">
      <c r="A86" t="str">
        <f>'FTTS FOID Cleaning'!A89</f>
        <v>2-507</v>
      </c>
      <c r="B86" s="117" t="e">
        <f ca="1">'FTTS FOID Cleaning'!N89</f>
        <v>#REF!</v>
      </c>
      <c r="C86" s="115" t="e">
        <f ca="1">'FTTS FOID Cleaning'!O89</f>
        <v>#REF!</v>
      </c>
      <c r="D86" s="118" t="e">
        <f ca="1">'FTTS FOID Cleaning'!Q89</f>
        <v>#REF!</v>
      </c>
      <c r="E86" s="118" t="e">
        <f ca="1">'FTTS FOID Cleaning'!R89</f>
        <v>#REF!</v>
      </c>
    </row>
    <row r="87" spans="1:5" x14ac:dyDescent="0.25">
      <c r="A87" t="str">
        <f>'FTTS FOID Cleaning'!A90</f>
        <v>2-507</v>
      </c>
      <c r="B87" s="117" t="e">
        <f ca="1">'FTTS FOID Cleaning'!N90</f>
        <v>#REF!</v>
      </c>
      <c r="C87" s="115" t="e">
        <f ca="1">'FTTS FOID Cleaning'!O90</f>
        <v>#REF!</v>
      </c>
      <c r="D87" s="118" t="e">
        <f ca="1">'FTTS FOID Cleaning'!Q90</f>
        <v>#REF!</v>
      </c>
      <c r="E87" s="118" t="e">
        <f ca="1">'FTTS FOID Cleaning'!R90</f>
        <v>#REF!</v>
      </c>
    </row>
    <row r="88" spans="1:5" x14ac:dyDescent="0.25">
      <c r="A88" t="str">
        <f>'FTTS FOID Cleaning'!A91</f>
        <v>2-507</v>
      </c>
      <c r="B88" s="117" t="e">
        <f ca="1">'FTTS FOID Cleaning'!N91</f>
        <v>#REF!</v>
      </c>
      <c r="C88" s="115" t="e">
        <f ca="1">'FTTS FOID Cleaning'!O91</f>
        <v>#REF!</v>
      </c>
      <c r="D88" s="118" t="e">
        <f ca="1">'FTTS FOID Cleaning'!Q91</f>
        <v>#REF!</v>
      </c>
      <c r="E88" s="118" t="e">
        <f ca="1">'FTTS FOID Cleaning'!R91</f>
        <v>#REF!</v>
      </c>
    </row>
    <row r="89" spans="1:5" x14ac:dyDescent="0.25">
      <c r="A89" t="str">
        <f>'FTTS FOID Cleaning'!A92</f>
        <v>2-507</v>
      </c>
      <c r="B89" s="117" t="e">
        <f ca="1">'FTTS FOID Cleaning'!N92</f>
        <v>#REF!</v>
      </c>
      <c r="C89" s="115" t="e">
        <f ca="1">'FTTS FOID Cleaning'!O92</f>
        <v>#REF!</v>
      </c>
      <c r="D89" s="118" t="e">
        <f ca="1">'FTTS FOID Cleaning'!Q92</f>
        <v>#REF!</v>
      </c>
      <c r="E89" s="118" t="e">
        <f ca="1">'FTTS FOID Cleaning'!R92</f>
        <v>#REF!</v>
      </c>
    </row>
    <row r="90" spans="1:5" x14ac:dyDescent="0.25">
      <c r="A90" t="str">
        <f>'FTTS FOID Cleaning'!A93</f>
        <v>2-507</v>
      </c>
      <c r="B90" s="117" t="e">
        <f ca="1">'FTTS FOID Cleaning'!N93</f>
        <v>#REF!</v>
      </c>
      <c r="C90" s="115" t="e">
        <f ca="1">'FTTS FOID Cleaning'!O93</f>
        <v>#REF!</v>
      </c>
      <c r="D90" s="118" t="e">
        <f ca="1">'FTTS FOID Cleaning'!Q93</f>
        <v>#REF!</v>
      </c>
      <c r="E90" s="118" t="e">
        <f ca="1">'FTTS FOID Cleaning'!R93</f>
        <v>#REF!</v>
      </c>
    </row>
    <row r="91" spans="1:5" x14ac:dyDescent="0.25">
      <c r="A91" t="str">
        <f>'FTTS FOID Cleaning'!A94</f>
        <v>2-507</v>
      </c>
      <c r="B91" s="117" t="e">
        <f ca="1">'FTTS FOID Cleaning'!N94</f>
        <v>#REF!</v>
      </c>
      <c r="C91" s="115" t="e">
        <f ca="1">'FTTS FOID Cleaning'!O94</f>
        <v>#REF!</v>
      </c>
      <c r="D91" s="118" t="e">
        <f ca="1">'FTTS FOID Cleaning'!Q94</f>
        <v>#REF!</v>
      </c>
      <c r="E91" s="118" t="e">
        <f ca="1">'FTTS FOID Cleaning'!R94</f>
        <v>#REF!</v>
      </c>
    </row>
    <row r="92" spans="1:5" x14ac:dyDescent="0.25">
      <c r="A92" t="str">
        <f>'FTTS FOID Cleaning'!A95</f>
        <v>3-501</v>
      </c>
      <c r="B92" s="117" t="e">
        <f ca="1">'FTTS FOID Cleaning'!N95</f>
        <v>#REF!</v>
      </c>
      <c r="C92" s="115" t="e">
        <f ca="1">'FTTS FOID Cleaning'!O95</f>
        <v>#REF!</v>
      </c>
      <c r="D92" s="118" t="e">
        <f ca="1">'FTTS FOID Cleaning'!Q95</f>
        <v>#REF!</v>
      </c>
      <c r="E92" s="118" t="e">
        <f ca="1">'FTTS FOID Cleaning'!R95</f>
        <v>#REF!</v>
      </c>
    </row>
    <row r="93" spans="1:5" x14ac:dyDescent="0.25">
      <c r="A93" t="str">
        <f>'FTTS FOID Cleaning'!A96</f>
        <v>3-501</v>
      </c>
      <c r="B93" s="117" t="e">
        <f ca="1">'FTTS FOID Cleaning'!N96</f>
        <v>#REF!</v>
      </c>
      <c r="C93" s="115" t="e">
        <f ca="1">'FTTS FOID Cleaning'!O96</f>
        <v>#REF!</v>
      </c>
      <c r="D93" s="118" t="e">
        <f ca="1">'FTTS FOID Cleaning'!Q96</f>
        <v>#REF!</v>
      </c>
      <c r="E93" s="118" t="e">
        <f ca="1">'FTTS FOID Cleaning'!R96</f>
        <v>#REF!</v>
      </c>
    </row>
    <row r="94" spans="1:5" x14ac:dyDescent="0.25">
      <c r="A94" t="str">
        <f>'FTTS FOID Cleaning'!A97</f>
        <v>3-501</v>
      </c>
      <c r="B94" s="117" t="e">
        <f ca="1">'FTTS FOID Cleaning'!N97</f>
        <v>#REF!</v>
      </c>
      <c r="C94" s="115" t="e">
        <f ca="1">'FTTS FOID Cleaning'!O97</f>
        <v>#REF!</v>
      </c>
      <c r="D94" s="118" t="e">
        <f ca="1">'FTTS FOID Cleaning'!Q97</f>
        <v>#REF!</v>
      </c>
      <c r="E94" s="118" t="e">
        <f ca="1">'FTTS FOID Cleaning'!R97</f>
        <v>#REF!</v>
      </c>
    </row>
    <row r="95" spans="1:5" x14ac:dyDescent="0.25">
      <c r="A95" t="str">
        <f>'FTTS FOID Cleaning'!A98</f>
        <v>3-501</v>
      </c>
      <c r="B95" s="117" t="e">
        <f ca="1">'FTTS FOID Cleaning'!N98</f>
        <v>#REF!</v>
      </c>
      <c r="C95" s="115" t="e">
        <f ca="1">'FTTS FOID Cleaning'!O98</f>
        <v>#REF!</v>
      </c>
      <c r="D95" s="118" t="e">
        <f ca="1">'FTTS FOID Cleaning'!Q98</f>
        <v>#REF!</v>
      </c>
      <c r="E95" s="118" t="e">
        <f ca="1">'FTTS FOID Cleaning'!R98</f>
        <v>#REF!</v>
      </c>
    </row>
    <row r="96" spans="1:5" x14ac:dyDescent="0.25">
      <c r="A96" t="str">
        <f>'FTTS FOID Cleaning'!A99</f>
        <v>3-501</v>
      </c>
      <c r="B96" s="117" t="e">
        <f ca="1">'FTTS FOID Cleaning'!N99</f>
        <v>#REF!</v>
      </c>
      <c r="C96" s="115" t="e">
        <f ca="1">'FTTS FOID Cleaning'!O99</f>
        <v>#REF!</v>
      </c>
      <c r="D96" s="118" t="e">
        <f ca="1">'FTTS FOID Cleaning'!Q99</f>
        <v>#REF!</v>
      </c>
      <c r="E96" s="118" t="e">
        <f ca="1">'FTTS FOID Cleaning'!R99</f>
        <v>#REF!</v>
      </c>
    </row>
    <row r="97" spans="1:5" x14ac:dyDescent="0.25">
      <c r="A97" t="str">
        <f>'FTTS FOID Cleaning'!A100</f>
        <v>3-501</v>
      </c>
      <c r="B97" s="117" t="e">
        <f ca="1">'FTTS FOID Cleaning'!N100</f>
        <v>#REF!</v>
      </c>
      <c r="C97" s="115" t="e">
        <f ca="1">'FTTS FOID Cleaning'!O100</f>
        <v>#REF!</v>
      </c>
      <c r="D97" s="118" t="e">
        <f ca="1">'FTTS FOID Cleaning'!Q100</f>
        <v>#REF!</v>
      </c>
      <c r="E97" s="118" t="e">
        <f ca="1">'FTTS FOID Cleaning'!R100</f>
        <v>#REF!</v>
      </c>
    </row>
    <row r="98" spans="1:5" x14ac:dyDescent="0.25">
      <c r="A98" t="str">
        <f>'FTTS FOID Cleaning'!A101</f>
        <v>3-501</v>
      </c>
      <c r="B98" s="117" t="e">
        <f ca="1">'FTTS FOID Cleaning'!N101</f>
        <v>#REF!</v>
      </c>
      <c r="C98" s="115" t="e">
        <f ca="1">'FTTS FOID Cleaning'!O101</f>
        <v>#REF!</v>
      </c>
      <c r="D98" s="118" t="e">
        <f ca="1">'FTTS FOID Cleaning'!Q101</f>
        <v>#REF!</v>
      </c>
      <c r="E98" s="118" t="e">
        <f ca="1">'FTTS FOID Cleaning'!R101</f>
        <v>#REF!</v>
      </c>
    </row>
    <row r="99" spans="1:5" x14ac:dyDescent="0.25">
      <c r="A99" t="str">
        <f>'FTTS FOID Cleaning'!A102</f>
        <v>3-501</v>
      </c>
      <c r="B99" s="117" t="e">
        <f ca="1">'FTTS FOID Cleaning'!N102</f>
        <v>#REF!</v>
      </c>
      <c r="C99" s="115" t="e">
        <f ca="1">'FTTS FOID Cleaning'!O102</f>
        <v>#REF!</v>
      </c>
      <c r="D99" s="118" t="e">
        <f ca="1">'FTTS FOID Cleaning'!Q102</f>
        <v>#REF!</v>
      </c>
      <c r="E99" s="118" t="e">
        <f ca="1">'FTTS FOID Cleaning'!R102</f>
        <v>#REF!</v>
      </c>
    </row>
    <row r="100" spans="1:5" x14ac:dyDescent="0.25">
      <c r="A100" t="str">
        <f>'FTTS FOID Cleaning'!A103</f>
        <v>3-501</v>
      </c>
      <c r="B100" s="117" t="e">
        <f ca="1">'FTTS FOID Cleaning'!N103</f>
        <v>#REF!</v>
      </c>
      <c r="C100" s="115" t="e">
        <f ca="1">'FTTS FOID Cleaning'!O103</f>
        <v>#REF!</v>
      </c>
      <c r="D100" s="118" t="e">
        <f ca="1">'FTTS FOID Cleaning'!Q103</f>
        <v>#REF!</v>
      </c>
      <c r="E100" s="118" t="e">
        <f ca="1">'FTTS FOID Cleaning'!R103</f>
        <v>#REF!</v>
      </c>
    </row>
    <row r="101" spans="1:5" x14ac:dyDescent="0.25">
      <c r="A101" t="str">
        <f>'FTTS FOID Cleaning'!A104</f>
        <v>3-502</v>
      </c>
      <c r="B101" s="117" t="e">
        <f ca="1">'FTTS FOID Cleaning'!N104</f>
        <v>#REF!</v>
      </c>
      <c r="C101" s="115" t="e">
        <f ca="1">'FTTS FOID Cleaning'!O104</f>
        <v>#REF!</v>
      </c>
      <c r="D101" s="118" t="e">
        <f ca="1">'FTTS FOID Cleaning'!Q104</f>
        <v>#REF!</v>
      </c>
      <c r="E101" s="118" t="e">
        <f ca="1">'FTTS FOID Cleaning'!R104</f>
        <v>#REF!</v>
      </c>
    </row>
    <row r="102" spans="1:5" x14ac:dyDescent="0.25">
      <c r="A102" t="str">
        <f>'FTTS FOID Cleaning'!A105</f>
        <v>3-502</v>
      </c>
      <c r="B102" s="117" t="e">
        <f ca="1">'FTTS FOID Cleaning'!N105</f>
        <v>#REF!</v>
      </c>
      <c r="C102" s="115" t="e">
        <f ca="1">'FTTS FOID Cleaning'!O105</f>
        <v>#REF!</v>
      </c>
      <c r="D102" s="118" t="e">
        <f ca="1">'FTTS FOID Cleaning'!Q105</f>
        <v>#REF!</v>
      </c>
      <c r="E102" s="118" t="e">
        <f ca="1">'FTTS FOID Cleaning'!R105</f>
        <v>#REF!</v>
      </c>
    </row>
    <row r="103" spans="1:5" x14ac:dyDescent="0.25">
      <c r="A103" t="str">
        <f>'FTTS FOID Cleaning'!A106</f>
        <v>3-502</v>
      </c>
      <c r="B103" s="117" t="e">
        <f ca="1">'FTTS FOID Cleaning'!N106</f>
        <v>#REF!</v>
      </c>
      <c r="C103" s="115" t="e">
        <f ca="1">'FTTS FOID Cleaning'!O106</f>
        <v>#REF!</v>
      </c>
      <c r="D103" s="118" t="e">
        <f ca="1">'FTTS FOID Cleaning'!Q106</f>
        <v>#REF!</v>
      </c>
      <c r="E103" s="118" t="e">
        <f ca="1">'FTTS FOID Cleaning'!R106</f>
        <v>#REF!</v>
      </c>
    </row>
    <row r="104" spans="1:5" x14ac:dyDescent="0.25">
      <c r="A104" t="str">
        <f>'FTTS FOID Cleaning'!A107</f>
        <v>3-502</v>
      </c>
      <c r="B104" s="117" t="e">
        <f ca="1">'FTTS FOID Cleaning'!N107</f>
        <v>#REF!</v>
      </c>
      <c r="C104" s="115" t="e">
        <f ca="1">'FTTS FOID Cleaning'!O107</f>
        <v>#REF!</v>
      </c>
      <c r="D104" s="118" t="e">
        <f ca="1">'FTTS FOID Cleaning'!Q107</f>
        <v>#REF!</v>
      </c>
      <c r="E104" s="118" t="e">
        <f ca="1">'FTTS FOID Cleaning'!R107</f>
        <v>#REF!</v>
      </c>
    </row>
    <row r="105" spans="1:5" x14ac:dyDescent="0.25">
      <c r="A105" t="str">
        <f>'FTTS FOID Cleaning'!A108</f>
        <v>3-502</v>
      </c>
      <c r="B105" s="117" t="e">
        <f ca="1">'FTTS FOID Cleaning'!N108</f>
        <v>#REF!</v>
      </c>
      <c r="C105" s="115" t="e">
        <f ca="1">'FTTS FOID Cleaning'!O108</f>
        <v>#REF!</v>
      </c>
      <c r="D105" s="118" t="e">
        <f ca="1">'FTTS FOID Cleaning'!Q108</f>
        <v>#REF!</v>
      </c>
      <c r="E105" s="118" t="e">
        <f ca="1">'FTTS FOID Cleaning'!R108</f>
        <v>#REF!</v>
      </c>
    </row>
    <row r="106" spans="1:5" x14ac:dyDescent="0.25">
      <c r="A106" t="str">
        <f>'FTTS FOID Cleaning'!A109</f>
        <v>3-502</v>
      </c>
      <c r="B106" s="117" t="e">
        <f ca="1">'FTTS FOID Cleaning'!N109</f>
        <v>#REF!</v>
      </c>
      <c r="C106" s="115" t="e">
        <f ca="1">'FTTS FOID Cleaning'!O109</f>
        <v>#REF!</v>
      </c>
      <c r="D106" s="118" t="e">
        <f ca="1">'FTTS FOID Cleaning'!Q109</f>
        <v>#REF!</v>
      </c>
      <c r="E106" s="118" t="e">
        <f ca="1">'FTTS FOID Cleaning'!R109</f>
        <v>#REF!</v>
      </c>
    </row>
    <row r="107" spans="1:5" x14ac:dyDescent="0.25">
      <c r="A107" t="str">
        <f>'FTTS FOID Cleaning'!A110</f>
        <v>3-502</v>
      </c>
      <c r="B107" s="117" t="e">
        <f ca="1">'FTTS FOID Cleaning'!N110</f>
        <v>#REF!</v>
      </c>
      <c r="C107" s="115" t="e">
        <f ca="1">'FTTS FOID Cleaning'!O110</f>
        <v>#REF!</v>
      </c>
      <c r="D107" s="118" t="e">
        <f ca="1">'FTTS FOID Cleaning'!Q110</f>
        <v>#REF!</v>
      </c>
      <c r="E107" s="118" t="e">
        <f ca="1">'FTTS FOID Cleaning'!R110</f>
        <v>#REF!</v>
      </c>
    </row>
    <row r="108" spans="1:5" x14ac:dyDescent="0.25">
      <c r="A108" t="str">
        <f>'FTTS FOID Cleaning'!A111</f>
        <v>3-502</v>
      </c>
      <c r="B108" s="117" t="e">
        <f ca="1">'FTTS FOID Cleaning'!N111</f>
        <v>#REF!</v>
      </c>
      <c r="C108" s="115" t="e">
        <f ca="1">'FTTS FOID Cleaning'!O111</f>
        <v>#REF!</v>
      </c>
      <c r="D108" s="118" t="e">
        <f ca="1">'FTTS FOID Cleaning'!Q111</f>
        <v>#REF!</v>
      </c>
      <c r="E108" s="118" t="e">
        <f ca="1">'FTTS FOID Cleaning'!R111</f>
        <v>#REF!</v>
      </c>
    </row>
    <row r="109" spans="1:5" x14ac:dyDescent="0.25">
      <c r="A109" t="str">
        <f>'FTTS FOID Cleaning'!A112</f>
        <v>3-502</v>
      </c>
      <c r="B109" s="117" t="e">
        <f ca="1">'FTTS FOID Cleaning'!N112</f>
        <v>#REF!</v>
      </c>
      <c r="C109" s="115" t="e">
        <f ca="1">'FTTS FOID Cleaning'!O112</f>
        <v>#REF!</v>
      </c>
      <c r="D109" s="118" t="e">
        <f ca="1">'FTTS FOID Cleaning'!Q112</f>
        <v>#REF!</v>
      </c>
      <c r="E109" s="118" t="e">
        <f ca="1">'FTTS FOID Cleaning'!R112</f>
        <v>#REF!</v>
      </c>
    </row>
    <row r="110" spans="1:5" x14ac:dyDescent="0.25">
      <c r="A110" t="str">
        <f>'FTTS FOID Cleaning'!A113</f>
        <v>3-503</v>
      </c>
      <c r="B110" s="117" t="e">
        <f ca="1">'FTTS FOID Cleaning'!N113</f>
        <v>#REF!</v>
      </c>
      <c r="C110" s="115" t="e">
        <f ca="1">'FTTS FOID Cleaning'!O113</f>
        <v>#REF!</v>
      </c>
      <c r="D110" s="118" t="e">
        <f ca="1">'FTTS FOID Cleaning'!Q113</f>
        <v>#REF!</v>
      </c>
      <c r="E110" s="118" t="e">
        <f ca="1">'FTTS FOID Cleaning'!R113</f>
        <v>#REF!</v>
      </c>
    </row>
    <row r="111" spans="1:5" x14ac:dyDescent="0.25">
      <c r="A111" t="str">
        <f>'FTTS FOID Cleaning'!A114</f>
        <v>3-503</v>
      </c>
      <c r="B111" s="117" t="e">
        <f ca="1">'FTTS FOID Cleaning'!N114</f>
        <v>#REF!</v>
      </c>
      <c r="C111" s="115" t="e">
        <f ca="1">'FTTS FOID Cleaning'!O114</f>
        <v>#REF!</v>
      </c>
      <c r="D111" s="118" t="e">
        <f ca="1">'FTTS FOID Cleaning'!Q114</f>
        <v>#REF!</v>
      </c>
      <c r="E111" s="118" t="e">
        <f ca="1">'FTTS FOID Cleaning'!R114</f>
        <v>#REF!</v>
      </c>
    </row>
    <row r="112" spans="1:5" x14ac:dyDescent="0.25">
      <c r="A112" t="str">
        <f>'FTTS FOID Cleaning'!A115</f>
        <v>3-503</v>
      </c>
      <c r="B112" s="117" t="e">
        <f ca="1">'FTTS FOID Cleaning'!N115</f>
        <v>#REF!</v>
      </c>
      <c r="C112" s="115" t="e">
        <f ca="1">'FTTS FOID Cleaning'!O115</f>
        <v>#REF!</v>
      </c>
      <c r="D112" s="118" t="e">
        <f ca="1">'FTTS FOID Cleaning'!Q115</f>
        <v>#REF!</v>
      </c>
      <c r="E112" s="118" t="e">
        <f ca="1">'FTTS FOID Cleaning'!R115</f>
        <v>#REF!</v>
      </c>
    </row>
    <row r="113" spans="1:5" x14ac:dyDescent="0.25">
      <c r="A113" t="str">
        <f>'FTTS FOID Cleaning'!A116</f>
        <v>3-503</v>
      </c>
      <c r="B113" s="117" t="e">
        <f ca="1">'FTTS FOID Cleaning'!N116</f>
        <v>#REF!</v>
      </c>
      <c r="C113" s="115" t="e">
        <f ca="1">'FTTS FOID Cleaning'!O116</f>
        <v>#REF!</v>
      </c>
      <c r="D113" s="118" t="e">
        <f ca="1">'FTTS FOID Cleaning'!Q116</f>
        <v>#REF!</v>
      </c>
      <c r="E113" s="118" t="e">
        <f ca="1">'FTTS FOID Cleaning'!R116</f>
        <v>#REF!</v>
      </c>
    </row>
    <row r="114" spans="1:5" x14ac:dyDescent="0.25">
      <c r="A114" t="str">
        <f>'FTTS FOID Cleaning'!A117</f>
        <v>3-503</v>
      </c>
      <c r="B114" s="117" t="e">
        <f ca="1">'FTTS FOID Cleaning'!N117</f>
        <v>#REF!</v>
      </c>
      <c r="C114" s="115" t="e">
        <f ca="1">'FTTS FOID Cleaning'!O117</f>
        <v>#REF!</v>
      </c>
      <c r="D114" s="118" t="e">
        <f ca="1">'FTTS FOID Cleaning'!Q117</f>
        <v>#REF!</v>
      </c>
      <c r="E114" s="118" t="e">
        <f ca="1">'FTTS FOID Cleaning'!R117</f>
        <v>#REF!</v>
      </c>
    </row>
    <row r="115" spans="1:5" x14ac:dyDescent="0.25">
      <c r="A115" t="str">
        <f>'FTTS FOID Cleaning'!A118</f>
        <v>3-503</v>
      </c>
      <c r="B115" s="117" t="e">
        <f ca="1">'FTTS FOID Cleaning'!N118</f>
        <v>#REF!</v>
      </c>
      <c r="C115" s="115" t="e">
        <f ca="1">'FTTS FOID Cleaning'!O118</f>
        <v>#REF!</v>
      </c>
      <c r="D115" s="118" t="e">
        <f ca="1">'FTTS FOID Cleaning'!Q118</f>
        <v>#REF!</v>
      </c>
      <c r="E115" s="118" t="e">
        <f ca="1">'FTTS FOID Cleaning'!R118</f>
        <v>#REF!</v>
      </c>
    </row>
    <row r="116" spans="1:5" x14ac:dyDescent="0.25">
      <c r="A116" t="str">
        <f>'FTTS FOID Cleaning'!A119</f>
        <v>3-503</v>
      </c>
      <c r="B116" s="117" t="e">
        <f ca="1">'FTTS FOID Cleaning'!N119</f>
        <v>#REF!</v>
      </c>
      <c r="C116" s="115" t="e">
        <f ca="1">'FTTS FOID Cleaning'!O119</f>
        <v>#REF!</v>
      </c>
      <c r="D116" s="118" t="e">
        <f ca="1">'FTTS FOID Cleaning'!Q119</f>
        <v>#REF!</v>
      </c>
      <c r="E116" s="118" t="e">
        <f ca="1">'FTTS FOID Cleaning'!R119</f>
        <v>#REF!</v>
      </c>
    </row>
    <row r="117" spans="1:5" x14ac:dyDescent="0.25">
      <c r="A117" t="str">
        <f>'FTTS FOID Cleaning'!A120</f>
        <v>3-503</v>
      </c>
      <c r="B117" s="117" t="e">
        <f ca="1">'FTTS FOID Cleaning'!N120</f>
        <v>#REF!</v>
      </c>
      <c r="C117" s="115" t="e">
        <f ca="1">'FTTS FOID Cleaning'!O120</f>
        <v>#REF!</v>
      </c>
      <c r="D117" s="118" t="e">
        <f ca="1">'FTTS FOID Cleaning'!Q120</f>
        <v>#REF!</v>
      </c>
      <c r="E117" s="118" t="e">
        <f ca="1">'FTTS FOID Cleaning'!R120</f>
        <v>#REF!</v>
      </c>
    </row>
    <row r="118" spans="1:5" x14ac:dyDescent="0.25">
      <c r="A118" t="str">
        <f>'FTTS FOID Cleaning'!A121</f>
        <v>3-503</v>
      </c>
      <c r="B118" s="117" t="e">
        <f ca="1">'FTTS FOID Cleaning'!N121</f>
        <v>#REF!</v>
      </c>
      <c r="C118" s="115" t="e">
        <f ca="1">'FTTS FOID Cleaning'!O121</f>
        <v>#REF!</v>
      </c>
      <c r="D118" s="118" t="e">
        <f ca="1">'FTTS FOID Cleaning'!Q121</f>
        <v>#REF!</v>
      </c>
      <c r="E118" s="118" t="e">
        <f ca="1">'FTTS FOID Cleaning'!R121</f>
        <v>#REF!</v>
      </c>
    </row>
    <row r="119" spans="1:5" x14ac:dyDescent="0.25">
      <c r="A119" t="str">
        <f>'FTTS FOID Cleaning'!A122</f>
        <v>3-504</v>
      </c>
      <c r="B119" s="117" t="e">
        <f ca="1">'FTTS FOID Cleaning'!N122</f>
        <v>#REF!</v>
      </c>
      <c r="C119" s="115" t="e">
        <f ca="1">'FTTS FOID Cleaning'!O122</f>
        <v>#REF!</v>
      </c>
      <c r="D119" s="118" t="e">
        <f ca="1">'FTTS FOID Cleaning'!Q122</f>
        <v>#REF!</v>
      </c>
      <c r="E119" s="118" t="e">
        <f ca="1">'FTTS FOID Cleaning'!R122</f>
        <v>#REF!</v>
      </c>
    </row>
    <row r="120" spans="1:5" x14ac:dyDescent="0.25">
      <c r="A120" t="str">
        <f>'FTTS FOID Cleaning'!A123</f>
        <v>3-504</v>
      </c>
      <c r="B120" s="117" t="e">
        <f ca="1">'FTTS FOID Cleaning'!N123</f>
        <v>#REF!</v>
      </c>
      <c r="C120" s="115" t="e">
        <f ca="1">'FTTS FOID Cleaning'!O123</f>
        <v>#REF!</v>
      </c>
      <c r="D120" s="118" t="e">
        <f ca="1">'FTTS FOID Cleaning'!Q123</f>
        <v>#REF!</v>
      </c>
      <c r="E120" s="118" t="e">
        <f ca="1">'FTTS FOID Cleaning'!R123</f>
        <v>#REF!</v>
      </c>
    </row>
    <row r="121" spans="1:5" x14ac:dyDescent="0.25">
      <c r="A121" t="str">
        <f>'FTTS FOID Cleaning'!A124</f>
        <v>3-504</v>
      </c>
      <c r="B121" s="117" t="e">
        <f ca="1">'FTTS FOID Cleaning'!N124</f>
        <v>#REF!</v>
      </c>
      <c r="C121" s="115" t="e">
        <f ca="1">'FTTS FOID Cleaning'!O124</f>
        <v>#REF!</v>
      </c>
      <c r="D121" s="118" t="e">
        <f ca="1">'FTTS FOID Cleaning'!Q124</f>
        <v>#REF!</v>
      </c>
      <c r="E121" s="118" t="e">
        <f ca="1">'FTTS FOID Cleaning'!R124</f>
        <v>#REF!</v>
      </c>
    </row>
    <row r="122" spans="1:5" x14ac:dyDescent="0.25">
      <c r="A122" t="str">
        <f>'FTTS FOID Cleaning'!A125</f>
        <v>3-504</v>
      </c>
      <c r="B122" s="117" t="e">
        <f ca="1">'FTTS FOID Cleaning'!N125</f>
        <v>#REF!</v>
      </c>
      <c r="C122" s="115" t="e">
        <f ca="1">'FTTS FOID Cleaning'!O125</f>
        <v>#REF!</v>
      </c>
      <c r="D122" s="118" t="e">
        <f ca="1">'FTTS FOID Cleaning'!Q125</f>
        <v>#REF!</v>
      </c>
      <c r="E122" s="118" t="e">
        <f ca="1">'FTTS FOID Cleaning'!R125</f>
        <v>#REF!</v>
      </c>
    </row>
    <row r="123" spans="1:5" x14ac:dyDescent="0.25">
      <c r="A123" t="str">
        <f>'FTTS FOID Cleaning'!A126</f>
        <v>3-504</v>
      </c>
      <c r="B123" s="117" t="e">
        <f ca="1">'FTTS FOID Cleaning'!N126</f>
        <v>#REF!</v>
      </c>
      <c r="C123" s="115" t="e">
        <f ca="1">'FTTS FOID Cleaning'!O126</f>
        <v>#REF!</v>
      </c>
      <c r="D123" s="118" t="e">
        <f ca="1">'FTTS FOID Cleaning'!Q126</f>
        <v>#REF!</v>
      </c>
      <c r="E123" s="118" t="e">
        <f ca="1">'FTTS FOID Cleaning'!R126</f>
        <v>#REF!</v>
      </c>
    </row>
    <row r="124" spans="1:5" x14ac:dyDescent="0.25">
      <c r="A124" t="str">
        <f>'FTTS FOID Cleaning'!A127</f>
        <v>3-504</v>
      </c>
      <c r="B124" s="117" t="e">
        <f ca="1">'FTTS FOID Cleaning'!N127</f>
        <v>#REF!</v>
      </c>
      <c r="C124" s="115" t="e">
        <f ca="1">'FTTS FOID Cleaning'!O127</f>
        <v>#REF!</v>
      </c>
      <c r="D124" s="118" t="e">
        <f ca="1">'FTTS FOID Cleaning'!Q127</f>
        <v>#REF!</v>
      </c>
      <c r="E124" s="118" t="e">
        <f ca="1">'FTTS FOID Cleaning'!R127</f>
        <v>#REF!</v>
      </c>
    </row>
    <row r="125" spans="1:5" x14ac:dyDescent="0.25">
      <c r="A125" t="str">
        <f>'FTTS FOID Cleaning'!A128</f>
        <v>3-504</v>
      </c>
      <c r="B125" s="117" t="e">
        <f ca="1">'FTTS FOID Cleaning'!N128</f>
        <v>#REF!</v>
      </c>
      <c r="C125" s="115" t="e">
        <f ca="1">'FTTS FOID Cleaning'!O128</f>
        <v>#REF!</v>
      </c>
      <c r="D125" s="118" t="e">
        <f ca="1">'FTTS FOID Cleaning'!Q128</f>
        <v>#REF!</v>
      </c>
      <c r="E125" s="118" t="e">
        <f ca="1">'FTTS FOID Cleaning'!R128</f>
        <v>#REF!</v>
      </c>
    </row>
    <row r="126" spans="1:5" x14ac:dyDescent="0.25">
      <c r="A126" t="str">
        <f>'FTTS FOID Cleaning'!A129</f>
        <v>3-504</v>
      </c>
      <c r="B126" s="117" t="e">
        <f ca="1">'FTTS FOID Cleaning'!N129</f>
        <v>#REF!</v>
      </c>
      <c r="C126" s="115" t="e">
        <f ca="1">'FTTS FOID Cleaning'!O129</f>
        <v>#REF!</v>
      </c>
      <c r="D126" s="118" t="e">
        <f ca="1">'FTTS FOID Cleaning'!Q129</f>
        <v>#REF!</v>
      </c>
      <c r="E126" s="118" t="e">
        <f ca="1">'FTTS FOID Cleaning'!R129</f>
        <v>#REF!</v>
      </c>
    </row>
    <row r="127" spans="1:5" x14ac:dyDescent="0.25">
      <c r="A127" t="str">
        <f>'FTTS FOID Cleaning'!A130</f>
        <v>3-504</v>
      </c>
      <c r="B127" s="117" t="e">
        <f ca="1">'FTTS FOID Cleaning'!N130</f>
        <v>#REF!</v>
      </c>
      <c r="C127" s="115" t="e">
        <f ca="1">'FTTS FOID Cleaning'!O130</f>
        <v>#REF!</v>
      </c>
      <c r="D127" s="118" t="e">
        <f ca="1">'FTTS FOID Cleaning'!Q130</f>
        <v>#REF!</v>
      </c>
      <c r="E127" s="118" t="e">
        <f ca="1">'FTTS FOID Cleaning'!R130</f>
        <v>#REF!</v>
      </c>
    </row>
    <row r="128" spans="1:5" x14ac:dyDescent="0.25">
      <c r="A128" t="str">
        <f>'FTTS FOID Cleaning'!A131</f>
        <v>3-505</v>
      </c>
      <c r="B128" s="117" t="e">
        <f ca="1">'FTTS FOID Cleaning'!N131</f>
        <v>#REF!</v>
      </c>
      <c r="C128" s="115" t="e">
        <f ca="1">'FTTS FOID Cleaning'!O131</f>
        <v>#REF!</v>
      </c>
      <c r="D128" s="118" t="e">
        <f ca="1">'FTTS FOID Cleaning'!Q131</f>
        <v>#REF!</v>
      </c>
      <c r="E128" s="118" t="e">
        <f ca="1">'FTTS FOID Cleaning'!R131</f>
        <v>#REF!</v>
      </c>
    </row>
    <row r="129" spans="1:5" x14ac:dyDescent="0.25">
      <c r="A129" t="str">
        <f>'FTTS FOID Cleaning'!A132</f>
        <v>3-505</v>
      </c>
      <c r="B129" s="117" t="e">
        <f ca="1">'FTTS FOID Cleaning'!N132</f>
        <v>#REF!</v>
      </c>
      <c r="C129" s="115" t="e">
        <f ca="1">'FTTS FOID Cleaning'!O132</f>
        <v>#REF!</v>
      </c>
      <c r="D129" s="118" t="e">
        <f ca="1">'FTTS FOID Cleaning'!Q132</f>
        <v>#REF!</v>
      </c>
      <c r="E129" s="118" t="e">
        <f ca="1">'FTTS FOID Cleaning'!R132</f>
        <v>#REF!</v>
      </c>
    </row>
    <row r="130" spans="1:5" x14ac:dyDescent="0.25">
      <c r="A130" t="str">
        <f>'FTTS FOID Cleaning'!A133</f>
        <v>3-505</v>
      </c>
      <c r="B130" s="117" t="e">
        <f ca="1">'FTTS FOID Cleaning'!N133</f>
        <v>#REF!</v>
      </c>
      <c r="C130" s="115" t="e">
        <f ca="1">'FTTS FOID Cleaning'!O133</f>
        <v>#REF!</v>
      </c>
      <c r="D130" s="118" t="e">
        <f ca="1">'FTTS FOID Cleaning'!Q133</f>
        <v>#REF!</v>
      </c>
      <c r="E130" s="118" t="e">
        <f ca="1">'FTTS FOID Cleaning'!R133</f>
        <v>#REF!</v>
      </c>
    </row>
    <row r="131" spans="1:5" x14ac:dyDescent="0.25">
      <c r="A131" t="str">
        <f>'FTTS FOID Cleaning'!A134</f>
        <v>3-505</v>
      </c>
      <c r="B131" s="117" t="e">
        <f ca="1">'FTTS FOID Cleaning'!N134</f>
        <v>#REF!</v>
      </c>
      <c r="C131" s="115" t="e">
        <f ca="1">'FTTS FOID Cleaning'!O134</f>
        <v>#REF!</v>
      </c>
      <c r="D131" s="118" t="e">
        <f ca="1">'FTTS FOID Cleaning'!Q134</f>
        <v>#REF!</v>
      </c>
      <c r="E131" s="118" t="e">
        <f ca="1">'FTTS FOID Cleaning'!R134</f>
        <v>#REF!</v>
      </c>
    </row>
    <row r="132" spans="1:5" x14ac:dyDescent="0.25">
      <c r="A132" t="str">
        <f>'FTTS FOID Cleaning'!A135</f>
        <v>3-505</v>
      </c>
      <c r="B132" s="117" t="e">
        <f ca="1">'FTTS FOID Cleaning'!N135</f>
        <v>#REF!</v>
      </c>
      <c r="C132" s="115" t="e">
        <f ca="1">'FTTS FOID Cleaning'!O135</f>
        <v>#REF!</v>
      </c>
      <c r="D132" s="118" t="e">
        <f ca="1">'FTTS FOID Cleaning'!Q135</f>
        <v>#REF!</v>
      </c>
      <c r="E132" s="118" t="e">
        <f ca="1">'FTTS FOID Cleaning'!R135</f>
        <v>#REF!</v>
      </c>
    </row>
    <row r="133" spans="1:5" x14ac:dyDescent="0.25">
      <c r="A133" t="str">
        <f>'FTTS FOID Cleaning'!A136</f>
        <v>3-505</v>
      </c>
      <c r="B133" s="117" t="e">
        <f ca="1">'FTTS FOID Cleaning'!N136</f>
        <v>#REF!</v>
      </c>
      <c r="C133" s="115" t="e">
        <f ca="1">'FTTS FOID Cleaning'!O136</f>
        <v>#REF!</v>
      </c>
      <c r="D133" s="118" t="e">
        <f ca="1">'FTTS FOID Cleaning'!Q136</f>
        <v>#REF!</v>
      </c>
      <c r="E133" s="118" t="e">
        <f ca="1">'FTTS FOID Cleaning'!R136</f>
        <v>#REF!</v>
      </c>
    </row>
    <row r="134" spans="1:5" x14ac:dyDescent="0.25">
      <c r="A134" t="str">
        <f>'FTTS FOID Cleaning'!A137</f>
        <v>3-505</v>
      </c>
      <c r="B134" s="117" t="e">
        <f ca="1">'FTTS FOID Cleaning'!N137</f>
        <v>#REF!</v>
      </c>
      <c r="C134" s="115" t="e">
        <f ca="1">'FTTS FOID Cleaning'!O137</f>
        <v>#REF!</v>
      </c>
      <c r="D134" s="118" t="e">
        <f ca="1">'FTTS FOID Cleaning'!Q137</f>
        <v>#REF!</v>
      </c>
      <c r="E134" s="118" t="e">
        <f ca="1">'FTTS FOID Cleaning'!R137</f>
        <v>#REF!</v>
      </c>
    </row>
    <row r="135" spans="1:5" x14ac:dyDescent="0.25">
      <c r="A135" t="str">
        <f>'FTTS FOID Cleaning'!A138</f>
        <v>3-505</v>
      </c>
      <c r="B135" s="117" t="e">
        <f ca="1">'FTTS FOID Cleaning'!N138</f>
        <v>#REF!</v>
      </c>
      <c r="C135" s="115" t="e">
        <f ca="1">'FTTS FOID Cleaning'!O138</f>
        <v>#REF!</v>
      </c>
      <c r="D135" s="118" t="e">
        <f ca="1">'FTTS FOID Cleaning'!Q138</f>
        <v>#REF!</v>
      </c>
      <c r="E135" s="118" t="e">
        <f ca="1">'FTTS FOID Cleaning'!R138</f>
        <v>#REF!</v>
      </c>
    </row>
    <row r="136" spans="1:5" x14ac:dyDescent="0.25">
      <c r="A136" t="str">
        <f>'FTTS FOID Cleaning'!A139</f>
        <v>3-505</v>
      </c>
      <c r="B136" s="117" t="e">
        <f ca="1">'FTTS FOID Cleaning'!N139</f>
        <v>#REF!</v>
      </c>
      <c r="C136" s="115" t="e">
        <f ca="1">'FTTS FOID Cleaning'!O139</f>
        <v>#REF!</v>
      </c>
      <c r="D136" s="118" t="e">
        <f ca="1">'FTTS FOID Cleaning'!Q139</f>
        <v>#REF!</v>
      </c>
      <c r="E136" s="118" t="e">
        <f ca="1">'FTTS FOID Cleaning'!R139</f>
        <v>#REF!</v>
      </c>
    </row>
    <row r="137" spans="1:5" x14ac:dyDescent="0.25">
      <c r="A137" t="str">
        <f>'FTTS FOID Cleaning'!A140</f>
        <v>3-506</v>
      </c>
      <c r="B137" s="117" t="e">
        <f ca="1">'FTTS FOID Cleaning'!N140</f>
        <v>#REF!</v>
      </c>
      <c r="C137" s="115" t="e">
        <f ca="1">'FTTS FOID Cleaning'!O140</f>
        <v>#REF!</v>
      </c>
      <c r="D137" s="118" t="e">
        <f ca="1">'FTTS FOID Cleaning'!Q140</f>
        <v>#REF!</v>
      </c>
      <c r="E137" s="118" t="e">
        <f ca="1">'FTTS FOID Cleaning'!R140</f>
        <v>#REF!</v>
      </c>
    </row>
    <row r="138" spans="1:5" x14ac:dyDescent="0.25">
      <c r="A138" t="str">
        <f>'FTTS FOID Cleaning'!A141</f>
        <v>3-506</v>
      </c>
      <c r="B138" s="117" t="e">
        <f ca="1">'FTTS FOID Cleaning'!N141</f>
        <v>#REF!</v>
      </c>
      <c r="C138" s="115" t="e">
        <f ca="1">'FTTS FOID Cleaning'!O141</f>
        <v>#REF!</v>
      </c>
      <c r="D138" s="118" t="e">
        <f ca="1">'FTTS FOID Cleaning'!Q141</f>
        <v>#REF!</v>
      </c>
      <c r="E138" s="118" t="e">
        <f ca="1">'FTTS FOID Cleaning'!R141</f>
        <v>#REF!</v>
      </c>
    </row>
    <row r="139" spans="1:5" x14ac:dyDescent="0.25">
      <c r="A139" t="str">
        <f>'FTTS FOID Cleaning'!A142</f>
        <v>3-506</v>
      </c>
      <c r="B139" s="117" t="e">
        <f ca="1">'FTTS FOID Cleaning'!N142</f>
        <v>#REF!</v>
      </c>
      <c r="C139" s="115" t="e">
        <f ca="1">'FTTS FOID Cleaning'!O142</f>
        <v>#REF!</v>
      </c>
      <c r="D139" s="118" t="e">
        <f ca="1">'FTTS FOID Cleaning'!Q142</f>
        <v>#REF!</v>
      </c>
      <c r="E139" s="118" t="e">
        <f ca="1">'FTTS FOID Cleaning'!R142</f>
        <v>#REF!</v>
      </c>
    </row>
    <row r="140" spans="1:5" x14ac:dyDescent="0.25">
      <c r="A140" t="str">
        <f>'FTTS FOID Cleaning'!A143</f>
        <v>3-506</v>
      </c>
      <c r="B140" s="117" t="e">
        <f ca="1">'FTTS FOID Cleaning'!N143</f>
        <v>#REF!</v>
      </c>
      <c r="C140" s="115" t="e">
        <f ca="1">'FTTS FOID Cleaning'!O143</f>
        <v>#REF!</v>
      </c>
      <c r="D140" s="118" t="e">
        <f ca="1">'FTTS FOID Cleaning'!Q143</f>
        <v>#REF!</v>
      </c>
      <c r="E140" s="118" t="e">
        <f ca="1">'FTTS FOID Cleaning'!R143</f>
        <v>#REF!</v>
      </c>
    </row>
    <row r="141" spans="1:5" x14ac:dyDescent="0.25">
      <c r="A141" t="str">
        <f>'FTTS FOID Cleaning'!A144</f>
        <v>3-506</v>
      </c>
      <c r="B141" s="117" t="e">
        <f ca="1">'FTTS FOID Cleaning'!N144</f>
        <v>#REF!</v>
      </c>
      <c r="C141" s="115" t="e">
        <f ca="1">'FTTS FOID Cleaning'!O144</f>
        <v>#REF!</v>
      </c>
      <c r="D141" s="118" t="e">
        <f ca="1">'FTTS FOID Cleaning'!Q144</f>
        <v>#REF!</v>
      </c>
      <c r="E141" s="118" t="e">
        <f ca="1">'FTTS FOID Cleaning'!R144</f>
        <v>#REF!</v>
      </c>
    </row>
    <row r="142" spans="1:5" x14ac:dyDescent="0.25">
      <c r="A142" t="str">
        <f>'FTTS FOID Cleaning'!A145</f>
        <v>3-506</v>
      </c>
      <c r="B142" s="117" t="e">
        <f ca="1">'FTTS FOID Cleaning'!N145</f>
        <v>#REF!</v>
      </c>
      <c r="C142" s="115" t="e">
        <f ca="1">'FTTS FOID Cleaning'!O145</f>
        <v>#REF!</v>
      </c>
      <c r="D142" s="118" t="e">
        <f ca="1">'FTTS FOID Cleaning'!Q145</f>
        <v>#REF!</v>
      </c>
      <c r="E142" s="118" t="e">
        <f ca="1">'FTTS FOID Cleaning'!R145</f>
        <v>#REF!</v>
      </c>
    </row>
    <row r="143" spans="1:5" x14ac:dyDescent="0.25">
      <c r="A143" t="str">
        <f>'FTTS FOID Cleaning'!A146</f>
        <v>3-506</v>
      </c>
      <c r="B143" s="117" t="e">
        <f ca="1">'FTTS FOID Cleaning'!N146</f>
        <v>#REF!</v>
      </c>
      <c r="C143" s="115" t="e">
        <f ca="1">'FTTS FOID Cleaning'!O146</f>
        <v>#REF!</v>
      </c>
      <c r="D143" s="118" t="e">
        <f ca="1">'FTTS FOID Cleaning'!Q146</f>
        <v>#REF!</v>
      </c>
      <c r="E143" s="118" t="e">
        <f ca="1">'FTTS FOID Cleaning'!R146</f>
        <v>#REF!</v>
      </c>
    </row>
    <row r="144" spans="1:5" x14ac:dyDescent="0.25">
      <c r="A144" t="str">
        <f>'FTTS FOID Cleaning'!A147</f>
        <v>3-506</v>
      </c>
      <c r="B144" s="117" t="e">
        <f ca="1">'FTTS FOID Cleaning'!N147</f>
        <v>#REF!</v>
      </c>
      <c r="C144" s="115" t="e">
        <f ca="1">'FTTS FOID Cleaning'!O147</f>
        <v>#REF!</v>
      </c>
      <c r="D144" s="118" t="e">
        <f ca="1">'FTTS FOID Cleaning'!Q147</f>
        <v>#REF!</v>
      </c>
      <c r="E144" s="118" t="e">
        <f ca="1">'FTTS FOID Cleaning'!R147</f>
        <v>#REF!</v>
      </c>
    </row>
    <row r="145" spans="1:5" x14ac:dyDescent="0.25">
      <c r="A145" t="str">
        <f>'FTTS FOID Cleaning'!A148</f>
        <v>3-506</v>
      </c>
      <c r="B145" s="117" t="e">
        <f ca="1">'FTTS FOID Cleaning'!N148</f>
        <v>#REF!</v>
      </c>
      <c r="C145" s="115" t="e">
        <f ca="1">'FTTS FOID Cleaning'!O148</f>
        <v>#REF!</v>
      </c>
      <c r="D145" s="118" t="e">
        <f ca="1">'FTTS FOID Cleaning'!Q148</f>
        <v>#REF!</v>
      </c>
      <c r="E145" s="118" t="e">
        <f ca="1">'FTTS FOID Cleaning'!R148</f>
        <v>#REF!</v>
      </c>
    </row>
    <row r="146" spans="1:5" x14ac:dyDescent="0.25">
      <c r="A146" t="str">
        <f>'FTTS FOID Cleaning'!A149</f>
        <v>3-511</v>
      </c>
      <c r="B146" s="117" t="e">
        <f ca="1">'FTTS FOID Cleaning'!N149</f>
        <v>#REF!</v>
      </c>
      <c r="C146" s="115" t="e">
        <f ca="1">'FTTS FOID Cleaning'!O149</f>
        <v>#REF!</v>
      </c>
      <c r="D146" s="118" t="e">
        <f ca="1">'FTTS FOID Cleaning'!Q149</f>
        <v>#REF!</v>
      </c>
      <c r="E146" s="118" t="e">
        <f ca="1">'FTTS FOID Cleaning'!R149</f>
        <v>#REF!</v>
      </c>
    </row>
    <row r="147" spans="1:5" x14ac:dyDescent="0.25">
      <c r="A147" t="str">
        <f>'FTTS FOID Cleaning'!A150</f>
        <v>3-511</v>
      </c>
      <c r="B147" s="117" t="e">
        <f ca="1">'FTTS FOID Cleaning'!N150</f>
        <v>#REF!</v>
      </c>
      <c r="C147" s="115" t="e">
        <f ca="1">'FTTS FOID Cleaning'!O150</f>
        <v>#REF!</v>
      </c>
      <c r="D147" s="118" t="e">
        <f ca="1">'FTTS FOID Cleaning'!Q150</f>
        <v>#REF!</v>
      </c>
      <c r="E147" s="118" t="e">
        <f ca="1">'FTTS FOID Cleaning'!R150</f>
        <v>#REF!</v>
      </c>
    </row>
    <row r="148" spans="1:5" x14ac:dyDescent="0.25">
      <c r="A148" t="str">
        <f>'FTTS FOID Cleaning'!A151</f>
        <v>3-511</v>
      </c>
      <c r="B148" s="117" t="e">
        <f ca="1">'FTTS FOID Cleaning'!N151</f>
        <v>#REF!</v>
      </c>
      <c r="C148" s="115" t="e">
        <f ca="1">'FTTS FOID Cleaning'!O151</f>
        <v>#REF!</v>
      </c>
      <c r="D148" s="118" t="e">
        <f ca="1">'FTTS FOID Cleaning'!Q151</f>
        <v>#REF!</v>
      </c>
      <c r="E148" s="118" t="e">
        <f ca="1">'FTTS FOID Cleaning'!R151</f>
        <v>#REF!</v>
      </c>
    </row>
    <row r="149" spans="1:5" x14ac:dyDescent="0.25">
      <c r="A149" t="str">
        <f>'FTTS FOID Cleaning'!A152</f>
        <v>3-511</v>
      </c>
      <c r="B149" s="117" t="e">
        <f ca="1">'FTTS FOID Cleaning'!N152</f>
        <v>#REF!</v>
      </c>
      <c r="C149" s="115" t="e">
        <f ca="1">'FTTS FOID Cleaning'!O152</f>
        <v>#REF!</v>
      </c>
      <c r="D149" s="118" t="e">
        <f ca="1">'FTTS FOID Cleaning'!Q152</f>
        <v>#REF!</v>
      </c>
      <c r="E149" s="118" t="e">
        <f ca="1">'FTTS FOID Cleaning'!R152</f>
        <v>#REF!</v>
      </c>
    </row>
    <row r="150" spans="1:5" x14ac:dyDescent="0.25">
      <c r="A150" t="str">
        <f>'FTTS FOID Cleaning'!A153</f>
        <v>3-511</v>
      </c>
      <c r="B150" s="117" t="e">
        <f ca="1">'FTTS FOID Cleaning'!N153</f>
        <v>#REF!</v>
      </c>
      <c r="C150" s="115" t="e">
        <f ca="1">'FTTS FOID Cleaning'!O153</f>
        <v>#REF!</v>
      </c>
      <c r="D150" s="118" t="e">
        <f ca="1">'FTTS FOID Cleaning'!Q153</f>
        <v>#REF!</v>
      </c>
      <c r="E150" s="118" t="e">
        <f ca="1">'FTTS FOID Cleaning'!R153</f>
        <v>#REF!</v>
      </c>
    </row>
    <row r="151" spans="1:5" x14ac:dyDescent="0.25">
      <c r="A151" t="str">
        <f>'FTTS FOID Cleaning'!A154</f>
        <v>3-511</v>
      </c>
      <c r="B151" s="117" t="e">
        <f ca="1">'FTTS FOID Cleaning'!N154</f>
        <v>#REF!</v>
      </c>
      <c r="C151" s="115" t="e">
        <f ca="1">'FTTS FOID Cleaning'!O154</f>
        <v>#REF!</v>
      </c>
      <c r="D151" s="118" t="e">
        <f ca="1">'FTTS FOID Cleaning'!Q154</f>
        <v>#REF!</v>
      </c>
      <c r="E151" s="118" t="e">
        <f ca="1">'FTTS FOID Cleaning'!R154</f>
        <v>#REF!</v>
      </c>
    </row>
    <row r="152" spans="1:5" x14ac:dyDescent="0.25">
      <c r="A152" t="str">
        <f>'FTTS FOID Cleaning'!A155</f>
        <v>3-511</v>
      </c>
      <c r="B152" s="117" t="e">
        <f ca="1">'FTTS FOID Cleaning'!N155</f>
        <v>#REF!</v>
      </c>
      <c r="C152" s="115" t="e">
        <f ca="1">'FTTS FOID Cleaning'!O155</f>
        <v>#REF!</v>
      </c>
      <c r="D152" s="118" t="e">
        <f ca="1">'FTTS FOID Cleaning'!Q155</f>
        <v>#REF!</v>
      </c>
      <c r="E152" s="118" t="e">
        <f ca="1">'FTTS FOID Cleaning'!R155</f>
        <v>#REF!</v>
      </c>
    </row>
    <row r="153" spans="1:5" x14ac:dyDescent="0.25">
      <c r="A153" t="str">
        <f>'FTTS FOID Cleaning'!A156</f>
        <v>3-511</v>
      </c>
      <c r="B153" s="117" t="e">
        <f ca="1">'FTTS FOID Cleaning'!N156</f>
        <v>#REF!</v>
      </c>
      <c r="C153" s="115" t="e">
        <f ca="1">'FTTS FOID Cleaning'!O156</f>
        <v>#REF!</v>
      </c>
      <c r="D153" s="118" t="e">
        <f ca="1">'FTTS FOID Cleaning'!Q156</f>
        <v>#REF!</v>
      </c>
      <c r="E153" s="118" t="e">
        <f ca="1">'FTTS FOID Cleaning'!R156</f>
        <v>#REF!</v>
      </c>
    </row>
    <row r="154" spans="1:5" x14ac:dyDescent="0.25">
      <c r="A154" t="str">
        <f>'FTTS FOID Cleaning'!A157</f>
        <v>3-511</v>
      </c>
      <c r="B154" s="117" t="e">
        <f ca="1">'FTTS FOID Cleaning'!N157</f>
        <v>#REF!</v>
      </c>
      <c r="C154" s="115" t="e">
        <f ca="1">'FTTS FOID Cleaning'!O157</f>
        <v>#REF!</v>
      </c>
      <c r="D154" s="118" t="e">
        <f ca="1">'FTTS FOID Cleaning'!Q157</f>
        <v>#REF!</v>
      </c>
      <c r="E154" s="118" t="e">
        <f ca="1">'FTTS FOID Cleaning'!R157</f>
        <v>#REF!</v>
      </c>
    </row>
    <row r="155" spans="1:5" x14ac:dyDescent="0.25">
      <c r="A155" t="str">
        <f>'FTTS FOID Cleaning'!A158</f>
        <v>4-501</v>
      </c>
      <c r="B155" s="117" t="e">
        <f ca="1">'FTTS FOID Cleaning'!N158</f>
        <v>#REF!</v>
      </c>
      <c r="C155" s="115" t="e">
        <f ca="1">'FTTS FOID Cleaning'!O158</f>
        <v>#REF!</v>
      </c>
      <c r="D155" s="118" t="e">
        <f ca="1">'FTTS FOID Cleaning'!Q158</f>
        <v>#REF!</v>
      </c>
      <c r="E155" s="118" t="e">
        <f ca="1">'FTTS FOID Cleaning'!R158</f>
        <v>#REF!</v>
      </c>
    </row>
    <row r="156" spans="1:5" x14ac:dyDescent="0.25">
      <c r="A156" t="str">
        <f>'FTTS FOID Cleaning'!A159</f>
        <v>4-501</v>
      </c>
      <c r="B156" s="117" t="e">
        <f ca="1">'FTTS FOID Cleaning'!N159</f>
        <v>#REF!</v>
      </c>
      <c r="C156" s="115" t="e">
        <f ca="1">'FTTS FOID Cleaning'!O159</f>
        <v>#REF!</v>
      </c>
      <c r="D156" s="118" t="e">
        <f ca="1">'FTTS FOID Cleaning'!Q159</f>
        <v>#REF!</v>
      </c>
      <c r="E156" s="118" t="e">
        <f ca="1">'FTTS FOID Cleaning'!R159</f>
        <v>#REF!</v>
      </c>
    </row>
    <row r="157" spans="1:5" x14ac:dyDescent="0.25">
      <c r="A157" t="str">
        <f>'FTTS FOID Cleaning'!A160</f>
        <v>4-501</v>
      </c>
      <c r="B157" s="117" t="e">
        <f ca="1">'FTTS FOID Cleaning'!N160</f>
        <v>#REF!</v>
      </c>
      <c r="C157" s="115" t="e">
        <f ca="1">'FTTS FOID Cleaning'!O160</f>
        <v>#REF!</v>
      </c>
      <c r="D157" s="118" t="e">
        <f ca="1">'FTTS FOID Cleaning'!Q160</f>
        <v>#REF!</v>
      </c>
      <c r="E157" s="118" t="e">
        <f ca="1">'FTTS FOID Cleaning'!R160</f>
        <v>#REF!</v>
      </c>
    </row>
    <row r="158" spans="1:5" x14ac:dyDescent="0.25">
      <c r="A158" t="str">
        <f>'FTTS FOID Cleaning'!A161</f>
        <v>4-501</v>
      </c>
      <c r="B158" s="117" t="e">
        <f ca="1">'FTTS FOID Cleaning'!N161</f>
        <v>#REF!</v>
      </c>
      <c r="C158" s="115" t="e">
        <f ca="1">'FTTS FOID Cleaning'!O161</f>
        <v>#REF!</v>
      </c>
      <c r="D158" s="118" t="e">
        <f ca="1">'FTTS FOID Cleaning'!Q161</f>
        <v>#REF!</v>
      </c>
      <c r="E158" s="118" t="e">
        <f ca="1">'FTTS FOID Cleaning'!R161</f>
        <v>#REF!</v>
      </c>
    </row>
    <row r="159" spans="1:5" x14ac:dyDescent="0.25">
      <c r="A159" t="str">
        <f>'FTTS FOID Cleaning'!A162</f>
        <v>4-501</v>
      </c>
      <c r="B159" s="117" t="e">
        <f ca="1">'FTTS FOID Cleaning'!N162</f>
        <v>#REF!</v>
      </c>
      <c r="C159" s="115" t="e">
        <f ca="1">'FTTS FOID Cleaning'!O162</f>
        <v>#REF!</v>
      </c>
      <c r="D159" s="118" t="e">
        <f ca="1">'FTTS FOID Cleaning'!Q162</f>
        <v>#REF!</v>
      </c>
      <c r="E159" s="118" t="e">
        <f ca="1">'FTTS FOID Cleaning'!R162</f>
        <v>#REF!</v>
      </c>
    </row>
    <row r="160" spans="1:5" x14ac:dyDescent="0.25">
      <c r="A160" t="str">
        <f>'FTTS FOID Cleaning'!A163</f>
        <v>4-501</v>
      </c>
      <c r="B160" s="117" t="e">
        <f ca="1">'FTTS FOID Cleaning'!N163</f>
        <v>#REF!</v>
      </c>
      <c r="C160" s="115" t="e">
        <f ca="1">'FTTS FOID Cleaning'!O163</f>
        <v>#REF!</v>
      </c>
      <c r="D160" s="118" t="e">
        <f ca="1">'FTTS FOID Cleaning'!Q163</f>
        <v>#REF!</v>
      </c>
      <c r="E160" s="118" t="e">
        <f ca="1">'FTTS FOID Cleaning'!R163</f>
        <v>#REF!</v>
      </c>
    </row>
    <row r="161" spans="1:5" x14ac:dyDescent="0.25">
      <c r="A161" t="str">
        <f>'FTTS FOID Cleaning'!A164</f>
        <v>4-501</v>
      </c>
      <c r="B161" s="117" t="e">
        <f ca="1">'FTTS FOID Cleaning'!N164</f>
        <v>#REF!</v>
      </c>
      <c r="C161" s="115" t="e">
        <f ca="1">'FTTS FOID Cleaning'!O164</f>
        <v>#REF!</v>
      </c>
      <c r="D161" s="118" t="e">
        <f ca="1">'FTTS FOID Cleaning'!Q164</f>
        <v>#REF!</v>
      </c>
      <c r="E161" s="118" t="e">
        <f ca="1">'FTTS FOID Cleaning'!R164</f>
        <v>#REF!</v>
      </c>
    </row>
    <row r="162" spans="1:5" x14ac:dyDescent="0.25">
      <c r="A162" t="str">
        <f>'FTTS FOID Cleaning'!A165</f>
        <v>4-501</v>
      </c>
      <c r="B162" s="117" t="e">
        <f ca="1">'FTTS FOID Cleaning'!N165</f>
        <v>#REF!</v>
      </c>
      <c r="C162" s="115" t="e">
        <f ca="1">'FTTS FOID Cleaning'!O165</f>
        <v>#REF!</v>
      </c>
      <c r="D162" s="118" t="e">
        <f ca="1">'FTTS FOID Cleaning'!Q165</f>
        <v>#REF!</v>
      </c>
      <c r="E162" s="118" t="e">
        <f ca="1">'FTTS FOID Cleaning'!R165</f>
        <v>#REF!</v>
      </c>
    </row>
    <row r="163" spans="1:5" x14ac:dyDescent="0.25">
      <c r="A163" t="str">
        <f>'FTTS FOID Cleaning'!A166</f>
        <v>4-501</v>
      </c>
      <c r="B163" s="117" t="e">
        <f ca="1">'FTTS FOID Cleaning'!N166</f>
        <v>#REF!</v>
      </c>
      <c r="C163" s="115" t="e">
        <f ca="1">'FTTS FOID Cleaning'!O166</f>
        <v>#REF!</v>
      </c>
      <c r="D163" s="118" t="e">
        <f ca="1">'FTTS FOID Cleaning'!Q166</f>
        <v>#REF!</v>
      </c>
      <c r="E163" s="118" t="e">
        <f ca="1">'FTTS FOID Cleaning'!R166</f>
        <v>#REF!</v>
      </c>
    </row>
    <row r="164" spans="1:5" x14ac:dyDescent="0.25">
      <c r="A164" t="str">
        <f>'FTTS FOID Cleaning'!A167</f>
        <v>4-503</v>
      </c>
      <c r="B164" s="117" t="e">
        <f ca="1">'FTTS FOID Cleaning'!N167</f>
        <v>#REF!</v>
      </c>
      <c r="C164" s="115" t="e">
        <f ca="1">'FTTS FOID Cleaning'!O167</f>
        <v>#REF!</v>
      </c>
      <c r="D164" s="118" t="e">
        <f ca="1">'FTTS FOID Cleaning'!Q167</f>
        <v>#REF!</v>
      </c>
      <c r="E164" s="118" t="e">
        <f ca="1">'FTTS FOID Cleaning'!R167</f>
        <v>#REF!</v>
      </c>
    </row>
    <row r="165" spans="1:5" x14ac:dyDescent="0.25">
      <c r="A165" t="str">
        <f>'FTTS FOID Cleaning'!A168</f>
        <v>4-503</v>
      </c>
      <c r="B165" s="117" t="e">
        <f ca="1">'FTTS FOID Cleaning'!N168</f>
        <v>#REF!</v>
      </c>
      <c r="C165" s="115" t="e">
        <f ca="1">'FTTS FOID Cleaning'!O168</f>
        <v>#REF!</v>
      </c>
      <c r="D165" s="118" t="e">
        <f ca="1">'FTTS FOID Cleaning'!Q168</f>
        <v>#REF!</v>
      </c>
      <c r="E165" s="118" t="e">
        <f ca="1">'FTTS FOID Cleaning'!R168</f>
        <v>#REF!</v>
      </c>
    </row>
    <row r="166" spans="1:5" x14ac:dyDescent="0.25">
      <c r="A166" t="str">
        <f>'FTTS FOID Cleaning'!A169</f>
        <v>4-503</v>
      </c>
      <c r="B166" s="117" t="e">
        <f ca="1">'FTTS FOID Cleaning'!N169</f>
        <v>#REF!</v>
      </c>
      <c r="C166" s="115" t="e">
        <f ca="1">'FTTS FOID Cleaning'!O169</f>
        <v>#REF!</v>
      </c>
      <c r="D166" s="118" t="e">
        <f ca="1">'FTTS FOID Cleaning'!Q169</f>
        <v>#REF!</v>
      </c>
      <c r="E166" s="118" t="e">
        <f ca="1">'FTTS FOID Cleaning'!R169</f>
        <v>#REF!</v>
      </c>
    </row>
    <row r="167" spans="1:5" x14ac:dyDescent="0.25">
      <c r="A167" t="str">
        <f>'FTTS FOID Cleaning'!A170</f>
        <v>4-503</v>
      </c>
      <c r="B167" s="117" t="e">
        <f ca="1">'FTTS FOID Cleaning'!N170</f>
        <v>#REF!</v>
      </c>
      <c r="C167" s="115" t="e">
        <f ca="1">'FTTS FOID Cleaning'!O170</f>
        <v>#REF!</v>
      </c>
      <c r="D167" s="118" t="e">
        <f ca="1">'FTTS FOID Cleaning'!Q170</f>
        <v>#REF!</v>
      </c>
      <c r="E167" s="118" t="e">
        <f ca="1">'FTTS FOID Cleaning'!R170</f>
        <v>#REF!</v>
      </c>
    </row>
    <row r="168" spans="1:5" x14ac:dyDescent="0.25">
      <c r="A168" t="str">
        <f>'FTTS FOID Cleaning'!A171</f>
        <v>4-503</v>
      </c>
      <c r="B168" s="117" t="e">
        <f ca="1">'FTTS FOID Cleaning'!N171</f>
        <v>#REF!</v>
      </c>
      <c r="C168" s="115" t="e">
        <f ca="1">'FTTS FOID Cleaning'!O171</f>
        <v>#REF!</v>
      </c>
      <c r="D168" s="118" t="e">
        <f ca="1">'FTTS FOID Cleaning'!Q171</f>
        <v>#REF!</v>
      </c>
      <c r="E168" s="118" t="e">
        <f ca="1">'FTTS FOID Cleaning'!R171</f>
        <v>#REF!</v>
      </c>
    </row>
    <row r="169" spans="1:5" x14ac:dyDescent="0.25">
      <c r="A169" t="str">
        <f>'FTTS FOID Cleaning'!A172</f>
        <v>4-503</v>
      </c>
      <c r="B169" s="117" t="e">
        <f ca="1">'FTTS FOID Cleaning'!N172</f>
        <v>#REF!</v>
      </c>
      <c r="C169" s="115" t="e">
        <f ca="1">'FTTS FOID Cleaning'!O172</f>
        <v>#REF!</v>
      </c>
      <c r="D169" s="118" t="e">
        <f ca="1">'FTTS FOID Cleaning'!Q172</f>
        <v>#REF!</v>
      </c>
      <c r="E169" s="118" t="e">
        <f ca="1">'FTTS FOID Cleaning'!R172</f>
        <v>#REF!</v>
      </c>
    </row>
    <row r="170" spans="1:5" x14ac:dyDescent="0.25">
      <c r="A170" t="str">
        <f>'FTTS FOID Cleaning'!A173</f>
        <v>4-503</v>
      </c>
      <c r="B170" s="117" t="e">
        <f ca="1">'FTTS FOID Cleaning'!N173</f>
        <v>#REF!</v>
      </c>
      <c r="C170" s="115" t="e">
        <f ca="1">'FTTS FOID Cleaning'!O173</f>
        <v>#REF!</v>
      </c>
      <c r="D170" s="118" t="e">
        <f ca="1">'FTTS FOID Cleaning'!Q173</f>
        <v>#REF!</v>
      </c>
      <c r="E170" s="118" t="e">
        <f ca="1">'FTTS FOID Cleaning'!R173</f>
        <v>#REF!</v>
      </c>
    </row>
    <row r="171" spans="1:5" x14ac:dyDescent="0.25">
      <c r="A171" t="str">
        <f>'FTTS FOID Cleaning'!A174</f>
        <v>4-503</v>
      </c>
      <c r="B171" s="117" t="e">
        <f ca="1">'FTTS FOID Cleaning'!N174</f>
        <v>#REF!</v>
      </c>
      <c r="C171" s="115" t="e">
        <f ca="1">'FTTS FOID Cleaning'!O174</f>
        <v>#REF!</v>
      </c>
      <c r="D171" s="118" t="e">
        <f ca="1">'FTTS FOID Cleaning'!Q174</f>
        <v>#REF!</v>
      </c>
      <c r="E171" s="118" t="e">
        <f ca="1">'FTTS FOID Cleaning'!R174</f>
        <v>#REF!</v>
      </c>
    </row>
    <row r="172" spans="1:5" x14ac:dyDescent="0.25">
      <c r="A172" t="str">
        <f>'FTTS FOID Cleaning'!A175</f>
        <v>4-503</v>
      </c>
      <c r="B172" s="117" t="e">
        <f ca="1">'FTTS FOID Cleaning'!N175</f>
        <v>#REF!</v>
      </c>
      <c r="C172" s="115" t="e">
        <f ca="1">'FTTS FOID Cleaning'!O175</f>
        <v>#REF!</v>
      </c>
      <c r="D172" s="118" t="e">
        <f ca="1">'FTTS FOID Cleaning'!Q175</f>
        <v>#REF!</v>
      </c>
      <c r="E172" s="118" t="e">
        <f ca="1">'FTTS FOID Cleaning'!R175</f>
        <v>#REF!</v>
      </c>
    </row>
    <row r="173" spans="1:5" x14ac:dyDescent="0.25">
      <c r="A173" t="str">
        <f>'FTTS FOID Cleaning'!A176</f>
        <v>4-504</v>
      </c>
      <c r="B173" s="117" t="e">
        <f ca="1">'FTTS FOID Cleaning'!N176</f>
        <v>#REF!</v>
      </c>
      <c r="C173" s="115" t="e">
        <f ca="1">'FTTS FOID Cleaning'!O176</f>
        <v>#REF!</v>
      </c>
      <c r="D173" s="118" t="e">
        <f ca="1">'FTTS FOID Cleaning'!Q176</f>
        <v>#REF!</v>
      </c>
      <c r="E173" s="118" t="e">
        <f ca="1">'FTTS FOID Cleaning'!R176</f>
        <v>#REF!</v>
      </c>
    </row>
    <row r="174" spans="1:5" x14ac:dyDescent="0.25">
      <c r="A174" t="str">
        <f>'FTTS FOID Cleaning'!A177</f>
        <v>4-504</v>
      </c>
      <c r="B174" s="117" t="e">
        <f ca="1">'FTTS FOID Cleaning'!N177</f>
        <v>#REF!</v>
      </c>
      <c r="C174" s="115" t="e">
        <f ca="1">'FTTS FOID Cleaning'!O177</f>
        <v>#REF!</v>
      </c>
      <c r="D174" s="118" t="e">
        <f ca="1">'FTTS FOID Cleaning'!Q177</f>
        <v>#REF!</v>
      </c>
      <c r="E174" s="118" t="e">
        <f ca="1">'FTTS FOID Cleaning'!R177</f>
        <v>#REF!</v>
      </c>
    </row>
    <row r="175" spans="1:5" x14ac:dyDescent="0.25">
      <c r="A175" t="str">
        <f>'FTTS FOID Cleaning'!A178</f>
        <v>4-504</v>
      </c>
      <c r="B175" s="117" t="e">
        <f ca="1">'FTTS FOID Cleaning'!N178</f>
        <v>#REF!</v>
      </c>
      <c r="C175" s="115" t="e">
        <f ca="1">'FTTS FOID Cleaning'!O178</f>
        <v>#REF!</v>
      </c>
      <c r="D175" s="118" t="e">
        <f ca="1">'FTTS FOID Cleaning'!Q178</f>
        <v>#REF!</v>
      </c>
      <c r="E175" s="118" t="e">
        <f ca="1">'FTTS FOID Cleaning'!R178</f>
        <v>#REF!</v>
      </c>
    </row>
    <row r="176" spans="1:5" x14ac:dyDescent="0.25">
      <c r="A176" t="str">
        <f>'FTTS FOID Cleaning'!A179</f>
        <v>4-504</v>
      </c>
      <c r="B176" s="117" t="e">
        <f ca="1">'FTTS FOID Cleaning'!N179</f>
        <v>#REF!</v>
      </c>
      <c r="C176" s="115" t="e">
        <f ca="1">'FTTS FOID Cleaning'!O179</f>
        <v>#REF!</v>
      </c>
      <c r="D176" s="118" t="e">
        <f ca="1">'FTTS FOID Cleaning'!Q179</f>
        <v>#REF!</v>
      </c>
      <c r="E176" s="118" t="e">
        <f ca="1">'FTTS FOID Cleaning'!R179</f>
        <v>#REF!</v>
      </c>
    </row>
    <row r="177" spans="1:5" x14ac:dyDescent="0.25">
      <c r="A177" t="str">
        <f>'FTTS FOID Cleaning'!A180</f>
        <v>4-504</v>
      </c>
      <c r="B177" s="117" t="e">
        <f ca="1">'FTTS FOID Cleaning'!N180</f>
        <v>#REF!</v>
      </c>
      <c r="C177" s="115" t="e">
        <f ca="1">'FTTS FOID Cleaning'!O180</f>
        <v>#REF!</v>
      </c>
      <c r="D177" s="118" t="e">
        <f ca="1">'FTTS FOID Cleaning'!Q180</f>
        <v>#REF!</v>
      </c>
      <c r="E177" s="118" t="e">
        <f ca="1">'FTTS FOID Cleaning'!R180</f>
        <v>#REF!</v>
      </c>
    </row>
    <row r="178" spans="1:5" x14ac:dyDescent="0.25">
      <c r="A178" t="str">
        <f>'FTTS FOID Cleaning'!A181</f>
        <v>4-504</v>
      </c>
      <c r="B178" s="117" t="e">
        <f ca="1">'FTTS FOID Cleaning'!N181</f>
        <v>#REF!</v>
      </c>
      <c r="C178" s="115" t="e">
        <f ca="1">'FTTS FOID Cleaning'!O181</f>
        <v>#REF!</v>
      </c>
      <c r="D178" s="118" t="e">
        <f ca="1">'FTTS FOID Cleaning'!Q181</f>
        <v>#REF!</v>
      </c>
      <c r="E178" s="118" t="e">
        <f ca="1">'FTTS FOID Cleaning'!R181</f>
        <v>#REF!</v>
      </c>
    </row>
    <row r="179" spans="1:5" x14ac:dyDescent="0.25">
      <c r="A179" t="str">
        <f>'FTTS FOID Cleaning'!A182</f>
        <v>4-504</v>
      </c>
      <c r="B179" s="117" t="e">
        <f ca="1">'FTTS FOID Cleaning'!N182</f>
        <v>#REF!</v>
      </c>
      <c r="C179" s="115" t="e">
        <f ca="1">'FTTS FOID Cleaning'!O182</f>
        <v>#REF!</v>
      </c>
      <c r="D179" s="118" t="e">
        <f ca="1">'FTTS FOID Cleaning'!Q182</f>
        <v>#REF!</v>
      </c>
      <c r="E179" s="118" t="e">
        <f ca="1">'FTTS FOID Cleaning'!R182</f>
        <v>#REF!</v>
      </c>
    </row>
    <row r="180" spans="1:5" x14ac:dyDescent="0.25">
      <c r="A180" t="str">
        <f>'FTTS FOID Cleaning'!A183</f>
        <v>4-504</v>
      </c>
      <c r="B180" s="117" t="e">
        <f ca="1">'FTTS FOID Cleaning'!N183</f>
        <v>#REF!</v>
      </c>
      <c r="C180" s="115" t="e">
        <f ca="1">'FTTS FOID Cleaning'!O183</f>
        <v>#REF!</v>
      </c>
      <c r="D180" s="118" t="e">
        <f ca="1">'FTTS FOID Cleaning'!Q183</f>
        <v>#REF!</v>
      </c>
      <c r="E180" s="118" t="e">
        <f ca="1">'FTTS FOID Cleaning'!R183</f>
        <v>#REF!</v>
      </c>
    </row>
    <row r="181" spans="1:5" x14ac:dyDescent="0.25">
      <c r="A181" t="str">
        <f>'FTTS FOID Cleaning'!A184</f>
        <v>4-504</v>
      </c>
      <c r="B181" s="117" t="e">
        <f ca="1">'FTTS FOID Cleaning'!N184</f>
        <v>#REF!</v>
      </c>
      <c r="C181" s="115" t="e">
        <f ca="1">'FTTS FOID Cleaning'!O184</f>
        <v>#REF!</v>
      </c>
      <c r="D181" s="118" t="e">
        <f ca="1">'FTTS FOID Cleaning'!Q184</f>
        <v>#REF!</v>
      </c>
      <c r="E181" s="118" t="e">
        <f ca="1">'FTTS FOID Cleaning'!R184</f>
        <v>#REF!</v>
      </c>
    </row>
    <row r="182" spans="1:5" x14ac:dyDescent="0.25">
      <c r="A182" t="str">
        <f>'FTTS FOID Cleaning'!A185</f>
        <v>4-505</v>
      </c>
      <c r="B182" s="117" t="e">
        <f ca="1">'FTTS FOID Cleaning'!N185</f>
        <v>#REF!</v>
      </c>
      <c r="C182" s="115" t="e">
        <f ca="1">'FTTS FOID Cleaning'!O185</f>
        <v>#REF!</v>
      </c>
      <c r="D182" s="118" t="e">
        <f ca="1">'FTTS FOID Cleaning'!Q185</f>
        <v>#REF!</v>
      </c>
      <c r="E182" s="118" t="e">
        <f ca="1">'FTTS FOID Cleaning'!R185</f>
        <v>#REF!</v>
      </c>
    </row>
    <row r="183" spans="1:5" x14ac:dyDescent="0.25">
      <c r="A183" t="str">
        <f>'FTTS FOID Cleaning'!A186</f>
        <v>4-505</v>
      </c>
      <c r="B183" s="117" t="e">
        <f ca="1">'FTTS FOID Cleaning'!N186</f>
        <v>#REF!</v>
      </c>
      <c r="C183" s="115" t="e">
        <f ca="1">'FTTS FOID Cleaning'!O186</f>
        <v>#REF!</v>
      </c>
      <c r="D183" s="118" t="e">
        <f ca="1">'FTTS FOID Cleaning'!Q186</f>
        <v>#REF!</v>
      </c>
      <c r="E183" s="118" t="e">
        <f ca="1">'FTTS FOID Cleaning'!R186</f>
        <v>#REF!</v>
      </c>
    </row>
    <row r="184" spans="1:5" x14ac:dyDescent="0.25">
      <c r="A184" t="str">
        <f>'FTTS FOID Cleaning'!A187</f>
        <v>4-505</v>
      </c>
      <c r="B184" s="117" t="e">
        <f ca="1">'FTTS FOID Cleaning'!N187</f>
        <v>#REF!</v>
      </c>
      <c r="C184" s="115" t="e">
        <f ca="1">'FTTS FOID Cleaning'!O187</f>
        <v>#REF!</v>
      </c>
      <c r="D184" s="118" t="e">
        <f ca="1">'FTTS FOID Cleaning'!Q187</f>
        <v>#REF!</v>
      </c>
      <c r="E184" s="118" t="e">
        <f ca="1">'FTTS FOID Cleaning'!R187</f>
        <v>#REF!</v>
      </c>
    </row>
    <row r="185" spans="1:5" x14ac:dyDescent="0.25">
      <c r="A185" t="str">
        <f>'FTTS FOID Cleaning'!A188</f>
        <v>4-505</v>
      </c>
      <c r="B185" s="117" t="e">
        <f ca="1">'FTTS FOID Cleaning'!N188</f>
        <v>#REF!</v>
      </c>
      <c r="C185" s="115" t="e">
        <f ca="1">'FTTS FOID Cleaning'!O188</f>
        <v>#REF!</v>
      </c>
      <c r="D185" s="118" t="e">
        <f ca="1">'FTTS FOID Cleaning'!Q188</f>
        <v>#REF!</v>
      </c>
      <c r="E185" s="118" t="e">
        <f ca="1">'FTTS FOID Cleaning'!R188</f>
        <v>#REF!</v>
      </c>
    </row>
    <row r="186" spans="1:5" x14ac:dyDescent="0.25">
      <c r="A186" t="str">
        <f>'FTTS FOID Cleaning'!A189</f>
        <v>4-505</v>
      </c>
      <c r="B186" s="117" t="e">
        <f ca="1">'FTTS FOID Cleaning'!N189</f>
        <v>#REF!</v>
      </c>
      <c r="C186" s="115" t="e">
        <f ca="1">'FTTS FOID Cleaning'!O189</f>
        <v>#REF!</v>
      </c>
      <c r="D186" s="118" t="e">
        <f ca="1">'FTTS FOID Cleaning'!Q189</f>
        <v>#REF!</v>
      </c>
      <c r="E186" s="118" t="e">
        <f ca="1">'FTTS FOID Cleaning'!R189</f>
        <v>#REF!</v>
      </c>
    </row>
    <row r="187" spans="1:5" x14ac:dyDescent="0.25">
      <c r="A187" t="str">
        <f>'FTTS FOID Cleaning'!A190</f>
        <v>4-505</v>
      </c>
      <c r="B187" s="117" t="e">
        <f ca="1">'FTTS FOID Cleaning'!N190</f>
        <v>#REF!</v>
      </c>
      <c r="C187" s="115" t="e">
        <f ca="1">'FTTS FOID Cleaning'!O190</f>
        <v>#REF!</v>
      </c>
      <c r="D187" s="118" t="e">
        <f ca="1">'FTTS FOID Cleaning'!Q190</f>
        <v>#REF!</v>
      </c>
      <c r="E187" s="118" t="e">
        <f ca="1">'FTTS FOID Cleaning'!R190</f>
        <v>#REF!</v>
      </c>
    </row>
    <row r="188" spans="1:5" x14ac:dyDescent="0.25">
      <c r="A188" t="str">
        <f>'FTTS FOID Cleaning'!A191</f>
        <v>4-505</v>
      </c>
      <c r="B188" s="117" t="e">
        <f ca="1">'FTTS FOID Cleaning'!N191</f>
        <v>#REF!</v>
      </c>
      <c r="C188" s="115" t="e">
        <f ca="1">'FTTS FOID Cleaning'!O191</f>
        <v>#REF!</v>
      </c>
      <c r="D188" s="118" t="e">
        <f ca="1">'FTTS FOID Cleaning'!Q191</f>
        <v>#REF!</v>
      </c>
      <c r="E188" s="118" t="e">
        <f ca="1">'FTTS FOID Cleaning'!R191</f>
        <v>#REF!</v>
      </c>
    </row>
    <row r="189" spans="1:5" x14ac:dyDescent="0.25">
      <c r="A189" t="str">
        <f>'FTTS FOID Cleaning'!A192</f>
        <v>4-505</v>
      </c>
      <c r="B189" s="117" t="e">
        <f ca="1">'FTTS FOID Cleaning'!N192</f>
        <v>#REF!</v>
      </c>
      <c r="C189" s="115" t="e">
        <f ca="1">'FTTS FOID Cleaning'!O192</f>
        <v>#REF!</v>
      </c>
      <c r="D189" s="118" t="e">
        <f ca="1">'FTTS FOID Cleaning'!Q192</f>
        <v>#REF!</v>
      </c>
      <c r="E189" s="118" t="e">
        <f ca="1">'FTTS FOID Cleaning'!R192</f>
        <v>#REF!</v>
      </c>
    </row>
    <row r="190" spans="1:5" x14ac:dyDescent="0.25">
      <c r="A190" t="str">
        <f>'FTTS FOID Cleaning'!A193</f>
        <v>4-505</v>
      </c>
      <c r="B190" s="117" t="e">
        <f ca="1">'FTTS FOID Cleaning'!N193</f>
        <v>#REF!</v>
      </c>
      <c r="C190" s="115" t="e">
        <f ca="1">'FTTS FOID Cleaning'!O193</f>
        <v>#REF!</v>
      </c>
      <c r="D190" s="118" t="e">
        <f ca="1">'FTTS FOID Cleaning'!Q193</f>
        <v>#REF!</v>
      </c>
      <c r="E190" s="118" t="e">
        <f ca="1">'FTTS FOID Cleaning'!R193</f>
        <v>#REF!</v>
      </c>
    </row>
    <row r="191" spans="1:5" x14ac:dyDescent="0.25">
      <c r="A191" t="str">
        <f>'FTTS FOID Cleaning'!A194</f>
        <v>4-506</v>
      </c>
      <c r="B191" s="117" t="e">
        <f ca="1">'FTTS FOID Cleaning'!N194</f>
        <v>#REF!</v>
      </c>
      <c r="C191" s="115" t="e">
        <f ca="1">'FTTS FOID Cleaning'!O194</f>
        <v>#REF!</v>
      </c>
      <c r="D191" s="118" t="e">
        <f ca="1">'FTTS FOID Cleaning'!Q194</f>
        <v>#REF!</v>
      </c>
      <c r="E191" s="118" t="e">
        <f ca="1">'FTTS FOID Cleaning'!R194</f>
        <v>#REF!</v>
      </c>
    </row>
    <row r="192" spans="1:5" x14ac:dyDescent="0.25">
      <c r="A192" t="str">
        <f>'FTTS FOID Cleaning'!A195</f>
        <v>4-506</v>
      </c>
      <c r="B192" s="117" t="e">
        <f ca="1">'FTTS FOID Cleaning'!N195</f>
        <v>#REF!</v>
      </c>
      <c r="C192" s="115" t="e">
        <f ca="1">'FTTS FOID Cleaning'!O195</f>
        <v>#REF!</v>
      </c>
      <c r="D192" s="118" t="e">
        <f ca="1">'FTTS FOID Cleaning'!Q195</f>
        <v>#REF!</v>
      </c>
      <c r="E192" s="118" t="e">
        <f ca="1">'FTTS FOID Cleaning'!R195</f>
        <v>#REF!</v>
      </c>
    </row>
    <row r="193" spans="1:5" x14ac:dyDescent="0.25">
      <c r="A193" t="str">
        <f>'FTTS FOID Cleaning'!A196</f>
        <v>4-506</v>
      </c>
      <c r="B193" s="117" t="e">
        <f ca="1">'FTTS FOID Cleaning'!N196</f>
        <v>#REF!</v>
      </c>
      <c r="C193" s="115" t="e">
        <f ca="1">'FTTS FOID Cleaning'!O196</f>
        <v>#REF!</v>
      </c>
      <c r="D193" s="118" t="e">
        <f ca="1">'FTTS FOID Cleaning'!Q196</f>
        <v>#REF!</v>
      </c>
      <c r="E193" s="118" t="e">
        <f ca="1">'FTTS FOID Cleaning'!R196</f>
        <v>#REF!</v>
      </c>
    </row>
    <row r="194" spans="1:5" x14ac:dyDescent="0.25">
      <c r="A194" t="str">
        <f>'FTTS FOID Cleaning'!A197</f>
        <v>4-506</v>
      </c>
      <c r="B194" s="117" t="e">
        <f ca="1">'FTTS FOID Cleaning'!N197</f>
        <v>#REF!</v>
      </c>
      <c r="C194" s="115" t="e">
        <f ca="1">'FTTS FOID Cleaning'!O197</f>
        <v>#REF!</v>
      </c>
      <c r="D194" s="118" t="e">
        <f ca="1">'FTTS FOID Cleaning'!Q197</f>
        <v>#REF!</v>
      </c>
      <c r="E194" s="118" t="e">
        <f ca="1">'FTTS FOID Cleaning'!R197</f>
        <v>#REF!</v>
      </c>
    </row>
    <row r="195" spans="1:5" x14ac:dyDescent="0.25">
      <c r="A195" t="str">
        <f>'FTTS FOID Cleaning'!A198</f>
        <v>4-506</v>
      </c>
      <c r="B195" s="117" t="e">
        <f ca="1">'FTTS FOID Cleaning'!N198</f>
        <v>#REF!</v>
      </c>
      <c r="C195" s="115" t="e">
        <f ca="1">'FTTS FOID Cleaning'!O198</f>
        <v>#REF!</v>
      </c>
      <c r="D195" s="118" t="e">
        <f ca="1">'FTTS FOID Cleaning'!Q198</f>
        <v>#REF!</v>
      </c>
      <c r="E195" s="118" t="e">
        <f ca="1">'FTTS FOID Cleaning'!R198</f>
        <v>#REF!</v>
      </c>
    </row>
    <row r="196" spans="1:5" x14ac:dyDescent="0.25">
      <c r="A196" t="str">
        <f>'FTTS FOID Cleaning'!A199</f>
        <v>4-506</v>
      </c>
      <c r="B196" s="117" t="e">
        <f ca="1">'FTTS FOID Cleaning'!N199</f>
        <v>#REF!</v>
      </c>
      <c r="C196" s="115" t="e">
        <f ca="1">'FTTS FOID Cleaning'!O199</f>
        <v>#REF!</v>
      </c>
      <c r="D196" s="118" t="e">
        <f ca="1">'FTTS FOID Cleaning'!Q199</f>
        <v>#REF!</v>
      </c>
      <c r="E196" s="118" t="e">
        <f ca="1">'FTTS FOID Cleaning'!R199</f>
        <v>#REF!</v>
      </c>
    </row>
    <row r="197" spans="1:5" x14ac:dyDescent="0.25">
      <c r="A197" t="str">
        <f>'FTTS FOID Cleaning'!A200</f>
        <v>4-506</v>
      </c>
      <c r="B197" s="117" t="e">
        <f ca="1">'FTTS FOID Cleaning'!N200</f>
        <v>#REF!</v>
      </c>
      <c r="C197" s="115" t="e">
        <f ca="1">'FTTS FOID Cleaning'!O200</f>
        <v>#REF!</v>
      </c>
      <c r="D197" s="118" t="e">
        <f ca="1">'FTTS FOID Cleaning'!Q200</f>
        <v>#REF!</v>
      </c>
      <c r="E197" s="118" t="e">
        <f ca="1">'FTTS FOID Cleaning'!R200</f>
        <v>#REF!</v>
      </c>
    </row>
    <row r="198" spans="1:5" x14ac:dyDescent="0.25">
      <c r="A198" t="str">
        <f>'FTTS FOID Cleaning'!A201</f>
        <v>4-506</v>
      </c>
      <c r="B198" s="117" t="e">
        <f ca="1">'FTTS FOID Cleaning'!N201</f>
        <v>#REF!</v>
      </c>
      <c r="C198" s="115" t="e">
        <f ca="1">'FTTS FOID Cleaning'!O201</f>
        <v>#REF!</v>
      </c>
      <c r="D198" s="118" t="e">
        <f ca="1">'FTTS FOID Cleaning'!Q201</f>
        <v>#REF!</v>
      </c>
      <c r="E198" s="118" t="e">
        <f ca="1">'FTTS FOID Cleaning'!R201</f>
        <v>#REF!</v>
      </c>
    </row>
    <row r="199" spans="1:5" x14ac:dyDescent="0.25">
      <c r="A199" t="str">
        <f>'FTTS FOID Cleaning'!A202</f>
        <v>4-506</v>
      </c>
      <c r="B199" s="117" t="e">
        <f ca="1">'FTTS FOID Cleaning'!N202</f>
        <v>#REF!</v>
      </c>
      <c r="C199" s="115" t="e">
        <f ca="1">'FTTS FOID Cleaning'!O202</f>
        <v>#REF!</v>
      </c>
      <c r="D199" s="118" t="e">
        <f ca="1">'FTTS FOID Cleaning'!Q202</f>
        <v>#REF!</v>
      </c>
      <c r="E199" s="118" t="e">
        <f ca="1">'FTTS FOID Cleaning'!R202</f>
        <v>#REF!</v>
      </c>
    </row>
    <row r="200" spans="1:5" x14ac:dyDescent="0.25">
      <c r="A200" t="str">
        <f>'FTTS FOID Cleaning'!A203</f>
        <v>4-507</v>
      </c>
      <c r="B200" s="117" t="e">
        <f ca="1">'FTTS FOID Cleaning'!N203</f>
        <v>#REF!</v>
      </c>
      <c r="C200" s="115" t="e">
        <f ca="1">'FTTS FOID Cleaning'!O203</f>
        <v>#REF!</v>
      </c>
      <c r="D200" s="118" t="e">
        <f ca="1">'FTTS FOID Cleaning'!Q203</f>
        <v>#REF!</v>
      </c>
      <c r="E200" s="118" t="e">
        <f ca="1">'FTTS FOID Cleaning'!R203</f>
        <v>#REF!</v>
      </c>
    </row>
    <row r="201" spans="1:5" x14ac:dyDescent="0.25">
      <c r="A201" t="str">
        <f>'FTTS FOID Cleaning'!A204</f>
        <v>4-507</v>
      </c>
      <c r="B201" s="117" t="e">
        <f ca="1">'FTTS FOID Cleaning'!N204</f>
        <v>#REF!</v>
      </c>
      <c r="C201" s="115" t="e">
        <f ca="1">'FTTS FOID Cleaning'!O204</f>
        <v>#REF!</v>
      </c>
      <c r="D201" s="118" t="e">
        <f ca="1">'FTTS FOID Cleaning'!Q204</f>
        <v>#REF!</v>
      </c>
      <c r="E201" s="118" t="e">
        <f ca="1">'FTTS FOID Cleaning'!R204</f>
        <v>#REF!</v>
      </c>
    </row>
    <row r="202" spans="1:5" x14ac:dyDescent="0.25">
      <c r="A202" t="str">
        <f>'FTTS FOID Cleaning'!A205</f>
        <v>4-507</v>
      </c>
      <c r="B202" s="117" t="e">
        <f ca="1">'FTTS FOID Cleaning'!N205</f>
        <v>#REF!</v>
      </c>
      <c r="C202" s="115" t="e">
        <f ca="1">'FTTS FOID Cleaning'!O205</f>
        <v>#REF!</v>
      </c>
      <c r="D202" s="118" t="e">
        <f ca="1">'FTTS FOID Cleaning'!Q205</f>
        <v>#REF!</v>
      </c>
      <c r="E202" s="118" t="e">
        <f ca="1">'FTTS FOID Cleaning'!R205</f>
        <v>#REF!</v>
      </c>
    </row>
    <row r="203" spans="1:5" x14ac:dyDescent="0.25">
      <c r="A203" t="str">
        <f>'FTTS FOID Cleaning'!A206</f>
        <v>4-507</v>
      </c>
      <c r="B203" s="117" t="e">
        <f ca="1">'FTTS FOID Cleaning'!N206</f>
        <v>#REF!</v>
      </c>
      <c r="C203" s="115" t="e">
        <f ca="1">'FTTS FOID Cleaning'!O206</f>
        <v>#REF!</v>
      </c>
      <c r="D203" s="118" t="e">
        <f ca="1">'FTTS FOID Cleaning'!Q206</f>
        <v>#REF!</v>
      </c>
      <c r="E203" s="118" t="e">
        <f ca="1">'FTTS FOID Cleaning'!R206</f>
        <v>#REF!</v>
      </c>
    </row>
    <row r="204" spans="1:5" x14ac:dyDescent="0.25">
      <c r="A204" t="str">
        <f>'FTTS FOID Cleaning'!A207</f>
        <v>4-507</v>
      </c>
      <c r="B204" s="117" t="e">
        <f ca="1">'FTTS FOID Cleaning'!N207</f>
        <v>#REF!</v>
      </c>
      <c r="C204" s="115" t="e">
        <f ca="1">'FTTS FOID Cleaning'!O207</f>
        <v>#REF!</v>
      </c>
      <c r="D204" s="118" t="e">
        <f ca="1">'FTTS FOID Cleaning'!Q207</f>
        <v>#REF!</v>
      </c>
      <c r="E204" s="118" t="e">
        <f ca="1">'FTTS FOID Cleaning'!R207</f>
        <v>#REF!</v>
      </c>
    </row>
    <row r="205" spans="1:5" x14ac:dyDescent="0.25">
      <c r="A205" t="str">
        <f>'FTTS FOID Cleaning'!A208</f>
        <v>4-507</v>
      </c>
      <c r="B205" s="117" t="e">
        <f ca="1">'FTTS FOID Cleaning'!N208</f>
        <v>#REF!</v>
      </c>
      <c r="C205" s="115" t="e">
        <f ca="1">'FTTS FOID Cleaning'!O208</f>
        <v>#REF!</v>
      </c>
      <c r="D205" s="118" t="e">
        <f ca="1">'FTTS FOID Cleaning'!Q208</f>
        <v>#REF!</v>
      </c>
      <c r="E205" s="118" t="e">
        <f ca="1">'FTTS FOID Cleaning'!R208</f>
        <v>#REF!</v>
      </c>
    </row>
    <row r="206" spans="1:5" x14ac:dyDescent="0.25">
      <c r="A206" t="str">
        <f>'FTTS FOID Cleaning'!A209</f>
        <v>4-507</v>
      </c>
      <c r="B206" s="117" t="e">
        <f ca="1">'FTTS FOID Cleaning'!N209</f>
        <v>#REF!</v>
      </c>
      <c r="C206" s="115" t="e">
        <f ca="1">'FTTS FOID Cleaning'!O209</f>
        <v>#REF!</v>
      </c>
      <c r="D206" s="118" t="e">
        <f ca="1">'FTTS FOID Cleaning'!Q209</f>
        <v>#REF!</v>
      </c>
      <c r="E206" s="118" t="e">
        <f ca="1">'FTTS FOID Cleaning'!R209</f>
        <v>#REF!</v>
      </c>
    </row>
    <row r="207" spans="1:5" x14ac:dyDescent="0.25">
      <c r="A207" t="str">
        <f>'FTTS FOID Cleaning'!A210</f>
        <v>4-507</v>
      </c>
      <c r="B207" s="117" t="e">
        <f ca="1">'FTTS FOID Cleaning'!N210</f>
        <v>#REF!</v>
      </c>
      <c r="C207" s="115" t="e">
        <f ca="1">'FTTS FOID Cleaning'!O210</f>
        <v>#REF!</v>
      </c>
      <c r="D207" s="118" t="e">
        <f ca="1">'FTTS FOID Cleaning'!Q210</f>
        <v>#REF!</v>
      </c>
      <c r="E207" s="118" t="e">
        <f ca="1">'FTTS FOID Cleaning'!R210</f>
        <v>#REF!</v>
      </c>
    </row>
    <row r="208" spans="1:5" x14ac:dyDescent="0.25">
      <c r="A208" t="str">
        <f>'FTTS FOID Cleaning'!A211</f>
        <v>4-507</v>
      </c>
      <c r="B208" s="117" t="e">
        <f ca="1">'FTTS FOID Cleaning'!N211</f>
        <v>#REF!</v>
      </c>
      <c r="C208" s="115" t="e">
        <f ca="1">'FTTS FOID Cleaning'!O211</f>
        <v>#REF!</v>
      </c>
      <c r="D208" s="118" t="e">
        <f ca="1">'FTTS FOID Cleaning'!Q211</f>
        <v>#REF!</v>
      </c>
      <c r="E208" s="118" t="e">
        <f ca="1">'FTTS FOID Cleaning'!R211</f>
        <v>#REF!</v>
      </c>
    </row>
    <row r="209" spans="1:5" x14ac:dyDescent="0.25">
      <c r="A209" t="str">
        <f>'FTTS FOID Cleaning'!A212</f>
        <v>4-508</v>
      </c>
      <c r="B209" s="117" t="e">
        <f ca="1">'FTTS FOID Cleaning'!N212</f>
        <v>#REF!</v>
      </c>
      <c r="C209" s="115" t="e">
        <f ca="1">'FTTS FOID Cleaning'!O212</f>
        <v>#REF!</v>
      </c>
      <c r="D209" s="118" t="e">
        <f ca="1">'FTTS FOID Cleaning'!Q212</f>
        <v>#REF!</v>
      </c>
      <c r="E209" s="118" t="e">
        <f ca="1">'FTTS FOID Cleaning'!R212</f>
        <v>#REF!</v>
      </c>
    </row>
    <row r="210" spans="1:5" x14ac:dyDescent="0.25">
      <c r="A210" t="str">
        <f>'FTTS FOID Cleaning'!A213</f>
        <v>4-508</v>
      </c>
      <c r="B210" s="117" t="e">
        <f ca="1">'FTTS FOID Cleaning'!N213</f>
        <v>#REF!</v>
      </c>
      <c r="C210" s="115" t="e">
        <f ca="1">'FTTS FOID Cleaning'!O213</f>
        <v>#REF!</v>
      </c>
      <c r="D210" s="118" t="e">
        <f ca="1">'FTTS FOID Cleaning'!Q213</f>
        <v>#REF!</v>
      </c>
      <c r="E210" s="118" t="e">
        <f ca="1">'FTTS FOID Cleaning'!R213</f>
        <v>#REF!</v>
      </c>
    </row>
    <row r="211" spans="1:5" x14ac:dyDescent="0.25">
      <c r="A211" t="str">
        <f>'FTTS FOID Cleaning'!A214</f>
        <v>4-508</v>
      </c>
      <c r="B211" s="117" t="e">
        <f ca="1">'FTTS FOID Cleaning'!N214</f>
        <v>#REF!</v>
      </c>
      <c r="C211" s="115" t="e">
        <f ca="1">'FTTS FOID Cleaning'!O214</f>
        <v>#REF!</v>
      </c>
      <c r="D211" s="118" t="e">
        <f ca="1">'FTTS FOID Cleaning'!Q214</f>
        <v>#REF!</v>
      </c>
      <c r="E211" s="118" t="e">
        <f ca="1">'FTTS FOID Cleaning'!R214</f>
        <v>#REF!</v>
      </c>
    </row>
    <row r="212" spans="1:5" x14ac:dyDescent="0.25">
      <c r="A212" t="str">
        <f>'FTTS FOID Cleaning'!A215</f>
        <v>4-508</v>
      </c>
      <c r="B212" s="117" t="e">
        <f ca="1">'FTTS FOID Cleaning'!N215</f>
        <v>#REF!</v>
      </c>
      <c r="C212" s="115" t="e">
        <f ca="1">'FTTS FOID Cleaning'!O215</f>
        <v>#REF!</v>
      </c>
      <c r="D212" s="118" t="e">
        <f ca="1">'FTTS FOID Cleaning'!Q215</f>
        <v>#REF!</v>
      </c>
      <c r="E212" s="118" t="e">
        <f ca="1">'FTTS FOID Cleaning'!R215</f>
        <v>#REF!</v>
      </c>
    </row>
    <row r="213" spans="1:5" x14ac:dyDescent="0.25">
      <c r="A213" t="str">
        <f>'FTTS FOID Cleaning'!A216</f>
        <v>4-508</v>
      </c>
      <c r="B213" s="117" t="e">
        <f ca="1">'FTTS FOID Cleaning'!N216</f>
        <v>#REF!</v>
      </c>
      <c r="C213" s="115" t="e">
        <f ca="1">'FTTS FOID Cleaning'!O216</f>
        <v>#REF!</v>
      </c>
      <c r="D213" s="118" t="e">
        <f ca="1">'FTTS FOID Cleaning'!Q216</f>
        <v>#REF!</v>
      </c>
      <c r="E213" s="118" t="e">
        <f ca="1">'FTTS FOID Cleaning'!R216</f>
        <v>#REF!</v>
      </c>
    </row>
    <row r="214" spans="1:5" x14ac:dyDescent="0.25">
      <c r="A214" t="str">
        <f>'FTTS FOID Cleaning'!A217</f>
        <v>4-508</v>
      </c>
      <c r="B214" s="117" t="e">
        <f ca="1">'FTTS FOID Cleaning'!N217</f>
        <v>#REF!</v>
      </c>
      <c r="C214" s="115" t="e">
        <f ca="1">'FTTS FOID Cleaning'!O217</f>
        <v>#REF!</v>
      </c>
      <c r="D214" s="118" t="e">
        <f ca="1">'FTTS FOID Cleaning'!Q217</f>
        <v>#REF!</v>
      </c>
      <c r="E214" s="118" t="e">
        <f ca="1">'FTTS FOID Cleaning'!R217</f>
        <v>#REF!</v>
      </c>
    </row>
    <row r="215" spans="1:5" x14ac:dyDescent="0.25">
      <c r="A215" t="str">
        <f>'FTTS FOID Cleaning'!A218</f>
        <v>4-508</v>
      </c>
      <c r="B215" s="117" t="e">
        <f ca="1">'FTTS FOID Cleaning'!N218</f>
        <v>#REF!</v>
      </c>
      <c r="C215" s="115" t="e">
        <f ca="1">'FTTS FOID Cleaning'!O218</f>
        <v>#REF!</v>
      </c>
      <c r="D215" s="118" t="e">
        <f ca="1">'FTTS FOID Cleaning'!Q218</f>
        <v>#REF!</v>
      </c>
      <c r="E215" s="118" t="e">
        <f ca="1">'FTTS FOID Cleaning'!R218</f>
        <v>#REF!</v>
      </c>
    </row>
    <row r="216" spans="1:5" x14ac:dyDescent="0.25">
      <c r="A216" t="str">
        <f>'FTTS FOID Cleaning'!A219</f>
        <v>4-508</v>
      </c>
      <c r="B216" s="117" t="e">
        <f ca="1">'FTTS FOID Cleaning'!N219</f>
        <v>#REF!</v>
      </c>
      <c r="C216" s="115" t="e">
        <f ca="1">'FTTS FOID Cleaning'!O219</f>
        <v>#REF!</v>
      </c>
      <c r="D216" s="118" t="e">
        <f ca="1">'FTTS FOID Cleaning'!Q219</f>
        <v>#REF!</v>
      </c>
      <c r="E216" s="118" t="e">
        <f ca="1">'FTTS FOID Cleaning'!R219</f>
        <v>#REF!</v>
      </c>
    </row>
    <row r="217" spans="1:5" x14ac:dyDescent="0.25">
      <c r="A217" t="str">
        <f>'FTTS FOID Cleaning'!A220</f>
        <v>4-508</v>
      </c>
      <c r="B217" s="117" t="e">
        <f ca="1">'FTTS FOID Cleaning'!N220</f>
        <v>#REF!</v>
      </c>
      <c r="C217" s="115" t="e">
        <f ca="1">'FTTS FOID Cleaning'!O220</f>
        <v>#REF!</v>
      </c>
      <c r="D217" s="118" t="e">
        <f ca="1">'FTTS FOID Cleaning'!Q220</f>
        <v>#REF!</v>
      </c>
      <c r="E217" s="118" t="e">
        <f ca="1">'FTTS FOID Cleaning'!R220</f>
        <v>#REF!</v>
      </c>
    </row>
    <row r="218" spans="1:5" x14ac:dyDescent="0.25">
      <c r="A218" t="str">
        <f>'FTTS FOID Cleaning'!A221</f>
        <v>4-509</v>
      </c>
      <c r="B218" s="117" t="e">
        <f ca="1">'FTTS FOID Cleaning'!N221</f>
        <v>#REF!</v>
      </c>
      <c r="C218" s="115" t="e">
        <f ca="1">'FTTS FOID Cleaning'!O221</f>
        <v>#REF!</v>
      </c>
      <c r="D218" s="118" t="e">
        <f ca="1">'FTTS FOID Cleaning'!Q221</f>
        <v>#REF!</v>
      </c>
      <c r="E218" s="118" t="e">
        <f ca="1">'FTTS FOID Cleaning'!R221</f>
        <v>#REF!</v>
      </c>
    </row>
    <row r="219" spans="1:5" x14ac:dyDescent="0.25">
      <c r="A219" t="str">
        <f>'FTTS FOID Cleaning'!A222</f>
        <v>4-509</v>
      </c>
      <c r="B219" s="117" t="e">
        <f ca="1">'FTTS FOID Cleaning'!N222</f>
        <v>#REF!</v>
      </c>
      <c r="C219" s="115" t="e">
        <f ca="1">'FTTS FOID Cleaning'!O222</f>
        <v>#REF!</v>
      </c>
      <c r="D219" s="118" t="e">
        <f ca="1">'FTTS FOID Cleaning'!Q222</f>
        <v>#REF!</v>
      </c>
      <c r="E219" s="118" t="e">
        <f ca="1">'FTTS FOID Cleaning'!R222</f>
        <v>#REF!</v>
      </c>
    </row>
    <row r="220" spans="1:5" x14ac:dyDescent="0.25">
      <c r="A220" t="str">
        <f>'FTTS FOID Cleaning'!A223</f>
        <v>4-509</v>
      </c>
      <c r="B220" s="117" t="e">
        <f ca="1">'FTTS FOID Cleaning'!N223</f>
        <v>#REF!</v>
      </c>
      <c r="C220" s="115" t="e">
        <f ca="1">'FTTS FOID Cleaning'!O223</f>
        <v>#REF!</v>
      </c>
      <c r="D220" s="118" t="e">
        <f ca="1">'FTTS FOID Cleaning'!Q223</f>
        <v>#REF!</v>
      </c>
      <c r="E220" s="118" t="e">
        <f ca="1">'FTTS FOID Cleaning'!R223</f>
        <v>#REF!</v>
      </c>
    </row>
    <row r="221" spans="1:5" x14ac:dyDescent="0.25">
      <c r="A221" t="str">
        <f>'FTTS FOID Cleaning'!A224</f>
        <v>4-509</v>
      </c>
      <c r="B221" s="117" t="e">
        <f ca="1">'FTTS FOID Cleaning'!N224</f>
        <v>#REF!</v>
      </c>
      <c r="C221" s="115" t="e">
        <f ca="1">'FTTS FOID Cleaning'!O224</f>
        <v>#REF!</v>
      </c>
      <c r="D221" s="118" t="e">
        <f ca="1">'FTTS FOID Cleaning'!Q224</f>
        <v>#REF!</v>
      </c>
      <c r="E221" s="118" t="e">
        <f ca="1">'FTTS FOID Cleaning'!R224</f>
        <v>#REF!</v>
      </c>
    </row>
    <row r="222" spans="1:5" x14ac:dyDescent="0.25">
      <c r="A222" t="str">
        <f>'FTTS FOID Cleaning'!A225</f>
        <v>4-509</v>
      </c>
      <c r="B222" s="117" t="e">
        <f ca="1">'FTTS FOID Cleaning'!N225</f>
        <v>#REF!</v>
      </c>
      <c r="C222" s="115" t="e">
        <f ca="1">'FTTS FOID Cleaning'!O225</f>
        <v>#REF!</v>
      </c>
      <c r="D222" s="118" t="e">
        <f ca="1">'FTTS FOID Cleaning'!Q225</f>
        <v>#REF!</v>
      </c>
      <c r="E222" s="118" t="e">
        <f ca="1">'FTTS FOID Cleaning'!R225</f>
        <v>#REF!</v>
      </c>
    </row>
    <row r="223" spans="1:5" x14ac:dyDescent="0.25">
      <c r="A223" t="str">
        <f>'FTTS FOID Cleaning'!A226</f>
        <v>4-509</v>
      </c>
      <c r="B223" s="117" t="e">
        <f ca="1">'FTTS FOID Cleaning'!N226</f>
        <v>#REF!</v>
      </c>
      <c r="C223" s="115" t="e">
        <f ca="1">'FTTS FOID Cleaning'!O226</f>
        <v>#REF!</v>
      </c>
      <c r="D223" s="118" t="e">
        <f ca="1">'FTTS FOID Cleaning'!Q226</f>
        <v>#REF!</v>
      </c>
      <c r="E223" s="118" t="e">
        <f ca="1">'FTTS FOID Cleaning'!R226</f>
        <v>#REF!</v>
      </c>
    </row>
    <row r="224" spans="1:5" x14ac:dyDescent="0.25">
      <c r="A224" t="str">
        <f>'FTTS FOID Cleaning'!A227</f>
        <v>4-509</v>
      </c>
      <c r="B224" s="117" t="e">
        <f ca="1">'FTTS FOID Cleaning'!N227</f>
        <v>#REF!</v>
      </c>
      <c r="C224" s="115" t="e">
        <f ca="1">'FTTS FOID Cleaning'!O227</f>
        <v>#REF!</v>
      </c>
      <c r="D224" s="118" t="e">
        <f ca="1">'FTTS FOID Cleaning'!Q227</f>
        <v>#REF!</v>
      </c>
      <c r="E224" s="118" t="e">
        <f ca="1">'FTTS FOID Cleaning'!R227</f>
        <v>#REF!</v>
      </c>
    </row>
    <row r="225" spans="1:5" x14ac:dyDescent="0.25">
      <c r="A225" t="str">
        <f>'FTTS FOID Cleaning'!A228</f>
        <v>4-509</v>
      </c>
      <c r="B225" s="117" t="e">
        <f ca="1">'FTTS FOID Cleaning'!N228</f>
        <v>#REF!</v>
      </c>
      <c r="C225" s="115" t="e">
        <f ca="1">'FTTS FOID Cleaning'!O228</f>
        <v>#REF!</v>
      </c>
      <c r="D225" s="118" t="e">
        <f ca="1">'FTTS FOID Cleaning'!Q228</f>
        <v>#REF!</v>
      </c>
      <c r="E225" s="118" t="e">
        <f ca="1">'FTTS FOID Cleaning'!R228</f>
        <v>#REF!</v>
      </c>
    </row>
    <row r="226" spans="1:5" x14ac:dyDescent="0.25">
      <c r="A226" t="str">
        <f>'FTTS FOID Cleaning'!A229</f>
        <v>4-509</v>
      </c>
      <c r="B226" s="117" t="e">
        <f ca="1">'FTTS FOID Cleaning'!N229</f>
        <v>#REF!</v>
      </c>
      <c r="C226" s="115" t="e">
        <f ca="1">'FTTS FOID Cleaning'!O229</f>
        <v>#REF!</v>
      </c>
      <c r="D226" s="118" t="e">
        <f ca="1">'FTTS FOID Cleaning'!Q229</f>
        <v>#REF!</v>
      </c>
      <c r="E226" s="118" t="e">
        <f ca="1">'FTTS FOID Cleaning'!R229</f>
        <v>#REF!</v>
      </c>
    </row>
    <row r="227" spans="1:5" x14ac:dyDescent="0.25">
      <c r="A227" t="str">
        <f>'FTTS FOID Cleaning'!A230</f>
        <v>5-501</v>
      </c>
      <c r="B227" s="117" t="e">
        <f ca="1">'FTTS FOID Cleaning'!N230</f>
        <v>#REF!</v>
      </c>
      <c r="C227" s="115" t="e">
        <f ca="1">'FTTS FOID Cleaning'!O230</f>
        <v>#REF!</v>
      </c>
      <c r="D227" s="118" t="e">
        <f ca="1">'FTTS FOID Cleaning'!Q230</f>
        <v>#REF!</v>
      </c>
      <c r="E227" s="118" t="e">
        <f ca="1">'FTTS FOID Cleaning'!R230</f>
        <v>#REF!</v>
      </c>
    </row>
    <row r="228" spans="1:5" x14ac:dyDescent="0.25">
      <c r="A228" t="str">
        <f>'FTTS FOID Cleaning'!A231</f>
        <v>5-501</v>
      </c>
      <c r="B228" s="117" t="e">
        <f ca="1">'FTTS FOID Cleaning'!N231</f>
        <v>#REF!</v>
      </c>
      <c r="C228" s="115" t="e">
        <f ca="1">'FTTS FOID Cleaning'!O231</f>
        <v>#REF!</v>
      </c>
      <c r="D228" s="118" t="e">
        <f ca="1">'FTTS FOID Cleaning'!Q231</f>
        <v>#REF!</v>
      </c>
      <c r="E228" s="118" t="e">
        <f ca="1">'FTTS FOID Cleaning'!R231</f>
        <v>#REF!</v>
      </c>
    </row>
    <row r="229" spans="1:5" x14ac:dyDescent="0.25">
      <c r="A229" t="str">
        <f>'FTTS FOID Cleaning'!A232</f>
        <v>5-501</v>
      </c>
      <c r="B229" s="117" t="e">
        <f ca="1">'FTTS FOID Cleaning'!N232</f>
        <v>#REF!</v>
      </c>
      <c r="C229" s="115" t="e">
        <f ca="1">'FTTS FOID Cleaning'!O232</f>
        <v>#REF!</v>
      </c>
      <c r="D229" s="118" t="e">
        <f ca="1">'FTTS FOID Cleaning'!Q232</f>
        <v>#REF!</v>
      </c>
      <c r="E229" s="118" t="e">
        <f ca="1">'FTTS FOID Cleaning'!R232</f>
        <v>#REF!</v>
      </c>
    </row>
    <row r="230" spans="1:5" x14ac:dyDescent="0.25">
      <c r="A230" t="str">
        <f>'FTTS FOID Cleaning'!A233</f>
        <v>5-501</v>
      </c>
      <c r="B230" s="117" t="e">
        <f ca="1">'FTTS FOID Cleaning'!N233</f>
        <v>#REF!</v>
      </c>
      <c r="C230" s="115" t="e">
        <f ca="1">'FTTS FOID Cleaning'!O233</f>
        <v>#REF!</v>
      </c>
      <c r="D230" s="118" t="e">
        <f ca="1">'FTTS FOID Cleaning'!Q233</f>
        <v>#REF!</v>
      </c>
      <c r="E230" s="118" t="e">
        <f ca="1">'FTTS FOID Cleaning'!R233</f>
        <v>#REF!</v>
      </c>
    </row>
    <row r="231" spans="1:5" x14ac:dyDescent="0.25">
      <c r="A231" t="str">
        <f>'FTTS FOID Cleaning'!A234</f>
        <v>5-501</v>
      </c>
      <c r="B231" s="117" t="e">
        <f ca="1">'FTTS FOID Cleaning'!N234</f>
        <v>#REF!</v>
      </c>
      <c r="C231" s="115" t="e">
        <f ca="1">'FTTS FOID Cleaning'!O234</f>
        <v>#REF!</v>
      </c>
      <c r="D231" s="118" t="e">
        <f ca="1">'FTTS FOID Cleaning'!Q234</f>
        <v>#REF!</v>
      </c>
      <c r="E231" s="118" t="e">
        <f ca="1">'FTTS FOID Cleaning'!R234</f>
        <v>#REF!</v>
      </c>
    </row>
    <row r="232" spans="1:5" x14ac:dyDescent="0.25">
      <c r="A232" t="str">
        <f>'FTTS FOID Cleaning'!A235</f>
        <v>5-501</v>
      </c>
      <c r="B232" s="117" t="e">
        <f ca="1">'FTTS FOID Cleaning'!N235</f>
        <v>#REF!</v>
      </c>
      <c r="C232" s="115" t="e">
        <f ca="1">'FTTS FOID Cleaning'!O235</f>
        <v>#REF!</v>
      </c>
      <c r="D232" s="118" t="e">
        <f ca="1">'FTTS FOID Cleaning'!Q235</f>
        <v>#REF!</v>
      </c>
      <c r="E232" s="118" t="e">
        <f ca="1">'FTTS FOID Cleaning'!R235</f>
        <v>#REF!</v>
      </c>
    </row>
    <row r="233" spans="1:5" x14ac:dyDescent="0.25">
      <c r="A233" t="str">
        <f>'FTTS FOID Cleaning'!A236</f>
        <v>5-501</v>
      </c>
      <c r="B233" s="117" t="e">
        <f ca="1">'FTTS FOID Cleaning'!N236</f>
        <v>#REF!</v>
      </c>
      <c r="C233" s="115" t="e">
        <f ca="1">'FTTS FOID Cleaning'!O236</f>
        <v>#REF!</v>
      </c>
      <c r="D233" s="118" t="e">
        <f ca="1">'FTTS FOID Cleaning'!Q236</f>
        <v>#REF!</v>
      </c>
      <c r="E233" s="118" t="e">
        <f ca="1">'FTTS FOID Cleaning'!R236</f>
        <v>#REF!</v>
      </c>
    </row>
    <row r="234" spans="1:5" x14ac:dyDescent="0.25">
      <c r="A234" t="str">
        <f>'FTTS FOID Cleaning'!A237</f>
        <v>5-501</v>
      </c>
      <c r="B234" s="117" t="e">
        <f ca="1">'FTTS FOID Cleaning'!N237</f>
        <v>#REF!</v>
      </c>
      <c r="C234" s="115" t="e">
        <f ca="1">'FTTS FOID Cleaning'!O237</f>
        <v>#REF!</v>
      </c>
      <c r="D234" s="118" t="e">
        <f ca="1">'FTTS FOID Cleaning'!Q237</f>
        <v>#REF!</v>
      </c>
      <c r="E234" s="118" t="e">
        <f ca="1">'FTTS FOID Cleaning'!R237</f>
        <v>#REF!</v>
      </c>
    </row>
    <row r="235" spans="1:5" x14ac:dyDescent="0.25">
      <c r="A235" t="str">
        <f>'FTTS FOID Cleaning'!A238</f>
        <v>5-501</v>
      </c>
      <c r="B235" s="117" t="e">
        <f ca="1">'FTTS FOID Cleaning'!N238</f>
        <v>#REF!</v>
      </c>
      <c r="C235" s="115" t="e">
        <f ca="1">'FTTS FOID Cleaning'!O238</f>
        <v>#REF!</v>
      </c>
      <c r="D235" s="118" t="e">
        <f ca="1">'FTTS FOID Cleaning'!Q238</f>
        <v>#REF!</v>
      </c>
      <c r="E235" s="118" t="e">
        <f ca="1">'FTTS FOID Cleaning'!R238</f>
        <v>#REF!</v>
      </c>
    </row>
    <row r="236" spans="1:5" x14ac:dyDescent="0.25">
      <c r="A236" t="str">
        <f>'FTTS FOID Cleaning'!A239</f>
        <v>5-502</v>
      </c>
      <c r="B236" s="117" t="e">
        <f ca="1">'FTTS FOID Cleaning'!N239</f>
        <v>#REF!</v>
      </c>
      <c r="C236" s="115" t="e">
        <f ca="1">'FTTS FOID Cleaning'!O239</f>
        <v>#REF!</v>
      </c>
      <c r="D236" s="118" t="e">
        <f ca="1">'FTTS FOID Cleaning'!Q239</f>
        <v>#REF!</v>
      </c>
      <c r="E236" s="118" t="e">
        <f ca="1">'FTTS FOID Cleaning'!R239</f>
        <v>#REF!</v>
      </c>
    </row>
    <row r="237" spans="1:5" x14ac:dyDescent="0.25">
      <c r="A237" t="str">
        <f>'FTTS FOID Cleaning'!A240</f>
        <v>5-502</v>
      </c>
      <c r="B237" s="117" t="e">
        <f ca="1">'FTTS FOID Cleaning'!N240</f>
        <v>#REF!</v>
      </c>
      <c r="C237" s="115" t="e">
        <f ca="1">'FTTS FOID Cleaning'!O240</f>
        <v>#REF!</v>
      </c>
      <c r="D237" s="118" t="e">
        <f ca="1">'FTTS FOID Cleaning'!Q240</f>
        <v>#REF!</v>
      </c>
      <c r="E237" s="118" t="e">
        <f ca="1">'FTTS FOID Cleaning'!R240</f>
        <v>#REF!</v>
      </c>
    </row>
    <row r="238" spans="1:5" x14ac:dyDescent="0.25">
      <c r="A238" t="str">
        <f>'FTTS FOID Cleaning'!A241</f>
        <v>5-502</v>
      </c>
      <c r="B238" s="117" t="e">
        <f ca="1">'FTTS FOID Cleaning'!N241</f>
        <v>#REF!</v>
      </c>
      <c r="C238" s="115" t="e">
        <f ca="1">'FTTS FOID Cleaning'!O241</f>
        <v>#REF!</v>
      </c>
      <c r="D238" s="118" t="e">
        <f ca="1">'FTTS FOID Cleaning'!Q241</f>
        <v>#REF!</v>
      </c>
      <c r="E238" s="118" t="e">
        <f ca="1">'FTTS FOID Cleaning'!R241</f>
        <v>#REF!</v>
      </c>
    </row>
    <row r="239" spans="1:5" x14ac:dyDescent="0.25">
      <c r="A239" t="str">
        <f>'FTTS FOID Cleaning'!A242</f>
        <v>5-502</v>
      </c>
      <c r="B239" s="117" t="e">
        <f ca="1">'FTTS FOID Cleaning'!N242</f>
        <v>#REF!</v>
      </c>
      <c r="C239" s="115" t="e">
        <f ca="1">'FTTS FOID Cleaning'!O242</f>
        <v>#REF!</v>
      </c>
      <c r="D239" s="118" t="e">
        <f ca="1">'FTTS FOID Cleaning'!Q242</f>
        <v>#REF!</v>
      </c>
      <c r="E239" s="118" t="e">
        <f ca="1">'FTTS FOID Cleaning'!R242</f>
        <v>#REF!</v>
      </c>
    </row>
    <row r="240" spans="1:5" x14ac:dyDescent="0.25">
      <c r="A240" t="str">
        <f>'FTTS FOID Cleaning'!A243</f>
        <v>5-502</v>
      </c>
      <c r="B240" s="117" t="e">
        <f ca="1">'FTTS FOID Cleaning'!N243</f>
        <v>#REF!</v>
      </c>
      <c r="C240" s="115" t="e">
        <f ca="1">'FTTS FOID Cleaning'!O243</f>
        <v>#REF!</v>
      </c>
      <c r="D240" s="118" t="e">
        <f ca="1">'FTTS FOID Cleaning'!Q243</f>
        <v>#REF!</v>
      </c>
      <c r="E240" s="118" t="e">
        <f ca="1">'FTTS FOID Cleaning'!R243</f>
        <v>#REF!</v>
      </c>
    </row>
    <row r="241" spans="1:5" x14ac:dyDescent="0.25">
      <c r="A241" t="str">
        <f>'FTTS FOID Cleaning'!A244</f>
        <v>5-502</v>
      </c>
      <c r="B241" s="117" t="e">
        <f ca="1">'FTTS FOID Cleaning'!N244</f>
        <v>#REF!</v>
      </c>
      <c r="C241" s="115" t="e">
        <f ca="1">'FTTS FOID Cleaning'!O244</f>
        <v>#REF!</v>
      </c>
      <c r="D241" s="118" t="e">
        <f ca="1">'FTTS FOID Cleaning'!Q244</f>
        <v>#REF!</v>
      </c>
      <c r="E241" s="118" t="e">
        <f ca="1">'FTTS FOID Cleaning'!R244</f>
        <v>#REF!</v>
      </c>
    </row>
    <row r="242" spans="1:5" x14ac:dyDescent="0.25">
      <c r="A242" t="str">
        <f>'FTTS FOID Cleaning'!A245</f>
        <v>5-502</v>
      </c>
      <c r="B242" s="117" t="e">
        <f ca="1">'FTTS FOID Cleaning'!N245</f>
        <v>#REF!</v>
      </c>
      <c r="C242" s="115" t="e">
        <f ca="1">'FTTS FOID Cleaning'!O245</f>
        <v>#REF!</v>
      </c>
      <c r="D242" s="118" t="e">
        <f ca="1">'FTTS FOID Cleaning'!Q245</f>
        <v>#REF!</v>
      </c>
      <c r="E242" s="118" t="e">
        <f ca="1">'FTTS FOID Cleaning'!R245</f>
        <v>#REF!</v>
      </c>
    </row>
    <row r="243" spans="1:5" x14ac:dyDescent="0.25">
      <c r="A243" t="str">
        <f>'FTTS FOID Cleaning'!A246</f>
        <v>5-502</v>
      </c>
      <c r="B243" s="117" t="e">
        <f ca="1">'FTTS FOID Cleaning'!N246</f>
        <v>#REF!</v>
      </c>
      <c r="C243" s="115" t="e">
        <f ca="1">'FTTS FOID Cleaning'!O246</f>
        <v>#REF!</v>
      </c>
      <c r="D243" s="118" t="e">
        <f ca="1">'FTTS FOID Cleaning'!Q246</f>
        <v>#REF!</v>
      </c>
      <c r="E243" s="118" t="e">
        <f ca="1">'FTTS FOID Cleaning'!R246</f>
        <v>#REF!</v>
      </c>
    </row>
    <row r="244" spans="1:5" x14ac:dyDescent="0.25">
      <c r="A244" t="str">
        <f>'FTTS FOID Cleaning'!A247</f>
        <v>5-502</v>
      </c>
      <c r="B244" s="117" t="e">
        <f ca="1">'FTTS FOID Cleaning'!N247</f>
        <v>#REF!</v>
      </c>
      <c r="C244" s="115" t="e">
        <f ca="1">'FTTS FOID Cleaning'!O247</f>
        <v>#REF!</v>
      </c>
      <c r="D244" s="118" t="e">
        <f ca="1">'FTTS FOID Cleaning'!Q247</f>
        <v>#REF!</v>
      </c>
      <c r="E244" s="118" t="e">
        <f ca="1">'FTTS FOID Cleaning'!R247</f>
        <v>#REF!</v>
      </c>
    </row>
    <row r="245" spans="1:5" x14ac:dyDescent="0.25">
      <c r="A245" t="str">
        <f>'FTTS FOID Cleaning'!A248</f>
        <v>5-503</v>
      </c>
      <c r="B245" s="117" t="e">
        <f ca="1">'FTTS FOID Cleaning'!N248</f>
        <v>#REF!</v>
      </c>
      <c r="C245" s="115" t="e">
        <f ca="1">'FTTS FOID Cleaning'!O248</f>
        <v>#REF!</v>
      </c>
      <c r="D245" s="118" t="e">
        <f ca="1">'FTTS FOID Cleaning'!Q248</f>
        <v>#REF!</v>
      </c>
      <c r="E245" s="118" t="e">
        <f ca="1">'FTTS FOID Cleaning'!R248</f>
        <v>#REF!</v>
      </c>
    </row>
    <row r="246" spans="1:5" x14ac:dyDescent="0.25">
      <c r="A246" t="str">
        <f>'FTTS FOID Cleaning'!A249</f>
        <v>5-503</v>
      </c>
      <c r="B246" s="117" t="e">
        <f ca="1">'FTTS FOID Cleaning'!N249</f>
        <v>#REF!</v>
      </c>
      <c r="C246" s="115" t="e">
        <f ca="1">'FTTS FOID Cleaning'!O249</f>
        <v>#REF!</v>
      </c>
      <c r="D246" s="118" t="e">
        <f ca="1">'FTTS FOID Cleaning'!Q249</f>
        <v>#REF!</v>
      </c>
      <c r="E246" s="118" t="e">
        <f ca="1">'FTTS FOID Cleaning'!R249</f>
        <v>#REF!</v>
      </c>
    </row>
    <row r="247" spans="1:5" x14ac:dyDescent="0.25">
      <c r="A247" t="str">
        <f>'FTTS FOID Cleaning'!A250</f>
        <v>5-503</v>
      </c>
      <c r="B247" s="117" t="e">
        <f ca="1">'FTTS FOID Cleaning'!N250</f>
        <v>#REF!</v>
      </c>
      <c r="C247" s="115" t="e">
        <f ca="1">'FTTS FOID Cleaning'!O250</f>
        <v>#REF!</v>
      </c>
      <c r="D247" s="118">
        <f>'FTTS FOID Cleaning'!Q250</f>
        <v>35816</v>
      </c>
      <c r="E247" s="118" t="e">
        <f ca="1">'FTTS FOID Cleaning'!R250</f>
        <v>#REF!</v>
      </c>
    </row>
    <row r="248" spans="1:5" x14ac:dyDescent="0.25">
      <c r="A248" t="str">
        <f>'FTTS FOID Cleaning'!A251</f>
        <v>5-503</v>
      </c>
      <c r="B248" s="117" t="e">
        <f ca="1">'FTTS FOID Cleaning'!N251</f>
        <v>#REF!</v>
      </c>
      <c r="C248" s="115" t="e">
        <f ca="1">'FTTS FOID Cleaning'!O251</f>
        <v>#REF!</v>
      </c>
      <c r="D248" s="118" t="e">
        <f ca="1">'FTTS FOID Cleaning'!Q251</f>
        <v>#REF!</v>
      </c>
      <c r="E248" s="118" t="e">
        <f ca="1">'FTTS FOID Cleaning'!R251</f>
        <v>#REF!</v>
      </c>
    </row>
    <row r="249" spans="1:5" x14ac:dyDescent="0.25">
      <c r="A249" t="str">
        <f>'FTTS FOID Cleaning'!A252</f>
        <v>5-503</v>
      </c>
      <c r="B249" s="117" t="e">
        <f ca="1">'FTTS FOID Cleaning'!N252</f>
        <v>#REF!</v>
      </c>
      <c r="C249" s="115" t="e">
        <f ca="1">'FTTS FOID Cleaning'!O252</f>
        <v>#REF!</v>
      </c>
      <c r="D249" s="118" t="e">
        <f ca="1">'FTTS FOID Cleaning'!Q252</f>
        <v>#REF!</v>
      </c>
      <c r="E249" s="118" t="e">
        <f ca="1">'FTTS FOID Cleaning'!R252</f>
        <v>#REF!</v>
      </c>
    </row>
    <row r="250" spans="1:5" x14ac:dyDescent="0.25">
      <c r="A250" t="str">
        <f>'FTTS FOID Cleaning'!A253</f>
        <v>5-503</v>
      </c>
      <c r="B250" s="117" t="e">
        <f ca="1">'FTTS FOID Cleaning'!N253</f>
        <v>#REF!</v>
      </c>
      <c r="C250" s="115" t="e">
        <f ca="1">'FTTS FOID Cleaning'!O253</f>
        <v>#REF!</v>
      </c>
      <c r="D250" s="118" t="e">
        <f ca="1">'FTTS FOID Cleaning'!Q253</f>
        <v>#REF!</v>
      </c>
      <c r="E250" s="118" t="e">
        <f ca="1">'FTTS FOID Cleaning'!R253</f>
        <v>#REF!</v>
      </c>
    </row>
    <row r="251" spans="1:5" x14ac:dyDescent="0.25">
      <c r="A251" t="str">
        <f>'FTTS FOID Cleaning'!A254</f>
        <v>5-503</v>
      </c>
      <c r="B251" s="117" t="e">
        <f ca="1">'FTTS FOID Cleaning'!N254</f>
        <v>#REF!</v>
      </c>
      <c r="C251" s="115" t="e">
        <f ca="1">'FTTS FOID Cleaning'!O254</f>
        <v>#REF!</v>
      </c>
      <c r="D251" s="118" t="e">
        <f ca="1">'FTTS FOID Cleaning'!Q254</f>
        <v>#REF!</v>
      </c>
      <c r="E251" s="118" t="e">
        <f ca="1">'FTTS FOID Cleaning'!R254</f>
        <v>#REF!</v>
      </c>
    </row>
    <row r="252" spans="1:5" x14ac:dyDescent="0.25">
      <c r="A252" t="str">
        <f>'FTTS FOID Cleaning'!A255</f>
        <v>5-503</v>
      </c>
      <c r="B252" s="117" t="e">
        <f ca="1">'FTTS FOID Cleaning'!N255</f>
        <v>#REF!</v>
      </c>
      <c r="C252" s="115" t="e">
        <f ca="1">'FTTS FOID Cleaning'!O255</f>
        <v>#REF!</v>
      </c>
      <c r="D252" s="118" t="e">
        <f ca="1">'FTTS FOID Cleaning'!Q255</f>
        <v>#REF!</v>
      </c>
      <c r="E252" s="118" t="e">
        <f ca="1">'FTTS FOID Cleaning'!R255</f>
        <v>#REF!</v>
      </c>
    </row>
    <row r="253" spans="1:5" x14ac:dyDescent="0.25">
      <c r="A253" t="str">
        <f>'FTTS FOID Cleaning'!A256</f>
        <v>5-503</v>
      </c>
      <c r="B253" s="117" t="e">
        <f ca="1">'FTTS FOID Cleaning'!N256</f>
        <v>#REF!</v>
      </c>
      <c r="C253" s="115" t="e">
        <f ca="1">'FTTS FOID Cleaning'!O256</f>
        <v>#REF!</v>
      </c>
      <c r="D253" s="118" t="e">
        <f ca="1">'FTTS FOID Cleaning'!Q256</f>
        <v>#REF!</v>
      </c>
      <c r="E253" s="118" t="e">
        <f ca="1">'FTTS FOID Cleaning'!R256</f>
        <v>#REF!</v>
      </c>
    </row>
    <row r="254" spans="1:5" x14ac:dyDescent="0.25">
      <c r="A254" t="str">
        <f>'FTTS FOID Cleaning'!A257</f>
        <v>5-504</v>
      </c>
      <c r="B254" s="117" t="e">
        <f ca="1">'FTTS FOID Cleaning'!N257</f>
        <v>#REF!</v>
      </c>
      <c r="C254" s="115" t="e">
        <f ca="1">'FTTS FOID Cleaning'!O257</f>
        <v>#REF!</v>
      </c>
      <c r="D254" s="118" t="e">
        <f ca="1">'FTTS FOID Cleaning'!Q257</f>
        <v>#REF!</v>
      </c>
      <c r="E254" s="118" t="e">
        <f ca="1">'FTTS FOID Cleaning'!R257</f>
        <v>#REF!</v>
      </c>
    </row>
    <row r="255" spans="1:5" x14ac:dyDescent="0.25">
      <c r="A255" t="str">
        <f>'FTTS FOID Cleaning'!A258</f>
        <v>5-504</v>
      </c>
      <c r="B255" s="117" t="e">
        <f ca="1">'FTTS FOID Cleaning'!N258</f>
        <v>#REF!</v>
      </c>
      <c r="C255" s="115" t="e">
        <f ca="1">'FTTS FOID Cleaning'!O258</f>
        <v>#REF!</v>
      </c>
      <c r="D255" s="118" t="e">
        <f ca="1">'FTTS FOID Cleaning'!Q258</f>
        <v>#REF!</v>
      </c>
      <c r="E255" s="118" t="e">
        <f ca="1">'FTTS FOID Cleaning'!R258</f>
        <v>#REF!</v>
      </c>
    </row>
    <row r="256" spans="1:5" x14ac:dyDescent="0.25">
      <c r="A256" t="str">
        <f>'FTTS FOID Cleaning'!A259</f>
        <v>5-504</v>
      </c>
      <c r="B256" s="117" t="e">
        <f ca="1">'FTTS FOID Cleaning'!N259</f>
        <v>#REF!</v>
      </c>
      <c r="C256" s="115" t="e">
        <f ca="1">'FTTS FOID Cleaning'!O259</f>
        <v>#REF!</v>
      </c>
      <c r="D256" s="118" t="e">
        <f ca="1">'FTTS FOID Cleaning'!Q259</f>
        <v>#REF!</v>
      </c>
      <c r="E256" s="118" t="e">
        <f ca="1">'FTTS FOID Cleaning'!R259</f>
        <v>#REF!</v>
      </c>
    </row>
    <row r="257" spans="1:5" x14ac:dyDescent="0.25">
      <c r="A257" t="str">
        <f>'FTTS FOID Cleaning'!A260</f>
        <v>5-504</v>
      </c>
      <c r="B257" s="117" t="e">
        <f ca="1">'FTTS FOID Cleaning'!N260</f>
        <v>#REF!</v>
      </c>
      <c r="C257" s="115" t="e">
        <f ca="1">'FTTS FOID Cleaning'!O260</f>
        <v>#REF!</v>
      </c>
      <c r="D257" s="118" t="e">
        <f ca="1">'FTTS FOID Cleaning'!Q260</f>
        <v>#REF!</v>
      </c>
      <c r="E257" s="118" t="e">
        <f ca="1">'FTTS FOID Cleaning'!R260</f>
        <v>#REF!</v>
      </c>
    </row>
    <row r="258" spans="1:5" x14ac:dyDescent="0.25">
      <c r="A258" t="str">
        <f>'FTTS FOID Cleaning'!A261</f>
        <v>5-504</v>
      </c>
      <c r="B258" s="117" t="e">
        <f ca="1">'FTTS FOID Cleaning'!N261</f>
        <v>#REF!</v>
      </c>
      <c r="C258" s="115" t="e">
        <f ca="1">'FTTS FOID Cleaning'!O261</f>
        <v>#REF!</v>
      </c>
      <c r="D258" s="118" t="e">
        <f ca="1">'FTTS FOID Cleaning'!Q261</f>
        <v>#REF!</v>
      </c>
      <c r="E258" s="118" t="e">
        <f ca="1">'FTTS FOID Cleaning'!R261</f>
        <v>#REF!</v>
      </c>
    </row>
    <row r="259" spans="1:5" x14ac:dyDescent="0.25">
      <c r="A259" t="str">
        <f>'FTTS FOID Cleaning'!A262</f>
        <v>5-504</v>
      </c>
      <c r="B259" s="117" t="e">
        <f ca="1">'FTTS FOID Cleaning'!N262</f>
        <v>#REF!</v>
      </c>
      <c r="C259" s="115" t="e">
        <f ca="1">'FTTS FOID Cleaning'!O262</f>
        <v>#REF!</v>
      </c>
      <c r="D259" s="118" t="e">
        <f ca="1">'FTTS FOID Cleaning'!Q262</f>
        <v>#REF!</v>
      </c>
      <c r="E259" s="118" t="e">
        <f ca="1">'FTTS FOID Cleaning'!R262</f>
        <v>#REF!</v>
      </c>
    </row>
    <row r="260" spans="1:5" x14ac:dyDescent="0.25">
      <c r="A260" t="str">
        <f>'FTTS FOID Cleaning'!A263</f>
        <v>5-504</v>
      </c>
      <c r="B260" s="117" t="e">
        <f ca="1">'FTTS FOID Cleaning'!N263</f>
        <v>#REF!</v>
      </c>
      <c r="C260" s="115" t="e">
        <f ca="1">'FTTS FOID Cleaning'!O263</f>
        <v>#REF!</v>
      </c>
      <c r="D260" s="118" t="e">
        <f ca="1">'FTTS FOID Cleaning'!Q263</f>
        <v>#REF!</v>
      </c>
      <c r="E260" s="118" t="e">
        <f ca="1">'FTTS FOID Cleaning'!R263</f>
        <v>#REF!</v>
      </c>
    </row>
    <row r="261" spans="1:5" x14ac:dyDescent="0.25">
      <c r="A261" t="str">
        <f>'FTTS FOID Cleaning'!A264</f>
        <v>5-504</v>
      </c>
      <c r="B261" s="117" t="e">
        <f ca="1">'FTTS FOID Cleaning'!N264</f>
        <v>#REF!</v>
      </c>
      <c r="C261" s="115" t="e">
        <f ca="1">'FTTS FOID Cleaning'!O264</f>
        <v>#REF!</v>
      </c>
      <c r="D261" s="118" t="e">
        <f ca="1">'FTTS FOID Cleaning'!Q264</f>
        <v>#REF!</v>
      </c>
      <c r="E261" s="118" t="e">
        <f ca="1">'FTTS FOID Cleaning'!R264</f>
        <v>#REF!</v>
      </c>
    </row>
    <row r="262" spans="1:5" x14ac:dyDescent="0.25">
      <c r="A262" t="str">
        <f>'FTTS FOID Cleaning'!A265</f>
        <v>5-504</v>
      </c>
      <c r="B262" s="117" t="e">
        <f ca="1">'FTTS FOID Cleaning'!N265</f>
        <v>#REF!</v>
      </c>
      <c r="C262" s="115" t="e">
        <f ca="1">'FTTS FOID Cleaning'!O265</f>
        <v>#REF!</v>
      </c>
      <c r="D262" s="118" t="e">
        <f ca="1">'FTTS FOID Cleaning'!Q265</f>
        <v>#REF!</v>
      </c>
      <c r="E262" s="118" t="e">
        <f ca="1">'FTTS FOID Cleaning'!R265</f>
        <v>#REF!</v>
      </c>
    </row>
    <row r="263" spans="1:5" x14ac:dyDescent="0.25">
      <c r="A263" t="str">
        <f>'FTTS FOID Cleaning'!A266</f>
        <v>6-501</v>
      </c>
      <c r="B263" s="117" t="e">
        <f ca="1">'FTTS FOID Cleaning'!N266</f>
        <v>#REF!</v>
      </c>
      <c r="C263" s="115" t="e">
        <f ca="1">'FTTS FOID Cleaning'!O266</f>
        <v>#REF!</v>
      </c>
      <c r="D263" s="118" t="e">
        <f ca="1">'FTTS FOID Cleaning'!Q266</f>
        <v>#REF!</v>
      </c>
      <c r="E263" s="118" t="e">
        <f ca="1">'FTTS FOID Cleaning'!R266</f>
        <v>#REF!</v>
      </c>
    </row>
    <row r="264" spans="1:5" x14ac:dyDescent="0.25">
      <c r="A264" t="str">
        <f>'FTTS FOID Cleaning'!A267</f>
        <v>6-501</v>
      </c>
      <c r="B264" s="117" t="e">
        <f ca="1">'FTTS FOID Cleaning'!N267</f>
        <v>#REF!</v>
      </c>
      <c r="C264" s="115" t="e">
        <f ca="1">'FTTS FOID Cleaning'!O267</f>
        <v>#REF!</v>
      </c>
      <c r="D264" s="118" t="e">
        <f ca="1">'FTTS FOID Cleaning'!Q267</f>
        <v>#REF!</v>
      </c>
      <c r="E264" s="118" t="e">
        <f ca="1">'FTTS FOID Cleaning'!R267</f>
        <v>#REF!</v>
      </c>
    </row>
    <row r="265" spans="1:5" x14ac:dyDescent="0.25">
      <c r="A265" t="str">
        <f>'FTTS FOID Cleaning'!A268</f>
        <v>6-501</v>
      </c>
      <c r="B265" s="117" t="e">
        <f ca="1">'FTTS FOID Cleaning'!N268</f>
        <v>#REF!</v>
      </c>
      <c r="C265" s="115" t="e">
        <f ca="1">'FTTS FOID Cleaning'!O268</f>
        <v>#REF!</v>
      </c>
      <c r="D265" s="118" t="e">
        <f ca="1">'FTTS FOID Cleaning'!Q268</f>
        <v>#REF!</v>
      </c>
      <c r="E265" s="118" t="e">
        <f ca="1">'FTTS FOID Cleaning'!R268</f>
        <v>#REF!</v>
      </c>
    </row>
    <row r="266" spans="1:5" x14ac:dyDescent="0.25">
      <c r="A266" t="str">
        <f>'FTTS FOID Cleaning'!A269</f>
        <v>6-501</v>
      </c>
      <c r="B266" s="117" t="e">
        <f ca="1">'FTTS FOID Cleaning'!N269</f>
        <v>#REF!</v>
      </c>
      <c r="C266" s="115" t="e">
        <f ca="1">'FTTS FOID Cleaning'!O269</f>
        <v>#REF!</v>
      </c>
      <c r="D266" s="118" t="e">
        <f ca="1">'FTTS FOID Cleaning'!Q269</f>
        <v>#REF!</v>
      </c>
      <c r="E266" s="118" t="e">
        <f ca="1">'FTTS FOID Cleaning'!R269</f>
        <v>#REF!</v>
      </c>
    </row>
    <row r="267" spans="1:5" x14ac:dyDescent="0.25">
      <c r="A267" t="str">
        <f>'FTTS FOID Cleaning'!A270</f>
        <v>6-501</v>
      </c>
      <c r="B267" s="117" t="e">
        <f ca="1">'FTTS FOID Cleaning'!N270</f>
        <v>#REF!</v>
      </c>
      <c r="C267" s="115" t="e">
        <f ca="1">'FTTS FOID Cleaning'!O270</f>
        <v>#REF!</v>
      </c>
      <c r="D267" s="118" t="e">
        <f ca="1">'FTTS FOID Cleaning'!Q270</f>
        <v>#REF!</v>
      </c>
      <c r="E267" s="118" t="e">
        <f ca="1">'FTTS FOID Cleaning'!R270</f>
        <v>#REF!</v>
      </c>
    </row>
    <row r="268" spans="1:5" x14ac:dyDescent="0.25">
      <c r="A268" t="str">
        <f>'FTTS FOID Cleaning'!A271</f>
        <v>6-501</v>
      </c>
      <c r="B268" s="117" t="e">
        <f ca="1">'FTTS FOID Cleaning'!N271</f>
        <v>#REF!</v>
      </c>
      <c r="C268" s="115" t="e">
        <f ca="1">'FTTS FOID Cleaning'!O271</f>
        <v>#REF!</v>
      </c>
      <c r="D268" s="118" t="e">
        <f ca="1">'FTTS FOID Cleaning'!Q271</f>
        <v>#REF!</v>
      </c>
      <c r="E268" s="118" t="e">
        <f ca="1">'FTTS FOID Cleaning'!R271</f>
        <v>#REF!</v>
      </c>
    </row>
    <row r="269" spans="1:5" x14ac:dyDescent="0.25">
      <c r="A269" t="str">
        <f>'FTTS FOID Cleaning'!A272</f>
        <v>6-501</v>
      </c>
      <c r="B269" s="117" t="e">
        <f ca="1">'FTTS FOID Cleaning'!N272</f>
        <v>#REF!</v>
      </c>
      <c r="C269" s="115" t="e">
        <f ca="1">'FTTS FOID Cleaning'!O272</f>
        <v>#REF!</v>
      </c>
      <c r="D269" s="118" t="e">
        <f ca="1">'FTTS FOID Cleaning'!Q272</f>
        <v>#REF!</v>
      </c>
      <c r="E269" s="118" t="e">
        <f ca="1">'FTTS FOID Cleaning'!R272</f>
        <v>#REF!</v>
      </c>
    </row>
    <row r="270" spans="1:5" x14ac:dyDescent="0.25">
      <c r="A270" t="str">
        <f>'FTTS FOID Cleaning'!A273</f>
        <v>6-501</v>
      </c>
      <c r="B270" s="117" t="e">
        <f ca="1">'FTTS FOID Cleaning'!N273</f>
        <v>#REF!</v>
      </c>
      <c r="C270" s="115" t="e">
        <f ca="1">'FTTS FOID Cleaning'!O273</f>
        <v>#REF!</v>
      </c>
      <c r="D270" s="118" t="e">
        <f ca="1">'FTTS FOID Cleaning'!Q273</f>
        <v>#REF!</v>
      </c>
      <c r="E270" s="118" t="e">
        <f ca="1">'FTTS FOID Cleaning'!R273</f>
        <v>#REF!</v>
      </c>
    </row>
    <row r="271" spans="1:5" x14ac:dyDescent="0.25">
      <c r="A271" t="str">
        <f>'FTTS FOID Cleaning'!A274</f>
        <v>6-501</v>
      </c>
      <c r="B271" s="117" t="e">
        <f ca="1">'FTTS FOID Cleaning'!N274</f>
        <v>#REF!</v>
      </c>
      <c r="C271" s="115" t="e">
        <f ca="1">'FTTS FOID Cleaning'!O274</f>
        <v>#REF!</v>
      </c>
      <c r="D271" s="118" t="e">
        <f ca="1">'FTTS FOID Cleaning'!Q274</f>
        <v>#REF!</v>
      </c>
      <c r="E271" s="118" t="e">
        <f ca="1">'FTTS FOID Cleaning'!R274</f>
        <v>#REF!</v>
      </c>
    </row>
    <row r="272" spans="1:5" x14ac:dyDescent="0.25">
      <c r="A272" t="str">
        <f>'FTTS FOID Cleaning'!A275</f>
        <v>6-502</v>
      </c>
      <c r="B272" s="117" t="e">
        <f ca="1">'FTTS FOID Cleaning'!N275</f>
        <v>#REF!</v>
      </c>
      <c r="C272" s="115" t="e">
        <f ca="1">'FTTS FOID Cleaning'!O275</f>
        <v>#REF!</v>
      </c>
      <c r="D272" s="118" t="e">
        <f ca="1">'FTTS FOID Cleaning'!Q275</f>
        <v>#REF!</v>
      </c>
      <c r="E272" s="118" t="e">
        <f ca="1">'FTTS FOID Cleaning'!R275</f>
        <v>#REF!</v>
      </c>
    </row>
    <row r="273" spans="1:5" x14ac:dyDescent="0.25">
      <c r="A273" t="str">
        <f>'FTTS FOID Cleaning'!A276</f>
        <v>6-502</v>
      </c>
      <c r="B273" s="117" t="e">
        <f ca="1">'FTTS FOID Cleaning'!N276</f>
        <v>#REF!</v>
      </c>
      <c r="C273" s="115" t="e">
        <f ca="1">'FTTS FOID Cleaning'!O276</f>
        <v>#REF!</v>
      </c>
      <c r="D273" s="118" t="e">
        <f ca="1">'FTTS FOID Cleaning'!Q276</f>
        <v>#REF!</v>
      </c>
      <c r="E273" s="118" t="e">
        <f ca="1">'FTTS FOID Cleaning'!R276</f>
        <v>#REF!</v>
      </c>
    </row>
    <row r="274" spans="1:5" x14ac:dyDescent="0.25">
      <c r="A274" t="str">
        <f>'FTTS FOID Cleaning'!A277</f>
        <v>6-502</v>
      </c>
      <c r="B274" s="117" t="e">
        <f ca="1">'FTTS FOID Cleaning'!N277</f>
        <v>#REF!</v>
      </c>
      <c r="C274" s="115" t="e">
        <f ca="1">'FTTS FOID Cleaning'!O277</f>
        <v>#REF!</v>
      </c>
      <c r="D274" s="118" t="e">
        <f ca="1">'FTTS FOID Cleaning'!Q277</f>
        <v>#REF!</v>
      </c>
      <c r="E274" s="118" t="e">
        <f ca="1">'FTTS FOID Cleaning'!R277</f>
        <v>#REF!</v>
      </c>
    </row>
    <row r="275" spans="1:5" x14ac:dyDescent="0.25">
      <c r="A275" t="str">
        <f>'FTTS FOID Cleaning'!A278</f>
        <v>6-502</v>
      </c>
      <c r="B275" s="117" t="e">
        <f ca="1">'FTTS FOID Cleaning'!N278</f>
        <v>#REF!</v>
      </c>
      <c r="C275" s="115" t="e">
        <f ca="1">'FTTS FOID Cleaning'!O278</f>
        <v>#REF!</v>
      </c>
      <c r="D275" s="118" t="e">
        <f ca="1">'FTTS FOID Cleaning'!Q278</f>
        <v>#REF!</v>
      </c>
      <c r="E275" s="118" t="e">
        <f ca="1">'FTTS FOID Cleaning'!R278</f>
        <v>#REF!</v>
      </c>
    </row>
    <row r="276" spans="1:5" x14ac:dyDescent="0.25">
      <c r="A276" t="str">
        <f>'FTTS FOID Cleaning'!A279</f>
        <v>6-502</v>
      </c>
      <c r="B276" s="117" t="e">
        <f ca="1">'FTTS FOID Cleaning'!N279</f>
        <v>#REF!</v>
      </c>
      <c r="C276" s="115" t="e">
        <f ca="1">'FTTS FOID Cleaning'!O279</f>
        <v>#REF!</v>
      </c>
      <c r="D276" s="118" t="e">
        <f ca="1">'FTTS FOID Cleaning'!Q279</f>
        <v>#REF!</v>
      </c>
      <c r="E276" s="118" t="e">
        <f ca="1">'FTTS FOID Cleaning'!R279</f>
        <v>#REF!</v>
      </c>
    </row>
    <row r="277" spans="1:5" x14ac:dyDescent="0.25">
      <c r="A277" t="str">
        <f>'FTTS FOID Cleaning'!A280</f>
        <v>6-502</v>
      </c>
      <c r="B277" s="117" t="e">
        <f ca="1">'FTTS FOID Cleaning'!N280</f>
        <v>#REF!</v>
      </c>
      <c r="C277" s="115" t="e">
        <f ca="1">'FTTS FOID Cleaning'!O280</f>
        <v>#REF!</v>
      </c>
      <c r="D277" s="118" t="e">
        <f ca="1">'FTTS FOID Cleaning'!Q280</f>
        <v>#REF!</v>
      </c>
      <c r="E277" s="118" t="e">
        <f ca="1">'FTTS FOID Cleaning'!R280</f>
        <v>#REF!</v>
      </c>
    </row>
    <row r="278" spans="1:5" x14ac:dyDescent="0.25">
      <c r="A278" t="str">
        <f>'FTTS FOID Cleaning'!A281</f>
        <v>6-502</v>
      </c>
      <c r="B278" s="117" t="e">
        <f ca="1">'FTTS FOID Cleaning'!N281</f>
        <v>#REF!</v>
      </c>
      <c r="C278" s="115" t="e">
        <f ca="1">'FTTS FOID Cleaning'!O281</f>
        <v>#REF!</v>
      </c>
      <c r="D278" s="118" t="e">
        <f ca="1">'FTTS FOID Cleaning'!Q281</f>
        <v>#REF!</v>
      </c>
      <c r="E278" s="118" t="e">
        <f ca="1">'FTTS FOID Cleaning'!R281</f>
        <v>#REF!</v>
      </c>
    </row>
    <row r="279" spans="1:5" x14ac:dyDescent="0.25">
      <c r="A279" t="str">
        <f>'FTTS FOID Cleaning'!A282</f>
        <v>6-502</v>
      </c>
      <c r="B279" s="117" t="e">
        <f ca="1">'FTTS FOID Cleaning'!N282</f>
        <v>#REF!</v>
      </c>
      <c r="C279" s="115" t="e">
        <f ca="1">'FTTS FOID Cleaning'!O282</f>
        <v>#REF!</v>
      </c>
      <c r="D279" s="118" t="e">
        <f ca="1">'FTTS FOID Cleaning'!Q282</f>
        <v>#REF!</v>
      </c>
      <c r="E279" s="118" t="e">
        <f ca="1">'FTTS FOID Cleaning'!R282</f>
        <v>#REF!</v>
      </c>
    </row>
    <row r="280" spans="1:5" x14ac:dyDescent="0.25">
      <c r="A280" t="str">
        <f>'FTTS FOID Cleaning'!A283</f>
        <v>6-502</v>
      </c>
      <c r="B280" s="117" t="e">
        <f ca="1">'FTTS FOID Cleaning'!N283</f>
        <v>#REF!</v>
      </c>
      <c r="C280" s="115" t="e">
        <f ca="1">'FTTS FOID Cleaning'!O283</f>
        <v>#REF!</v>
      </c>
      <c r="D280" s="118" t="e">
        <f ca="1">'FTTS FOID Cleaning'!Q283</f>
        <v>#REF!</v>
      </c>
      <c r="E280" s="118" t="e">
        <f ca="1">'FTTS FOID Cleaning'!R283</f>
        <v>#REF!</v>
      </c>
    </row>
    <row r="281" spans="1:5" x14ac:dyDescent="0.25">
      <c r="A281" t="str">
        <f>'FTTS FOID Cleaning'!A284</f>
        <v>7-501</v>
      </c>
      <c r="B281" s="117" t="e">
        <f ca="1">'FTTS FOID Cleaning'!N284</f>
        <v>#REF!</v>
      </c>
      <c r="C281" s="115" t="e">
        <f ca="1">'FTTS FOID Cleaning'!O284</f>
        <v>#REF!</v>
      </c>
      <c r="D281" s="118" t="e">
        <f ca="1">'FTTS FOID Cleaning'!Q284</f>
        <v>#REF!</v>
      </c>
      <c r="E281" s="118" t="e">
        <f ca="1">'FTTS FOID Cleaning'!R284</f>
        <v>#REF!</v>
      </c>
    </row>
    <row r="282" spans="1:5" x14ac:dyDescent="0.25">
      <c r="A282" t="str">
        <f>'FTTS FOID Cleaning'!A285</f>
        <v>7-501</v>
      </c>
      <c r="B282" s="117" t="e">
        <f ca="1">'FTTS FOID Cleaning'!N285</f>
        <v>#REF!</v>
      </c>
      <c r="C282" s="115" t="e">
        <f ca="1">'FTTS FOID Cleaning'!O285</f>
        <v>#REF!</v>
      </c>
      <c r="D282" s="118" t="e">
        <f ca="1">'FTTS FOID Cleaning'!Q285</f>
        <v>#REF!</v>
      </c>
      <c r="E282" s="118" t="e">
        <f ca="1">'FTTS FOID Cleaning'!R285</f>
        <v>#REF!</v>
      </c>
    </row>
    <row r="283" spans="1:5" x14ac:dyDescent="0.25">
      <c r="A283" t="str">
        <f>'FTTS FOID Cleaning'!A286</f>
        <v>7-501</v>
      </c>
      <c r="B283" s="117" t="e">
        <f ca="1">'FTTS FOID Cleaning'!N286</f>
        <v>#REF!</v>
      </c>
      <c r="C283" s="115" t="e">
        <f ca="1">'FTTS FOID Cleaning'!O286</f>
        <v>#REF!</v>
      </c>
      <c r="D283" s="118" t="e">
        <f ca="1">'FTTS FOID Cleaning'!Q286</f>
        <v>#REF!</v>
      </c>
      <c r="E283" s="118" t="e">
        <f ca="1">'FTTS FOID Cleaning'!R286</f>
        <v>#REF!</v>
      </c>
    </row>
    <row r="284" spans="1:5" x14ac:dyDescent="0.25">
      <c r="A284" t="str">
        <f>'FTTS FOID Cleaning'!A287</f>
        <v>7-501</v>
      </c>
      <c r="B284" s="117" t="e">
        <f ca="1">'FTTS FOID Cleaning'!N287</f>
        <v>#REF!</v>
      </c>
      <c r="C284" s="115" t="e">
        <f ca="1">'FTTS FOID Cleaning'!O287</f>
        <v>#REF!</v>
      </c>
      <c r="D284" s="118" t="e">
        <f ca="1">'FTTS FOID Cleaning'!Q287</f>
        <v>#REF!</v>
      </c>
      <c r="E284" s="118" t="e">
        <f ca="1">'FTTS FOID Cleaning'!R287</f>
        <v>#REF!</v>
      </c>
    </row>
    <row r="285" spans="1:5" x14ac:dyDescent="0.25">
      <c r="A285" t="str">
        <f>'FTTS FOID Cleaning'!A288</f>
        <v>7-501</v>
      </c>
      <c r="B285" s="117" t="e">
        <f ca="1">'FTTS FOID Cleaning'!N288</f>
        <v>#REF!</v>
      </c>
      <c r="C285" s="115" t="e">
        <f ca="1">'FTTS FOID Cleaning'!O288</f>
        <v>#REF!</v>
      </c>
      <c r="D285" s="118" t="e">
        <f ca="1">'FTTS FOID Cleaning'!Q288</f>
        <v>#REF!</v>
      </c>
      <c r="E285" s="118" t="e">
        <f ca="1">'FTTS FOID Cleaning'!R288</f>
        <v>#REF!</v>
      </c>
    </row>
    <row r="286" spans="1:5" x14ac:dyDescent="0.25">
      <c r="A286" t="str">
        <f>'FTTS FOID Cleaning'!A289</f>
        <v>7-501</v>
      </c>
      <c r="B286" s="117" t="e">
        <f ca="1">'FTTS FOID Cleaning'!N289</f>
        <v>#REF!</v>
      </c>
      <c r="C286" s="115" t="e">
        <f ca="1">'FTTS FOID Cleaning'!O289</f>
        <v>#REF!</v>
      </c>
      <c r="D286" s="118" t="e">
        <f ca="1">'FTTS FOID Cleaning'!Q289</f>
        <v>#REF!</v>
      </c>
      <c r="E286" s="118" t="e">
        <f ca="1">'FTTS FOID Cleaning'!R289</f>
        <v>#REF!</v>
      </c>
    </row>
    <row r="287" spans="1:5" x14ac:dyDescent="0.25">
      <c r="A287" t="str">
        <f>'FTTS FOID Cleaning'!A290</f>
        <v>7-501</v>
      </c>
      <c r="B287" s="117" t="e">
        <f ca="1">'FTTS FOID Cleaning'!N290</f>
        <v>#REF!</v>
      </c>
      <c r="C287" s="115" t="e">
        <f ca="1">'FTTS FOID Cleaning'!O290</f>
        <v>#REF!</v>
      </c>
      <c r="D287" s="118" t="e">
        <f ca="1">'FTTS FOID Cleaning'!Q290</f>
        <v>#REF!</v>
      </c>
      <c r="E287" s="118" t="e">
        <f ca="1">'FTTS FOID Cleaning'!R290</f>
        <v>#REF!</v>
      </c>
    </row>
    <row r="288" spans="1:5" x14ac:dyDescent="0.25">
      <c r="A288" t="str">
        <f>'FTTS FOID Cleaning'!A291</f>
        <v>7-501</v>
      </c>
      <c r="B288" s="117" t="e">
        <f ca="1">'FTTS FOID Cleaning'!N291</f>
        <v>#REF!</v>
      </c>
      <c r="C288" s="115" t="e">
        <f ca="1">'FTTS FOID Cleaning'!O291</f>
        <v>#REF!</v>
      </c>
      <c r="D288" s="118" t="e">
        <f ca="1">'FTTS FOID Cleaning'!Q291</f>
        <v>#REF!</v>
      </c>
      <c r="E288" s="118" t="e">
        <f ca="1">'FTTS FOID Cleaning'!R291</f>
        <v>#REF!</v>
      </c>
    </row>
    <row r="289" spans="1:5" x14ac:dyDescent="0.25">
      <c r="A289" t="str">
        <f>'FTTS FOID Cleaning'!A292</f>
        <v>7-501</v>
      </c>
      <c r="B289" s="117" t="e">
        <f ca="1">'FTTS FOID Cleaning'!N292</f>
        <v>#REF!</v>
      </c>
      <c r="C289" s="115" t="e">
        <f ca="1">'FTTS FOID Cleaning'!O292</f>
        <v>#REF!</v>
      </c>
      <c r="D289" s="118" t="e">
        <f ca="1">'FTTS FOID Cleaning'!Q292</f>
        <v>#REF!</v>
      </c>
      <c r="E289" s="118" t="e">
        <f ca="1">'FTTS FOID Cleaning'!R292</f>
        <v>#REF!</v>
      </c>
    </row>
    <row r="290" spans="1:5" x14ac:dyDescent="0.25">
      <c r="A290" t="str">
        <f>'FTTS FOID Cleaning'!A293</f>
        <v>7-502</v>
      </c>
      <c r="B290" s="117" t="e">
        <f ca="1">'FTTS FOID Cleaning'!N293</f>
        <v>#REF!</v>
      </c>
      <c r="C290" s="115" t="e">
        <f ca="1">'FTTS FOID Cleaning'!O293</f>
        <v>#REF!</v>
      </c>
      <c r="D290" s="118" t="e">
        <f ca="1">'FTTS FOID Cleaning'!Q293</f>
        <v>#REF!</v>
      </c>
      <c r="E290" s="118" t="e">
        <f ca="1">'FTTS FOID Cleaning'!R293</f>
        <v>#REF!</v>
      </c>
    </row>
    <row r="291" spans="1:5" x14ac:dyDescent="0.25">
      <c r="A291" t="str">
        <f>'FTTS FOID Cleaning'!A294</f>
        <v>7-502</v>
      </c>
      <c r="B291" s="117" t="e">
        <f ca="1">'FTTS FOID Cleaning'!N294</f>
        <v>#REF!</v>
      </c>
      <c r="C291" s="115" t="e">
        <f ca="1">'FTTS FOID Cleaning'!O294</f>
        <v>#REF!</v>
      </c>
      <c r="D291" s="118" t="e">
        <f ca="1">'FTTS FOID Cleaning'!Q294</f>
        <v>#REF!</v>
      </c>
      <c r="E291" s="118" t="e">
        <f ca="1">'FTTS FOID Cleaning'!R294</f>
        <v>#REF!</v>
      </c>
    </row>
    <row r="292" spans="1:5" x14ac:dyDescent="0.25">
      <c r="A292" t="str">
        <f>'FTTS FOID Cleaning'!A295</f>
        <v>7-502</v>
      </c>
      <c r="B292" s="117" t="e">
        <f ca="1">'FTTS FOID Cleaning'!N295</f>
        <v>#REF!</v>
      </c>
      <c r="C292" s="115" t="e">
        <f ca="1">'FTTS FOID Cleaning'!O295</f>
        <v>#REF!</v>
      </c>
      <c r="D292" s="118" t="e">
        <f ca="1">'FTTS FOID Cleaning'!Q295</f>
        <v>#REF!</v>
      </c>
      <c r="E292" s="118" t="e">
        <f ca="1">'FTTS FOID Cleaning'!R295</f>
        <v>#REF!</v>
      </c>
    </row>
    <row r="293" spans="1:5" x14ac:dyDescent="0.25">
      <c r="A293" t="str">
        <f>'FTTS FOID Cleaning'!A296</f>
        <v>7-502</v>
      </c>
      <c r="B293" s="117" t="e">
        <f ca="1">'FTTS FOID Cleaning'!N296</f>
        <v>#REF!</v>
      </c>
      <c r="C293" s="115" t="e">
        <f ca="1">'FTTS FOID Cleaning'!O296</f>
        <v>#REF!</v>
      </c>
      <c r="D293" s="118" t="e">
        <f ca="1">'FTTS FOID Cleaning'!Q296</f>
        <v>#REF!</v>
      </c>
      <c r="E293" s="118" t="e">
        <f ca="1">'FTTS FOID Cleaning'!R296</f>
        <v>#REF!</v>
      </c>
    </row>
    <row r="294" spans="1:5" x14ac:dyDescent="0.25">
      <c r="A294" t="str">
        <f>'FTTS FOID Cleaning'!A297</f>
        <v>7-502</v>
      </c>
      <c r="B294" s="117" t="e">
        <f ca="1">'FTTS FOID Cleaning'!N297</f>
        <v>#REF!</v>
      </c>
      <c r="C294" s="115" t="e">
        <f ca="1">'FTTS FOID Cleaning'!O297</f>
        <v>#REF!</v>
      </c>
      <c r="D294" s="118" t="e">
        <f ca="1">'FTTS FOID Cleaning'!Q297</f>
        <v>#REF!</v>
      </c>
      <c r="E294" s="118" t="e">
        <f ca="1">'FTTS FOID Cleaning'!R297</f>
        <v>#REF!</v>
      </c>
    </row>
    <row r="295" spans="1:5" x14ac:dyDescent="0.25">
      <c r="A295" t="str">
        <f>'FTTS FOID Cleaning'!A298</f>
        <v>7-502</v>
      </c>
      <c r="B295" s="117" t="e">
        <f ca="1">'FTTS FOID Cleaning'!N298</f>
        <v>#REF!</v>
      </c>
      <c r="C295" s="115" t="e">
        <f ca="1">'FTTS FOID Cleaning'!O298</f>
        <v>#REF!</v>
      </c>
      <c r="D295" s="118" t="e">
        <f ca="1">'FTTS FOID Cleaning'!Q298</f>
        <v>#REF!</v>
      </c>
      <c r="E295" s="118" t="e">
        <f ca="1">'FTTS FOID Cleaning'!R298</f>
        <v>#REF!</v>
      </c>
    </row>
    <row r="296" spans="1:5" x14ac:dyDescent="0.25">
      <c r="A296" t="str">
        <f>'FTTS FOID Cleaning'!A299</f>
        <v>7-502</v>
      </c>
      <c r="B296" s="117" t="e">
        <f ca="1">'FTTS FOID Cleaning'!N299</f>
        <v>#REF!</v>
      </c>
      <c r="C296" s="115" t="e">
        <f ca="1">'FTTS FOID Cleaning'!O299</f>
        <v>#REF!</v>
      </c>
      <c r="D296" s="118" t="e">
        <f ca="1">'FTTS FOID Cleaning'!Q299</f>
        <v>#REF!</v>
      </c>
      <c r="E296" s="118" t="e">
        <f ca="1">'FTTS FOID Cleaning'!R299</f>
        <v>#REF!</v>
      </c>
    </row>
    <row r="297" spans="1:5" x14ac:dyDescent="0.25">
      <c r="A297" t="str">
        <f>'FTTS FOID Cleaning'!A300</f>
        <v>7-502</v>
      </c>
      <c r="B297" s="117" t="e">
        <f ca="1">'FTTS FOID Cleaning'!N300</f>
        <v>#REF!</v>
      </c>
      <c r="C297" s="115" t="e">
        <f ca="1">'FTTS FOID Cleaning'!O300</f>
        <v>#REF!</v>
      </c>
      <c r="D297" s="118" t="e">
        <f ca="1">'FTTS FOID Cleaning'!Q300</f>
        <v>#REF!</v>
      </c>
      <c r="E297" s="118" t="e">
        <f ca="1">'FTTS FOID Cleaning'!R300</f>
        <v>#REF!</v>
      </c>
    </row>
    <row r="298" spans="1:5" x14ac:dyDescent="0.25">
      <c r="A298" t="str">
        <f>'FTTS FOID Cleaning'!A301</f>
        <v>7-502</v>
      </c>
      <c r="B298" s="117" t="e">
        <f ca="1">'FTTS FOID Cleaning'!N301</f>
        <v>#REF!</v>
      </c>
      <c r="C298" s="115" t="e">
        <f ca="1">'FTTS FOID Cleaning'!O301</f>
        <v>#REF!</v>
      </c>
      <c r="D298" s="118" t="e">
        <f ca="1">'FTTS FOID Cleaning'!Q301</f>
        <v>#REF!</v>
      </c>
      <c r="E298" s="118" t="e">
        <f ca="1">'FTTS FOID Cleaning'!R301</f>
        <v>#REF!</v>
      </c>
    </row>
    <row r="299" spans="1:5" x14ac:dyDescent="0.25">
      <c r="A299" t="str">
        <f>'FTTS FOID Cleaning'!A302</f>
        <v>7-503</v>
      </c>
      <c r="B299" s="117" t="e">
        <f ca="1">'FTTS FOID Cleaning'!N302</f>
        <v>#REF!</v>
      </c>
      <c r="C299" s="115" t="e">
        <f ca="1">'FTTS FOID Cleaning'!O302</f>
        <v>#REF!</v>
      </c>
      <c r="D299" s="118" t="e">
        <f ca="1">'FTTS FOID Cleaning'!Q302</f>
        <v>#REF!</v>
      </c>
      <c r="E299" s="118" t="e">
        <f ca="1">'FTTS FOID Cleaning'!R302</f>
        <v>#REF!</v>
      </c>
    </row>
    <row r="300" spans="1:5" x14ac:dyDescent="0.25">
      <c r="A300" t="str">
        <f>'FTTS FOID Cleaning'!A303</f>
        <v>7-503</v>
      </c>
      <c r="B300" s="117" t="e">
        <f ca="1">'FTTS FOID Cleaning'!N303</f>
        <v>#REF!</v>
      </c>
      <c r="C300" s="115" t="e">
        <f ca="1">'FTTS FOID Cleaning'!O303</f>
        <v>#REF!</v>
      </c>
      <c r="D300" s="118" t="e">
        <f ca="1">'FTTS FOID Cleaning'!Q303</f>
        <v>#REF!</v>
      </c>
      <c r="E300" s="118" t="e">
        <f ca="1">'FTTS FOID Cleaning'!R303</f>
        <v>#REF!</v>
      </c>
    </row>
    <row r="301" spans="1:5" x14ac:dyDescent="0.25">
      <c r="A301" t="str">
        <f>'FTTS FOID Cleaning'!A304</f>
        <v>7-503</v>
      </c>
      <c r="B301" s="117" t="e">
        <f ca="1">'FTTS FOID Cleaning'!N304</f>
        <v>#REF!</v>
      </c>
      <c r="C301" s="115" t="e">
        <f ca="1">'FTTS FOID Cleaning'!O304</f>
        <v>#REF!</v>
      </c>
      <c r="D301" s="118" t="e">
        <f ca="1">'FTTS FOID Cleaning'!Q304</f>
        <v>#REF!</v>
      </c>
      <c r="E301" s="118" t="e">
        <f ca="1">'FTTS FOID Cleaning'!R304</f>
        <v>#REF!</v>
      </c>
    </row>
    <row r="302" spans="1:5" x14ac:dyDescent="0.25">
      <c r="A302" t="str">
        <f>'FTTS FOID Cleaning'!A305</f>
        <v>7-503</v>
      </c>
      <c r="B302" s="117" t="e">
        <f ca="1">'FTTS FOID Cleaning'!N305</f>
        <v>#REF!</v>
      </c>
      <c r="C302" s="115" t="e">
        <f ca="1">'FTTS FOID Cleaning'!O305</f>
        <v>#REF!</v>
      </c>
      <c r="D302" s="118" t="e">
        <f ca="1">'FTTS FOID Cleaning'!Q305</f>
        <v>#REF!</v>
      </c>
      <c r="E302" s="118" t="e">
        <f ca="1">'FTTS FOID Cleaning'!R305</f>
        <v>#REF!</v>
      </c>
    </row>
    <row r="303" spans="1:5" x14ac:dyDescent="0.25">
      <c r="A303" t="str">
        <f>'FTTS FOID Cleaning'!A306</f>
        <v>7-503</v>
      </c>
      <c r="B303" s="117" t="e">
        <f ca="1">'FTTS FOID Cleaning'!N306</f>
        <v>#REF!</v>
      </c>
      <c r="C303" s="115" t="e">
        <f ca="1">'FTTS FOID Cleaning'!O306</f>
        <v>#REF!</v>
      </c>
      <c r="D303" s="118" t="e">
        <f ca="1">'FTTS FOID Cleaning'!Q306</f>
        <v>#REF!</v>
      </c>
      <c r="E303" s="118" t="e">
        <f ca="1">'FTTS FOID Cleaning'!R306</f>
        <v>#REF!</v>
      </c>
    </row>
    <row r="304" spans="1:5" x14ac:dyDescent="0.25">
      <c r="A304" t="str">
        <f>'FTTS FOID Cleaning'!A307</f>
        <v>7-503</v>
      </c>
      <c r="B304" s="117" t="e">
        <f ca="1">'FTTS FOID Cleaning'!N307</f>
        <v>#REF!</v>
      </c>
      <c r="C304" s="115" t="e">
        <f ca="1">'FTTS FOID Cleaning'!O307</f>
        <v>#REF!</v>
      </c>
      <c r="D304" s="118" t="e">
        <f ca="1">'FTTS FOID Cleaning'!Q307</f>
        <v>#REF!</v>
      </c>
      <c r="E304" s="118" t="e">
        <f ca="1">'FTTS FOID Cleaning'!R307</f>
        <v>#REF!</v>
      </c>
    </row>
    <row r="305" spans="1:5" x14ac:dyDescent="0.25">
      <c r="A305" t="str">
        <f>'FTTS FOID Cleaning'!A308</f>
        <v>7-503</v>
      </c>
      <c r="B305" s="117" t="e">
        <f ca="1">'FTTS FOID Cleaning'!N308</f>
        <v>#REF!</v>
      </c>
      <c r="C305" s="115" t="e">
        <f ca="1">'FTTS FOID Cleaning'!O308</f>
        <v>#REF!</v>
      </c>
      <c r="D305" s="118" t="e">
        <f ca="1">'FTTS FOID Cleaning'!Q308</f>
        <v>#REF!</v>
      </c>
      <c r="E305" s="118" t="e">
        <f ca="1">'FTTS FOID Cleaning'!R308</f>
        <v>#REF!</v>
      </c>
    </row>
    <row r="306" spans="1:5" x14ac:dyDescent="0.25">
      <c r="A306" t="str">
        <f>'FTTS FOID Cleaning'!A309</f>
        <v>7-503</v>
      </c>
      <c r="B306" s="117" t="e">
        <f ca="1">'FTTS FOID Cleaning'!N309</f>
        <v>#REF!</v>
      </c>
      <c r="C306" s="115" t="e">
        <f ca="1">'FTTS FOID Cleaning'!O309</f>
        <v>#REF!</v>
      </c>
      <c r="D306" s="118" t="e">
        <f ca="1">'FTTS FOID Cleaning'!Q309</f>
        <v>#REF!</v>
      </c>
      <c r="E306" s="118" t="e">
        <f ca="1">'FTTS FOID Cleaning'!R309</f>
        <v>#REF!</v>
      </c>
    </row>
    <row r="307" spans="1:5" x14ac:dyDescent="0.25">
      <c r="A307" t="str">
        <f>'FTTS FOID Cleaning'!A310</f>
        <v>7-503</v>
      </c>
      <c r="B307" s="117" t="e">
        <f ca="1">'FTTS FOID Cleaning'!N310</f>
        <v>#REF!</v>
      </c>
      <c r="C307" s="115" t="e">
        <f ca="1">'FTTS FOID Cleaning'!O310</f>
        <v>#REF!</v>
      </c>
      <c r="D307" s="118" t="e">
        <f ca="1">'FTTS FOID Cleaning'!Q310</f>
        <v>#REF!</v>
      </c>
      <c r="E307" s="118" t="e">
        <f ca="1">'FTTS FOID Cleaning'!R310</f>
        <v>#REF!</v>
      </c>
    </row>
    <row r="308" spans="1:5" x14ac:dyDescent="0.25">
      <c r="A308" t="str">
        <f>'FTTS FOID Cleaning'!A311</f>
        <v>7-504</v>
      </c>
      <c r="B308" s="117" t="e">
        <f ca="1">'FTTS FOID Cleaning'!N311</f>
        <v>#REF!</v>
      </c>
      <c r="C308" s="115" t="e">
        <f ca="1">'FTTS FOID Cleaning'!O311</f>
        <v>#REF!</v>
      </c>
      <c r="D308" s="118" t="e">
        <f ca="1">'FTTS FOID Cleaning'!Q311</f>
        <v>#REF!</v>
      </c>
      <c r="E308" s="118" t="e">
        <f ca="1">'FTTS FOID Cleaning'!R311</f>
        <v>#REF!</v>
      </c>
    </row>
    <row r="309" spans="1:5" x14ac:dyDescent="0.25">
      <c r="A309" t="str">
        <f>'FTTS FOID Cleaning'!A312</f>
        <v>7-504</v>
      </c>
      <c r="B309" s="117" t="e">
        <f ca="1">'FTTS FOID Cleaning'!N312</f>
        <v>#REF!</v>
      </c>
      <c r="C309" s="115" t="e">
        <f ca="1">'FTTS FOID Cleaning'!O312</f>
        <v>#REF!</v>
      </c>
      <c r="D309" s="118" t="e">
        <f ca="1">'FTTS FOID Cleaning'!Q312</f>
        <v>#REF!</v>
      </c>
      <c r="E309" s="118" t="e">
        <f ca="1">'FTTS FOID Cleaning'!R312</f>
        <v>#REF!</v>
      </c>
    </row>
    <row r="310" spans="1:5" x14ac:dyDescent="0.25">
      <c r="A310" t="str">
        <f>'FTTS FOID Cleaning'!A313</f>
        <v>7-504</v>
      </c>
      <c r="B310" s="117" t="e">
        <f ca="1">'FTTS FOID Cleaning'!N313</f>
        <v>#REF!</v>
      </c>
      <c r="C310" s="115" t="e">
        <f ca="1">'FTTS FOID Cleaning'!O313</f>
        <v>#REF!</v>
      </c>
      <c r="D310" s="118" t="e">
        <f ca="1">'FTTS FOID Cleaning'!Q313</f>
        <v>#REF!</v>
      </c>
      <c r="E310" s="118" t="e">
        <f ca="1">'FTTS FOID Cleaning'!R313</f>
        <v>#REF!</v>
      </c>
    </row>
    <row r="311" spans="1:5" x14ac:dyDescent="0.25">
      <c r="A311" t="str">
        <f>'FTTS FOID Cleaning'!A314</f>
        <v>7-504</v>
      </c>
      <c r="B311" s="117" t="e">
        <f ca="1">'FTTS FOID Cleaning'!N314</f>
        <v>#REF!</v>
      </c>
      <c r="C311" s="115" t="e">
        <f ca="1">'FTTS FOID Cleaning'!O314</f>
        <v>#REF!</v>
      </c>
      <c r="D311" s="118" t="e">
        <f ca="1">'FTTS FOID Cleaning'!Q314</f>
        <v>#REF!</v>
      </c>
      <c r="E311" s="118" t="e">
        <f ca="1">'FTTS FOID Cleaning'!R314</f>
        <v>#REF!</v>
      </c>
    </row>
    <row r="312" spans="1:5" x14ac:dyDescent="0.25">
      <c r="A312" t="str">
        <f>'FTTS FOID Cleaning'!A315</f>
        <v>7-504</v>
      </c>
      <c r="B312" s="117" t="e">
        <f ca="1">'FTTS FOID Cleaning'!N315</f>
        <v>#REF!</v>
      </c>
      <c r="C312" s="115" t="e">
        <f ca="1">'FTTS FOID Cleaning'!O315</f>
        <v>#REF!</v>
      </c>
      <c r="D312" s="118" t="e">
        <f ca="1">'FTTS FOID Cleaning'!Q315</f>
        <v>#REF!</v>
      </c>
      <c r="E312" s="118" t="e">
        <f ca="1">'FTTS FOID Cleaning'!R315</f>
        <v>#REF!</v>
      </c>
    </row>
    <row r="313" spans="1:5" x14ac:dyDescent="0.25">
      <c r="A313" t="str">
        <f>'FTTS FOID Cleaning'!A316</f>
        <v>7-504</v>
      </c>
      <c r="B313" s="117" t="e">
        <f ca="1">'FTTS FOID Cleaning'!N316</f>
        <v>#REF!</v>
      </c>
      <c r="C313" s="115" t="e">
        <f ca="1">'FTTS FOID Cleaning'!O316</f>
        <v>#REF!</v>
      </c>
      <c r="D313" s="118" t="e">
        <f ca="1">'FTTS FOID Cleaning'!Q316</f>
        <v>#REF!</v>
      </c>
      <c r="E313" s="118" t="e">
        <f ca="1">'FTTS FOID Cleaning'!R316</f>
        <v>#REF!</v>
      </c>
    </row>
    <row r="314" spans="1:5" x14ac:dyDescent="0.25">
      <c r="A314" t="str">
        <f>'FTTS FOID Cleaning'!A317</f>
        <v>7-504</v>
      </c>
      <c r="B314" s="117" t="e">
        <f ca="1">'FTTS FOID Cleaning'!N317</f>
        <v>#REF!</v>
      </c>
      <c r="C314" s="115" t="e">
        <f ca="1">'FTTS FOID Cleaning'!O317</f>
        <v>#REF!</v>
      </c>
      <c r="D314" s="118" t="e">
        <f ca="1">'FTTS FOID Cleaning'!Q317</f>
        <v>#REF!</v>
      </c>
      <c r="E314" s="118" t="e">
        <f ca="1">'FTTS FOID Cleaning'!R317</f>
        <v>#REF!</v>
      </c>
    </row>
    <row r="315" spans="1:5" x14ac:dyDescent="0.25">
      <c r="A315" t="str">
        <f>'FTTS FOID Cleaning'!A318</f>
        <v>7-504</v>
      </c>
      <c r="B315" s="117" t="e">
        <f ca="1">'FTTS FOID Cleaning'!N318</f>
        <v>#REF!</v>
      </c>
      <c r="C315" s="115" t="e">
        <f ca="1">'FTTS FOID Cleaning'!O318</f>
        <v>#REF!</v>
      </c>
      <c r="D315" s="118" t="e">
        <f ca="1">'FTTS FOID Cleaning'!Q318</f>
        <v>#REF!</v>
      </c>
      <c r="E315" s="118" t="e">
        <f ca="1">'FTTS FOID Cleaning'!R318</f>
        <v>#REF!</v>
      </c>
    </row>
    <row r="316" spans="1:5" x14ac:dyDescent="0.25">
      <c r="A316" t="str">
        <f>'FTTS FOID Cleaning'!A319</f>
        <v>7-504</v>
      </c>
      <c r="B316" s="117" t="e">
        <f ca="1">'FTTS FOID Cleaning'!N319</f>
        <v>#REF!</v>
      </c>
      <c r="C316" s="115" t="e">
        <f ca="1">'FTTS FOID Cleaning'!O319</f>
        <v>#REF!</v>
      </c>
      <c r="D316" s="118" t="e">
        <f ca="1">'FTTS FOID Cleaning'!Q319</f>
        <v>#REF!</v>
      </c>
      <c r="E316" s="118" t="e">
        <f ca="1">'FTTS FOID Cleaning'!R319</f>
        <v>#REF!</v>
      </c>
    </row>
    <row r="317" spans="1:5" x14ac:dyDescent="0.25">
      <c r="A317" t="str">
        <f>'FTTS FOID Cleaning'!A320</f>
        <v>7-505</v>
      </c>
      <c r="B317" s="117" t="e">
        <f ca="1">'FTTS FOID Cleaning'!N320</f>
        <v>#REF!</v>
      </c>
      <c r="C317" s="115" t="e">
        <f ca="1">'FTTS FOID Cleaning'!O320</f>
        <v>#REF!</v>
      </c>
      <c r="D317" s="118" t="e">
        <f ca="1">'FTTS FOID Cleaning'!Q320</f>
        <v>#REF!</v>
      </c>
      <c r="E317" s="118" t="e">
        <f ca="1">'FTTS FOID Cleaning'!R320</f>
        <v>#REF!</v>
      </c>
    </row>
    <row r="318" spans="1:5" x14ac:dyDescent="0.25">
      <c r="A318" t="str">
        <f>'FTTS FOID Cleaning'!A321</f>
        <v>7-505</v>
      </c>
      <c r="B318" s="117" t="e">
        <f ca="1">'FTTS FOID Cleaning'!N321</f>
        <v>#REF!</v>
      </c>
      <c r="C318" s="115" t="e">
        <f ca="1">'FTTS FOID Cleaning'!O321</f>
        <v>#REF!</v>
      </c>
      <c r="D318" s="118" t="e">
        <f ca="1">'FTTS FOID Cleaning'!Q321</f>
        <v>#REF!</v>
      </c>
      <c r="E318" s="118" t="e">
        <f ca="1">'FTTS FOID Cleaning'!R321</f>
        <v>#REF!</v>
      </c>
    </row>
    <row r="319" spans="1:5" x14ac:dyDescent="0.25">
      <c r="A319" t="str">
        <f>'FTTS FOID Cleaning'!A322</f>
        <v>7-505</v>
      </c>
      <c r="B319" s="117" t="e">
        <f ca="1">'FTTS FOID Cleaning'!N322</f>
        <v>#REF!</v>
      </c>
      <c r="C319" s="115" t="e">
        <f ca="1">'FTTS FOID Cleaning'!O322</f>
        <v>#REF!</v>
      </c>
      <c r="D319" s="118" t="e">
        <f ca="1">'FTTS FOID Cleaning'!Q322</f>
        <v>#REF!</v>
      </c>
      <c r="E319" s="118" t="e">
        <f ca="1">'FTTS FOID Cleaning'!R322</f>
        <v>#REF!</v>
      </c>
    </row>
    <row r="320" spans="1:5" x14ac:dyDescent="0.25">
      <c r="A320" t="str">
        <f>'FTTS FOID Cleaning'!A323</f>
        <v>7-505</v>
      </c>
      <c r="B320" s="117" t="e">
        <f ca="1">'FTTS FOID Cleaning'!N323</f>
        <v>#REF!</v>
      </c>
      <c r="C320" s="115" t="e">
        <f ca="1">'FTTS FOID Cleaning'!O323</f>
        <v>#REF!</v>
      </c>
      <c r="D320" s="118" t="e">
        <f ca="1">'FTTS FOID Cleaning'!Q323</f>
        <v>#REF!</v>
      </c>
      <c r="E320" s="118" t="e">
        <f ca="1">'FTTS FOID Cleaning'!R323</f>
        <v>#REF!</v>
      </c>
    </row>
    <row r="321" spans="1:5" x14ac:dyDescent="0.25">
      <c r="A321" t="str">
        <f>'FTTS FOID Cleaning'!A324</f>
        <v>7-505</v>
      </c>
      <c r="B321" s="117" t="e">
        <f ca="1">'FTTS FOID Cleaning'!N324</f>
        <v>#REF!</v>
      </c>
      <c r="C321" s="115" t="e">
        <f ca="1">'FTTS FOID Cleaning'!O324</f>
        <v>#REF!</v>
      </c>
      <c r="D321" s="118" t="e">
        <f ca="1">'FTTS FOID Cleaning'!Q324</f>
        <v>#REF!</v>
      </c>
      <c r="E321" s="118" t="e">
        <f ca="1">'FTTS FOID Cleaning'!R324</f>
        <v>#REF!</v>
      </c>
    </row>
    <row r="322" spans="1:5" x14ac:dyDescent="0.25">
      <c r="A322" t="str">
        <f>'FTTS FOID Cleaning'!A325</f>
        <v>7-505</v>
      </c>
      <c r="B322" s="117" t="e">
        <f ca="1">'FTTS FOID Cleaning'!N325</f>
        <v>#REF!</v>
      </c>
      <c r="C322" s="115" t="e">
        <f ca="1">'FTTS FOID Cleaning'!O325</f>
        <v>#REF!</v>
      </c>
      <c r="D322" s="118" t="e">
        <f ca="1">'FTTS FOID Cleaning'!Q325</f>
        <v>#REF!</v>
      </c>
      <c r="E322" s="118" t="e">
        <f ca="1">'FTTS FOID Cleaning'!R325</f>
        <v>#REF!</v>
      </c>
    </row>
    <row r="323" spans="1:5" x14ac:dyDescent="0.25">
      <c r="A323" t="str">
        <f>'FTTS FOID Cleaning'!A326</f>
        <v>7-505</v>
      </c>
      <c r="B323" s="117" t="e">
        <f ca="1">'FTTS FOID Cleaning'!N326</f>
        <v>#REF!</v>
      </c>
      <c r="C323" s="115" t="e">
        <f ca="1">'FTTS FOID Cleaning'!O326</f>
        <v>#REF!</v>
      </c>
      <c r="D323" s="118" t="e">
        <f ca="1">'FTTS FOID Cleaning'!Q326</f>
        <v>#REF!</v>
      </c>
      <c r="E323" s="118" t="e">
        <f ca="1">'FTTS FOID Cleaning'!R326</f>
        <v>#REF!</v>
      </c>
    </row>
    <row r="324" spans="1:5" x14ac:dyDescent="0.25">
      <c r="A324" t="str">
        <f>'FTTS FOID Cleaning'!A327</f>
        <v>7-505</v>
      </c>
      <c r="B324" s="117" t="e">
        <f ca="1">'FTTS FOID Cleaning'!N327</f>
        <v>#REF!</v>
      </c>
      <c r="C324" s="115" t="e">
        <f ca="1">'FTTS FOID Cleaning'!O327</f>
        <v>#REF!</v>
      </c>
      <c r="D324" s="118" t="e">
        <f ca="1">'FTTS FOID Cleaning'!Q327</f>
        <v>#REF!</v>
      </c>
      <c r="E324" s="118" t="e">
        <f ca="1">'FTTS FOID Cleaning'!R327</f>
        <v>#REF!</v>
      </c>
    </row>
    <row r="325" spans="1:5" x14ac:dyDescent="0.25">
      <c r="A325" t="str">
        <f>'FTTS FOID Cleaning'!A328</f>
        <v>7-505</v>
      </c>
      <c r="B325" s="117" t="e">
        <f ca="1">'FTTS FOID Cleaning'!N328</f>
        <v>#REF!</v>
      </c>
      <c r="C325" s="115" t="e">
        <f ca="1">'FTTS FOID Cleaning'!O328</f>
        <v>#REF!</v>
      </c>
      <c r="D325" s="118" t="e">
        <f ca="1">'FTTS FOID Cleaning'!Q328</f>
        <v>#REF!</v>
      </c>
      <c r="E325" s="118" t="e">
        <f ca="1">'FTTS FOID Cleaning'!R328</f>
        <v>#REF!</v>
      </c>
    </row>
    <row r="326" spans="1:5" x14ac:dyDescent="0.25">
      <c r="A326" t="str">
        <f>'FTTS FOID Cleaning'!A329</f>
        <v>8-501</v>
      </c>
      <c r="B326" s="117" t="e">
        <f ca="1">'FTTS FOID Cleaning'!N329</f>
        <v>#REF!</v>
      </c>
      <c r="C326" s="115" t="e">
        <f ca="1">'FTTS FOID Cleaning'!O329</f>
        <v>#REF!</v>
      </c>
      <c r="D326" s="118" t="e">
        <f ca="1">'FTTS FOID Cleaning'!Q329</f>
        <v>#REF!</v>
      </c>
      <c r="E326" s="118" t="e">
        <f ca="1">'FTTS FOID Cleaning'!R329</f>
        <v>#REF!</v>
      </c>
    </row>
    <row r="327" spans="1:5" x14ac:dyDescent="0.25">
      <c r="A327" t="str">
        <f>'FTTS FOID Cleaning'!A330</f>
        <v>8-501</v>
      </c>
      <c r="B327" s="117" t="e">
        <f ca="1">'FTTS FOID Cleaning'!N330</f>
        <v>#REF!</v>
      </c>
      <c r="C327" s="115" t="e">
        <f ca="1">'FTTS FOID Cleaning'!O330</f>
        <v>#REF!</v>
      </c>
      <c r="D327" s="118" t="e">
        <f ca="1">'FTTS FOID Cleaning'!Q330</f>
        <v>#REF!</v>
      </c>
      <c r="E327" s="118" t="e">
        <f ca="1">'FTTS FOID Cleaning'!R330</f>
        <v>#REF!</v>
      </c>
    </row>
    <row r="328" spans="1:5" x14ac:dyDescent="0.25">
      <c r="A328" t="str">
        <f>'FTTS FOID Cleaning'!A331</f>
        <v>8-501</v>
      </c>
      <c r="B328" s="117" t="e">
        <f ca="1">'FTTS FOID Cleaning'!N331</f>
        <v>#REF!</v>
      </c>
      <c r="C328" s="115" t="e">
        <f ca="1">'FTTS FOID Cleaning'!O331</f>
        <v>#REF!</v>
      </c>
      <c r="D328" s="118" t="e">
        <f ca="1">'FTTS FOID Cleaning'!Q331</f>
        <v>#REF!</v>
      </c>
      <c r="E328" s="118" t="e">
        <f ca="1">'FTTS FOID Cleaning'!R331</f>
        <v>#REF!</v>
      </c>
    </row>
    <row r="329" spans="1:5" x14ac:dyDescent="0.25">
      <c r="A329" t="str">
        <f>'FTTS FOID Cleaning'!A332</f>
        <v>8-501</v>
      </c>
      <c r="B329" s="117" t="e">
        <f ca="1">'FTTS FOID Cleaning'!N332</f>
        <v>#REF!</v>
      </c>
      <c r="C329" s="115" t="e">
        <f ca="1">'FTTS FOID Cleaning'!O332</f>
        <v>#REF!</v>
      </c>
      <c r="D329" s="118" t="e">
        <f ca="1">'FTTS FOID Cleaning'!Q332</f>
        <v>#REF!</v>
      </c>
      <c r="E329" s="118" t="e">
        <f ca="1">'FTTS FOID Cleaning'!R332</f>
        <v>#REF!</v>
      </c>
    </row>
    <row r="330" spans="1:5" x14ac:dyDescent="0.25">
      <c r="A330" t="str">
        <f>'FTTS FOID Cleaning'!A333</f>
        <v>8-501</v>
      </c>
      <c r="B330" s="117" t="e">
        <f ca="1">'FTTS FOID Cleaning'!N333</f>
        <v>#REF!</v>
      </c>
      <c r="C330" s="115" t="e">
        <f ca="1">'FTTS FOID Cleaning'!O333</f>
        <v>#REF!</v>
      </c>
      <c r="D330" s="118" t="e">
        <f ca="1">'FTTS FOID Cleaning'!Q333</f>
        <v>#REF!</v>
      </c>
      <c r="E330" s="118" t="e">
        <f ca="1">'FTTS FOID Cleaning'!R333</f>
        <v>#REF!</v>
      </c>
    </row>
    <row r="331" spans="1:5" x14ac:dyDescent="0.25">
      <c r="A331" t="str">
        <f>'FTTS FOID Cleaning'!A334</f>
        <v>8-501</v>
      </c>
      <c r="B331" s="117" t="e">
        <f ca="1">'FTTS FOID Cleaning'!N334</f>
        <v>#REF!</v>
      </c>
      <c r="C331" s="115" t="e">
        <f ca="1">'FTTS FOID Cleaning'!O334</f>
        <v>#REF!</v>
      </c>
      <c r="D331" s="118" t="e">
        <f ca="1">'FTTS FOID Cleaning'!Q334</f>
        <v>#REF!</v>
      </c>
      <c r="E331" s="118" t="e">
        <f ca="1">'FTTS FOID Cleaning'!R334</f>
        <v>#REF!</v>
      </c>
    </row>
    <row r="332" spans="1:5" x14ac:dyDescent="0.25">
      <c r="A332" t="str">
        <f>'FTTS FOID Cleaning'!A335</f>
        <v>8-501</v>
      </c>
      <c r="B332" s="117" t="e">
        <f ca="1">'FTTS FOID Cleaning'!N335</f>
        <v>#REF!</v>
      </c>
      <c r="C332" s="115" t="e">
        <f ca="1">'FTTS FOID Cleaning'!O335</f>
        <v>#REF!</v>
      </c>
      <c r="D332" s="118" t="e">
        <f ca="1">'FTTS FOID Cleaning'!Q335</f>
        <v>#REF!</v>
      </c>
      <c r="E332" s="118" t="e">
        <f ca="1">'FTTS FOID Cleaning'!R335</f>
        <v>#REF!</v>
      </c>
    </row>
    <row r="333" spans="1:5" x14ac:dyDescent="0.25">
      <c r="A333" t="str">
        <f>'FTTS FOID Cleaning'!A336</f>
        <v>8-501</v>
      </c>
      <c r="B333" s="117" t="e">
        <f ca="1">'FTTS FOID Cleaning'!N336</f>
        <v>#REF!</v>
      </c>
      <c r="C333" s="115" t="e">
        <f ca="1">'FTTS FOID Cleaning'!O336</f>
        <v>#REF!</v>
      </c>
      <c r="D333" s="118" t="e">
        <f ca="1">'FTTS FOID Cleaning'!Q336</f>
        <v>#REF!</v>
      </c>
      <c r="E333" s="118" t="e">
        <f ca="1">'FTTS FOID Cleaning'!R336</f>
        <v>#REF!</v>
      </c>
    </row>
    <row r="334" spans="1:5" x14ac:dyDescent="0.25">
      <c r="A334" t="str">
        <f>'FTTS FOID Cleaning'!A337</f>
        <v>8-501</v>
      </c>
      <c r="B334" s="117" t="e">
        <f ca="1">'FTTS FOID Cleaning'!N337</f>
        <v>#REF!</v>
      </c>
      <c r="C334" s="115" t="e">
        <f ca="1">'FTTS FOID Cleaning'!O337</f>
        <v>#REF!</v>
      </c>
      <c r="D334" s="118" t="e">
        <f ca="1">'FTTS FOID Cleaning'!Q337</f>
        <v>#REF!</v>
      </c>
      <c r="E334" s="118" t="e">
        <f ca="1">'FTTS FOID Cleaning'!R337</f>
        <v>#REF!</v>
      </c>
    </row>
    <row r="335" spans="1:5" x14ac:dyDescent="0.25">
      <c r="A335" t="str">
        <f>'FTTS FOID Cleaning'!A338</f>
        <v>8-502</v>
      </c>
      <c r="B335" s="117" t="e">
        <f ca="1">'FTTS FOID Cleaning'!N338</f>
        <v>#REF!</v>
      </c>
      <c r="C335" s="115" t="e">
        <f ca="1">'FTTS FOID Cleaning'!O338</f>
        <v>#REF!</v>
      </c>
      <c r="D335" s="118" t="e">
        <f ca="1">'FTTS FOID Cleaning'!Q338</f>
        <v>#REF!</v>
      </c>
      <c r="E335" s="118" t="e">
        <f ca="1">'FTTS FOID Cleaning'!R338</f>
        <v>#REF!</v>
      </c>
    </row>
    <row r="336" spans="1:5" x14ac:dyDescent="0.25">
      <c r="A336" t="str">
        <f>'FTTS FOID Cleaning'!A339</f>
        <v>8-502</v>
      </c>
      <c r="B336" s="117" t="e">
        <f ca="1">'FTTS FOID Cleaning'!N339</f>
        <v>#REF!</v>
      </c>
      <c r="C336" s="115" t="e">
        <f ca="1">'FTTS FOID Cleaning'!O339</f>
        <v>#REF!</v>
      </c>
      <c r="D336" s="118" t="e">
        <f ca="1">'FTTS FOID Cleaning'!Q339</f>
        <v>#REF!</v>
      </c>
      <c r="E336" s="118" t="e">
        <f ca="1">'FTTS FOID Cleaning'!R339</f>
        <v>#REF!</v>
      </c>
    </row>
    <row r="337" spans="1:5" x14ac:dyDescent="0.25">
      <c r="A337" t="str">
        <f>'FTTS FOID Cleaning'!A340</f>
        <v>8-502</v>
      </c>
      <c r="B337" s="117" t="e">
        <f ca="1">'FTTS FOID Cleaning'!N340</f>
        <v>#REF!</v>
      </c>
      <c r="C337" s="115" t="e">
        <f ca="1">'FTTS FOID Cleaning'!O340</f>
        <v>#REF!</v>
      </c>
      <c r="D337" s="118" t="e">
        <f ca="1">'FTTS FOID Cleaning'!Q340</f>
        <v>#REF!</v>
      </c>
      <c r="E337" s="118" t="e">
        <f ca="1">'FTTS FOID Cleaning'!R340</f>
        <v>#REF!</v>
      </c>
    </row>
    <row r="338" spans="1:5" x14ac:dyDescent="0.25">
      <c r="A338" t="str">
        <f>'FTTS FOID Cleaning'!A341</f>
        <v>8-502</v>
      </c>
      <c r="B338" s="117" t="e">
        <f ca="1">'FTTS FOID Cleaning'!N341</f>
        <v>#REF!</v>
      </c>
      <c r="C338" s="115" t="e">
        <f ca="1">'FTTS FOID Cleaning'!O341</f>
        <v>#REF!</v>
      </c>
      <c r="D338" s="118" t="e">
        <f ca="1">'FTTS FOID Cleaning'!Q341</f>
        <v>#REF!</v>
      </c>
      <c r="E338" s="118" t="e">
        <f ca="1">'FTTS FOID Cleaning'!R341</f>
        <v>#REF!</v>
      </c>
    </row>
    <row r="339" spans="1:5" x14ac:dyDescent="0.25">
      <c r="A339" t="str">
        <f>'FTTS FOID Cleaning'!A342</f>
        <v>8-502</v>
      </c>
      <c r="B339" s="117" t="e">
        <f ca="1">'FTTS FOID Cleaning'!N342</f>
        <v>#REF!</v>
      </c>
      <c r="C339" s="115" t="e">
        <f ca="1">'FTTS FOID Cleaning'!O342</f>
        <v>#REF!</v>
      </c>
      <c r="D339" s="118" t="e">
        <f ca="1">'FTTS FOID Cleaning'!Q342</f>
        <v>#REF!</v>
      </c>
      <c r="E339" s="118" t="e">
        <f ca="1">'FTTS FOID Cleaning'!R342</f>
        <v>#REF!</v>
      </c>
    </row>
    <row r="340" spans="1:5" x14ac:dyDescent="0.25">
      <c r="A340" t="str">
        <f>'FTTS FOID Cleaning'!A343</f>
        <v>8-502</v>
      </c>
      <c r="B340" s="117" t="e">
        <f ca="1">'FTTS FOID Cleaning'!N343</f>
        <v>#REF!</v>
      </c>
      <c r="C340" s="115" t="e">
        <f ca="1">'FTTS FOID Cleaning'!O343</f>
        <v>#REF!</v>
      </c>
      <c r="D340" s="118" t="e">
        <f ca="1">'FTTS FOID Cleaning'!Q343</f>
        <v>#REF!</v>
      </c>
      <c r="E340" s="118" t="e">
        <f ca="1">'FTTS FOID Cleaning'!R343</f>
        <v>#REF!</v>
      </c>
    </row>
    <row r="341" spans="1:5" x14ac:dyDescent="0.25">
      <c r="A341" t="str">
        <f>'FTTS FOID Cleaning'!A344</f>
        <v>8-502</v>
      </c>
      <c r="B341" s="117" t="e">
        <f ca="1">'FTTS FOID Cleaning'!N344</f>
        <v>#REF!</v>
      </c>
      <c r="C341" s="115" t="e">
        <f ca="1">'FTTS FOID Cleaning'!O344</f>
        <v>#REF!</v>
      </c>
      <c r="D341" s="118" t="e">
        <f ca="1">'FTTS FOID Cleaning'!Q344</f>
        <v>#REF!</v>
      </c>
      <c r="E341" s="118" t="e">
        <f ca="1">'FTTS FOID Cleaning'!R344</f>
        <v>#REF!</v>
      </c>
    </row>
    <row r="342" spans="1:5" x14ac:dyDescent="0.25">
      <c r="A342" t="str">
        <f>'FTTS FOID Cleaning'!A345</f>
        <v>8-502</v>
      </c>
      <c r="B342" s="117" t="e">
        <f ca="1">'FTTS FOID Cleaning'!N345</f>
        <v>#REF!</v>
      </c>
      <c r="C342" s="115" t="e">
        <f ca="1">'FTTS FOID Cleaning'!O345</f>
        <v>#REF!</v>
      </c>
      <c r="D342" s="118" t="e">
        <f ca="1">'FTTS FOID Cleaning'!Q345</f>
        <v>#REF!</v>
      </c>
      <c r="E342" s="118" t="e">
        <f ca="1">'FTTS FOID Cleaning'!R345</f>
        <v>#REF!</v>
      </c>
    </row>
    <row r="343" spans="1:5" x14ac:dyDescent="0.25">
      <c r="A343" t="str">
        <f>'FTTS FOID Cleaning'!A346</f>
        <v>8-502</v>
      </c>
      <c r="B343" s="117" t="e">
        <f ca="1">'FTTS FOID Cleaning'!N346</f>
        <v>#REF!</v>
      </c>
      <c r="C343" s="115" t="e">
        <f ca="1">'FTTS FOID Cleaning'!O346</f>
        <v>#REF!</v>
      </c>
      <c r="D343" s="118" t="e">
        <f ca="1">'FTTS FOID Cleaning'!Q346</f>
        <v>#REF!</v>
      </c>
      <c r="E343" s="118" t="e">
        <f ca="1">'FTTS FOID Cleaning'!R346</f>
        <v>#REF!</v>
      </c>
    </row>
    <row r="344" spans="1:5" x14ac:dyDescent="0.25">
      <c r="A344" t="str">
        <f>'FTTS FOID Cleaning'!A347</f>
        <v>8-502</v>
      </c>
      <c r="B344" s="117" t="e">
        <f ca="1">'FTTS FOID Cleaning'!N347</f>
        <v>#REF!</v>
      </c>
      <c r="C344" s="115" t="e">
        <f ca="1">'FTTS FOID Cleaning'!O347</f>
        <v>#REF!</v>
      </c>
      <c r="D344" s="118" t="e">
        <f ca="1">'FTTS FOID Cleaning'!Q347</f>
        <v>#REF!</v>
      </c>
      <c r="E344" s="118" t="e">
        <f ca="1">'FTTS FOID Cleaning'!R347</f>
        <v>#REF!</v>
      </c>
    </row>
    <row r="345" spans="1:5" x14ac:dyDescent="0.25">
      <c r="A345" t="str">
        <f>'FTTS FOID Cleaning'!A348</f>
        <v>8-502</v>
      </c>
      <c r="B345" s="117" t="e">
        <f ca="1">'FTTS FOID Cleaning'!N348</f>
        <v>#REF!</v>
      </c>
      <c r="C345" s="115" t="e">
        <f ca="1">'FTTS FOID Cleaning'!O348</f>
        <v>#REF!</v>
      </c>
      <c r="D345" s="118" t="e">
        <f ca="1">'FTTS FOID Cleaning'!Q348</f>
        <v>#REF!</v>
      </c>
      <c r="E345" s="118" t="e">
        <f ca="1">'FTTS FOID Cleaning'!R348</f>
        <v>#REF!</v>
      </c>
    </row>
    <row r="346" spans="1:5" x14ac:dyDescent="0.25">
      <c r="A346" t="str">
        <f>'FTTS FOID Cleaning'!A349</f>
        <v>8-503</v>
      </c>
      <c r="B346" s="117" t="e">
        <f ca="1">'FTTS FOID Cleaning'!N349</f>
        <v>#REF!</v>
      </c>
      <c r="C346" s="115" t="e">
        <f ca="1">'FTTS FOID Cleaning'!O349</f>
        <v>#REF!</v>
      </c>
      <c r="D346" s="118" t="e">
        <f ca="1">'FTTS FOID Cleaning'!Q349</f>
        <v>#REF!</v>
      </c>
      <c r="E346" s="118" t="e">
        <f ca="1">'FTTS FOID Cleaning'!R349</f>
        <v>#REF!</v>
      </c>
    </row>
    <row r="347" spans="1:5" x14ac:dyDescent="0.25">
      <c r="A347" t="str">
        <f>'FTTS FOID Cleaning'!A350</f>
        <v>8-503</v>
      </c>
      <c r="B347" s="117" t="e">
        <f ca="1">'FTTS FOID Cleaning'!N350</f>
        <v>#REF!</v>
      </c>
      <c r="C347" s="115" t="e">
        <f ca="1">'FTTS FOID Cleaning'!O350</f>
        <v>#REF!</v>
      </c>
      <c r="D347" s="118" t="e">
        <f ca="1">'FTTS FOID Cleaning'!Q350</f>
        <v>#REF!</v>
      </c>
      <c r="E347" s="118" t="e">
        <f ca="1">'FTTS FOID Cleaning'!R350</f>
        <v>#REF!</v>
      </c>
    </row>
    <row r="348" spans="1:5" x14ac:dyDescent="0.25">
      <c r="A348" t="str">
        <f>'FTTS FOID Cleaning'!A351</f>
        <v>8-503</v>
      </c>
      <c r="B348" s="117" t="e">
        <f ca="1">'FTTS FOID Cleaning'!N351</f>
        <v>#REF!</v>
      </c>
      <c r="C348" s="115" t="e">
        <f ca="1">'FTTS FOID Cleaning'!O351</f>
        <v>#REF!</v>
      </c>
      <c r="D348" s="118" t="e">
        <f ca="1">'FTTS FOID Cleaning'!Q351</f>
        <v>#REF!</v>
      </c>
      <c r="E348" s="118" t="e">
        <f ca="1">'FTTS FOID Cleaning'!R351</f>
        <v>#REF!</v>
      </c>
    </row>
    <row r="349" spans="1:5" x14ac:dyDescent="0.25">
      <c r="A349" t="str">
        <f>'FTTS FOID Cleaning'!A352</f>
        <v>8-503</v>
      </c>
      <c r="B349" s="117" t="e">
        <f ca="1">'FTTS FOID Cleaning'!N352</f>
        <v>#REF!</v>
      </c>
      <c r="C349" s="115" t="e">
        <f ca="1">'FTTS FOID Cleaning'!O352</f>
        <v>#REF!</v>
      </c>
      <c r="D349" s="118" t="e">
        <f ca="1">'FTTS FOID Cleaning'!Q352</f>
        <v>#REF!</v>
      </c>
      <c r="E349" s="118" t="e">
        <f ca="1">'FTTS FOID Cleaning'!R352</f>
        <v>#REF!</v>
      </c>
    </row>
    <row r="350" spans="1:5" x14ac:dyDescent="0.25">
      <c r="A350" t="str">
        <f>'FTTS FOID Cleaning'!A353</f>
        <v>8-503</v>
      </c>
      <c r="B350" s="117" t="e">
        <f ca="1">'FTTS FOID Cleaning'!N353</f>
        <v>#REF!</v>
      </c>
      <c r="C350" s="115" t="e">
        <f ca="1">'FTTS FOID Cleaning'!O353</f>
        <v>#REF!</v>
      </c>
      <c r="D350" s="118" t="e">
        <f ca="1">'FTTS FOID Cleaning'!Q353</f>
        <v>#REF!</v>
      </c>
      <c r="E350" s="118" t="e">
        <f ca="1">'FTTS FOID Cleaning'!R353</f>
        <v>#REF!</v>
      </c>
    </row>
    <row r="351" spans="1:5" x14ac:dyDescent="0.25">
      <c r="A351" t="str">
        <f>'FTTS FOID Cleaning'!A354</f>
        <v>8-503</v>
      </c>
      <c r="B351" s="117" t="e">
        <f ca="1">'FTTS FOID Cleaning'!N354</f>
        <v>#REF!</v>
      </c>
      <c r="C351" s="115" t="e">
        <f ca="1">'FTTS FOID Cleaning'!O354</f>
        <v>#REF!</v>
      </c>
      <c r="D351" s="118" t="e">
        <f ca="1">'FTTS FOID Cleaning'!Q354</f>
        <v>#REF!</v>
      </c>
      <c r="E351" s="118" t="e">
        <f ca="1">'FTTS FOID Cleaning'!R354</f>
        <v>#REF!</v>
      </c>
    </row>
    <row r="352" spans="1:5" x14ac:dyDescent="0.25">
      <c r="A352" t="str">
        <f>'FTTS FOID Cleaning'!A355</f>
        <v>8-503</v>
      </c>
      <c r="B352" s="117" t="e">
        <f ca="1">'FTTS FOID Cleaning'!N355</f>
        <v>#REF!</v>
      </c>
      <c r="C352" s="115" t="e">
        <f ca="1">'FTTS FOID Cleaning'!O355</f>
        <v>#REF!</v>
      </c>
      <c r="D352" s="118" t="e">
        <f ca="1">'FTTS FOID Cleaning'!Q355</f>
        <v>#REF!</v>
      </c>
      <c r="E352" s="118" t="e">
        <f ca="1">'FTTS FOID Cleaning'!R355</f>
        <v>#REF!</v>
      </c>
    </row>
    <row r="353" spans="1:5" x14ac:dyDescent="0.25">
      <c r="A353" t="str">
        <f>'FTTS FOID Cleaning'!A356</f>
        <v>8-503</v>
      </c>
      <c r="B353" s="117" t="e">
        <f ca="1">'FTTS FOID Cleaning'!N356</f>
        <v>#REF!</v>
      </c>
      <c r="C353" s="115" t="e">
        <f ca="1">'FTTS FOID Cleaning'!O356</f>
        <v>#REF!</v>
      </c>
      <c r="D353" s="118" t="e">
        <f ca="1">'FTTS FOID Cleaning'!Q356</f>
        <v>#REF!</v>
      </c>
      <c r="E353" s="118" t="e">
        <f ca="1">'FTTS FOID Cleaning'!R356</f>
        <v>#REF!</v>
      </c>
    </row>
    <row r="354" spans="1:5" x14ac:dyDescent="0.25">
      <c r="A354" t="str">
        <f>'FTTS FOID Cleaning'!A357</f>
        <v>8-503</v>
      </c>
      <c r="B354" s="117" t="e">
        <f ca="1">'FTTS FOID Cleaning'!N357</f>
        <v>#REF!</v>
      </c>
      <c r="C354" s="115" t="e">
        <f ca="1">'FTTS FOID Cleaning'!O357</f>
        <v>#REF!</v>
      </c>
      <c r="D354" s="118" t="e">
        <f ca="1">'FTTS FOID Cleaning'!Q357</f>
        <v>#REF!</v>
      </c>
      <c r="E354" s="118" t="e">
        <f ca="1">'FTTS FOID Cleaning'!R357</f>
        <v>#REF!</v>
      </c>
    </row>
    <row r="355" spans="1:5" x14ac:dyDescent="0.25">
      <c r="A355" t="str">
        <f>'FTTS FOID Cleaning'!A358</f>
        <v>8-504</v>
      </c>
      <c r="B355" s="117" t="e">
        <f ca="1">'FTTS FOID Cleaning'!N358</f>
        <v>#REF!</v>
      </c>
      <c r="C355" s="115" t="e">
        <f ca="1">'FTTS FOID Cleaning'!O358</f>
        <v>#REF!</v>
      </c>
      <c r="D355" s="118" t="e">
        <f ca="1">'FTTS FOID Cleaning'!Q358</f>
        <v>#REF!</v>
      </c>
      <c r="E355" s="118" t="e">
        <f ca="1">'FTTS FOID Cleaning'!R358</f>
        <v>#REF!</v>
      </c>
    </row>
    <row r="356" spans="1:5" x14ac:dyDescent="0.25">
      <c r="A356" t="str">
        <f>'FTTS FOID Cleaning'!A359</f>
        <v>8-504</v>
      </c>
      <c r="B356" s="117" t="e">
        <f ca="1">'FTTS FOID Cleaning'!N359</f>
        <v>#REF!</v>
      </c>
      <c r="C356" s="115" t="e">
        <f ca="1">'FTTS FOID Cleaning'!O359</f>
        <v>#REF!</v>
      </c>
      <c r="D356" s="118" t="e">
        <f ca="1">'FTTS FOID Cleaning'!Q359</f>
        <v>#REF!</v>
      </c>
      <c r="E356" s="118" t="e">
        <f ca="1">'FTTS FOID Cleaning'!R359</f>
        <v>#REF!</v>
      </c>
    </row>
    <row r="357" spans="1:5" x14ac:dyDescent="0.25">
      <c r="A357" t="str">
        <f>'FTTS FOID Cleaning'!A360</f>
        <v>8-504</v>
      </c>
      <c r="B357" s="117" t="e">
        <f ca="1">'FTTS FOID Cleaning'!N360</f>
        <v>#REF!</v>
      </c>
      <c r="C357" s="115" t="e">
        <f ca="1">'FTTS FOID Cleaning'!O360</f>
        <v>#REF!</v>
      </c>
      <c r="D357" s="118" t="e">
        <f ca="1">'FTTS FOID Cleaning'!Q360</f>
        <v>#REF!</v>
      </c>
      <c r="E357" s="118" t="e">
        <f ca="1">'FTTS FOID Cleaning'!R360</f>
        <v>#REF!</v>
      </c>
    </row>
    <row r="358" spans="1:5" x14ac:dyDescent="0.25">
      <c r="A358" t="str">
        <f>'FTTS FOID Cleaning'!A361</f>
        <v>8-504</v>
      </c>
      <c r="B358" s="117" t="e">
        <f ca="1">'FTTS FOID Cleaning'!N361</f>
        <v>#REF!</v>
      </c>
      <c r="C358" s="115" t="e">
        <f ca="1">'FTTS FOID Cleaning'!O361</f>
        <v>#REF!</v>
      </c>
      <c r="D358" s="118" t="e">
        <f ca="1">'FTTS FOID Cleaning'!Q361</f>
        <v>#REF!</v>
      </c>
      <c r="E358" s="118" t="e">
        <f ca="1">'FTTS FOID Cleaning'!R361</f>
        <v>#REF!</v>
      </c>
    </row>
    <row r="359" spans="1:5" x14ac:dyDescent="0.25">
      <c r="A359" t="str">
        <f>'FTTS FOID Cleaning'!A362</f>
        <v>8-504</v>
      </c>
      <c r="B359" s="117" t="e">
        <f ca="1">'FTTS FOID Cleaning'!N362</f>
        <v>#REF!</v>
      </c>
      <c r="C359" s="115" t="e">
        <f ca="1">'FTTS FOID Cleaning'!O362</f>
        <v>#REF!</v>
      </c>
      <c r="D359" s="118" t="e">
        <f ca="1">'FTTS FOID Cleaning'!Q362</f>
        <v>#REF!</v>
      </c>
      <c r="E359" s="118" t="e">
        <f ca="1">'FTTS FOID Cleaning'!R362</f>
        <v>#REF!</v>
      </c>
    </row>
    <row r="360" spans="1:5" x14ac:dyDescent="0.25">
      <c r="A360" t="str">
        <f>'FTTS FOID Cleaning'!A363</f>
        <v>8-504</v>
      </c>
      <c r="B360" s="117" t="e">
        <f ca="1">'FTTS FOID Cleaning'!N363</f>
        <v>#REF!</v>
      </c>
      <c r="C360" s="115" t="e">
        <f ca="1">'FTTS FOID Cleaning'!O363</f>
        <v>#REF!</v>
      </c>
      <c r="D360" s="118" t="e">
        <f ca="1">'FTTS FOID Cleaning'!Q363</f>
        <v>#REF!</v>
      </c>
      <c r="E360" s="118" t="e">
        <f ca="1">'FTTS FOID Cleaning'!R363</f>
        <v>#REF!</v>
      </c>
    </row>
    <row r="361" spans="1:5" x14ac:dyDescent="0.25">
      <c r="A361" t="str">
        <f>'FTTS FOID Cleaning'!A364</f>
        <v>8-504</v>
      </c>
      <c r="B361" s="117" t="e">
        <f ca="1">'FTTS FOID Cleaning'!N364</f>
        <v>#REF!</v>
      </c>
      <c r="C361" s="115" t="e">
        <f ca="1">'FTTS FOID Cleaning'!O364</f>
        <v>#REF!</v>
      </c>
      <c r="D361" s="118" t="e">
        <f ca="1">'FTTS FOID Cleaning'!Q364</f>
        <v>#REF!</v>
      </c>
      <c r="E361" s="118" t="e">
        <f ca="1">'FTTS FOID Cleaning'!R364</f>
        <v>#REF!</v>
      </c>
    </row>
    <row r="362" spans="1:5" x14ac:dyDescent="0.25">
      <c r="A362" t="str">
        <f>'FTTS FOID Cleaning'!A365</f>
        <v>8-504</v>
      </c>
      <c r="B362" s="117" t="e">
        <f ca="1">'FTTS FOID Cleaning'!N365</f>
        <v>#REF!</v>
      </c>
      <c r="C362" s="115" t="e">
        <f ca="1">'FTTS FOID Cleaning'!O365</f>
        <v>#REF!</v>
      </c>
      <c r="D362" s="118" t="e">
        <f ca="1">'FTTS FOID Cleaning'!Q365</f>
        <v>#REF!</v>
      </c>
      <c r="E362" s="118" t="e">
        <f ca="1">'FTTS FOID Cleaning'!R365</f>
        <v>#REF!</v>
      </c>
    </row>
    <row r="363" spans="1:5" x14ac:dyDescent="0.25">
      <c r="A363" t="str">
        <f>'FTTS FOID Cleaning'!A366</f>
        <v>8-504</v>
      </c>
      <c r="B363" s="117" t="e">
        <f ca="1">'FTTS FOID Cleaning'!N366</f>
        <v>#REF!</v>
      </c>
      <c r="C363" s="115" t="e">
        <f ca="1">'FTTS FOID Cleaning'!O366</f>
        <v>#REF!</v>
      </c>
      <c r="D363" s="118" t="e">
        <f ca="1">'FTTS FOID Cleaning'!Q366</f>
        <v>#REF!</v>
      </c>
      <c r="E363" s="118" t="e">
        <f ca="1">'FTTS FOID Cleaning'!R366</f>
        <v>#REF!</v>
      </c>
    </row>
    <row r="364" spans="1:5" x14ac:dyDescent="0.25">
      <c r="A364" t="str">
        <f>'FTTS FOID Cleaning'!A367</f>
        <v>8-505</v>
      </c>
      <c r="B364" s="117" t="e">
        <f ca="1">'FTTS FOID Cleaning'!N367</f>
        <v>#REF!</v>
      </c>
      <c r="C364" s="115" t="e">
        <f ca="1">'FTTS FOID Cleaning'!O367</f>
        <v>#REF!</v>
      </c>
      <c r="D364" s="118" t="e">
        <f ca="1">'FTTS FOID Cleaning'!Q367</f>
        <v>#REF!</v>
      </c>
      <c r="E364" s="118" t="e">
        <f ca="1">'FTTS FOID Cleaning'!R367</f>
        <v>#REF!</v>
      </c>
    </row>
    <row r="365" spans="1:5" x14ac:dyDescent="0.25">
      <c r="A365" t="str">
        <f>'FTTS FOID Cleaning'!A368</f>
        <v>8-505</v>
      </c>
      <c r="B365" s="117" t="e">
        <f ca="1">'FTTS FOID Cleaning'!N368</f>
        <v>#REF!</v>
      </c>
      <c r="C365" s="115" t="e">
        <f ca="1">'FTTS FOID Cleaning'!O368</f>
        <v>#REF!</v>
      </c>
      <c r="D365" s="118" t="e">
        <f ca="1">'FTTS FOID Cleaning'!Q368</f>
        <v>#REF!</v>
      </c>
      <c r="E365" s="118" t="e">
        <f ca="1">'FTTS FOID Cleaning'!R368</f>
        <v>#REF!</v>
      </c>
    </row>
    <row r="366" spans="1:5" x14ac:dyDescent="0.25">
      <c r="A366" t="str">
        <f>'FTTS FOID Cleaning'!A369</f>
        <v>8-505</v>
      </c>
      <c r="B366" s="117" t="e">
        <f ca="1">'FTTS FOID Cleaning'!N369</f>
        <v>#REF!</v>
      </c>
      <c r="C366" s="115" t="e">
        <f ca="1">'FTTS FOID Cleaning'!O369</f>
        <v>#REF!</v>
      </c>
      <c r="D366" s="118" t="e">
        <f ca="1">'FTTS FOID Cleaning'!Q369</f>
        <v>#REF!</v>
      </c>
      <c r="E366" s="118" t="e">
        <f ca="1">'FTTS FOID Cleaning'!R369</f>
        <v>#REF!</v>
      </c>
    </row>
    <row r="367" spans="1:5" x14ac:dyDescent="0.25">
      <c r="A367" t="str">
        <f>'FTTS FOID Cleaning'!A370</f>
        <v>8-505</v>
      </c>
      <c r="B367" s="117" t="e">
        <f ca="1">'FTTS FOID Cleaning'!N370</f>
        <v>#REF!</v>
      </c>
      <c r="C367" s="115" t="e">
        <f ca="1">'FTTS FOID Cleaning'!O370</f>
        <v>#REF!</v>
      </c>
      <c r="D367" s="118" t="e">
        <f ca="1">'FTTS FOID Cleaning'!Q370</f>
        <v>#REF!</v>
      </c>
      <c r="E367" s="118" t="e">
        <f ca="1">'FTTS FOID Cleaning'!R370</f>
        <v>#REF!</v>
      </c>
    </row>
    <row r="368" spans="1:5" x14ac:dyDescent="0.25">
      <c r="A368" t="str">
        <f>'FTTS FOID Cleaning'!A371</f>
        <v>8-505</v>
      </c>
      <c r="B368" s="117" t="e">
        <f ca="1">'FTTS FOID Cleaning'!N371</f>
        <v>#REF!</v>
      </c>
      <c r="C368" s="115" t="e">
        <f ca="1">'FTTS FOID Cleaning'!O371</f>
        <v>#REF!</v>
      </c>
      <c r="D368" s="118" t="e">
        <f ca="1">'FTTS FOID Cleaning'!Q371</f>
        <v>#REF!</v>
      </c>
      <c r="E368" s="118" t="e">
        <f ca="1">'FTTS FOID Cleaning'!R371</f>
        <v>#REF!</v>
      </c>
    </row>
    <row r="369" spans="1:5" x14ac:dyDescent="0.25">
      <c r="A369" t="str">
        <f>'FTTS FOID Cleaning'!A372</f>
        <v>8-505</v>
      </c>
      <c r="B369" s="117" t="e">
        <f ca="1">'FTTS FOID Cleaning'!N372</f>
        <v>#REF!</v>
      </c>
      <c r="C369" s="115" t="e">
        <f ca="1">'FTTS FOID Cleaning'!O372</f>
        <v>#REF!</v>
      </c>
      <c r="D369" s="118" t="e">
        <f ca="1">'FTTS FOID Cleaning'!Q372</f>
        <v>#REF!</v>
      </c>
      <c r="E369" s="118" t="e">
        <f ca="1">'FTTS FOID Cleaning'!R372</f>
        <v>#REF!</v>
      </c>
    </row>
    <row r="370" spans="1:5" x14ac:dyDescent="0.25">
      <c r="A370" t="str">
        <f>'FTTS FOID Cleaning'!A373</f>
        <v>8-505</v>
      </c>
      <c r="B370" s="117" t="e">
        <f ca="1">'FTTS FOID Cleaning'!N373</f>
        <v>#REF!</v>
      </c>
      <c r="C370" s="115" t="e">
        <f ca="1">'FTTS FOID Cleaning'!O373</f>
        <v>#REF!</v>
      </c>
      <c r="D370" s="118" t="e">
        <f ca="1">'FTTS FOID Cleaning'!Q373</f>
        <v>#REF!</v>
      </c>
      <c r="E370" s="118" t="e">
        <f ca="1">'FTTS FOID Cleaning'!R373</f>
        <v>#REF!</v>
      </c>
    </row>
    <row r="371" spans="1:5" x14ac:dyDescent="0.25">
      <c r="A371" t="str">
        <f>'FTTS FOID Cleaning'!A374</f>
        <v>8-505</v>
      </c>
      <c r="B371" s="117" t="e">
        <f ca="1">'FTTS FOID Cleaning'!N374</f>
        <v>#REF!</v>
      </c>
      <c r="C371" s="115" t="e">
        <f ca="1">'FTTS FOID Cleaning'!O374</f>
        <v>#REF!</v>
      </c>
      <c r="D371" s="118" t="e">
        <f ca="1">'FTTS FOID Cleaning'!Q374</f>
        <v>#REF!</v>
      </c>
      <c r="E371" s="118" t="e">
        <f ca="1">'FTTS FOID Cleaning'!R374</f>
        <v>#REF!</v>
      </c>
    </row>
    <row r="372" spans="1:5" x14ac:dyDescent="0.25">
      <c r="A372" t="str">
        <f>'FTTS FOID Cleaning'!A375</f>
        <v>8-505</v>
      </c>
      <c r="B372" s="117" t="e">
        <f ca="1">'FTTS FOID Cleaning'!N375</f>
        <v>#REF!</v>
      </c>
      <c r="C372" s="115" t="e">
        <f ca="1">'FTTS FOID Cleaning'!O375</f>
        <v>#REF!</v>
      </c>
      <c r="D372" s="118" t="e">
        <f ca="1">'FTTS FOID Cleaning'!Q375</f>
        <v>#REF!</v>
      </c>
      <c r="E372" s="118" t="e">
        <f ca="1">'FTTS FOID Cleaning'!R375</f>
        <v>#REF!</v>
      </c>
    </row>
    <row r="373" spans="1:5" x14ac:dyDescent="0.25">
      <c r="A373" t="str">
        <f>'FTTS FOID Cleaning'!A376</f>
        <v>8-506</v>
      </c>
      <c r="B373" s="117" t="e">
        <f ca="1">'FTTS FOID Cleaning'!N376</f>
        <v>#REF!</v>
      </c>
      <c r="C373" s="115" t="e">
        <f ca="1">'FTTS FOID Cleaning'!O376</f>
        <v>#REF!</v>
      </c>
      <c r="D373" s="118" t="e">
        <f ca="1">'FTTS FOID Cleaning'!Q376</f>
        <v>#REF!</v>
      </c>
      <c r="E373" s="118" t="e">
        <f ca="1">'FTTS FOID Cleaning'!R376</f>
        <v>#REF!</v>
      </c>
    </row>
    <row r="374" spans="1:5" x14ac:dyDescent="0.25">
      <c r="A374" t="str">
        <f>'FTTS FOID Cleaning'!A377</f>
        <v>8-506</v>
      </c>
      <c r="B374" s="117" t="e">
        <f ca="1">'FTTS FOID Cleaning'!N377</f>
        <v>#REF!</v>
      </c>
      <c r="C374" s="115" t="e">
        <f ca="1">'FTTS FOID Cleaning'!O377</f>
        <v>#REF!</v>
      </c>
      <c r="D374" s="118" t="e">
        <f ca="1">'FTTS FOID Cleaning'!Q377</f>
        <v>#REF!</v>
      </c>
      <c r="E374" s="118" t="e">
        <f ca="1">'FTTS FOID Cleaning'!R377</f>
        <v>#REF!</v>
      </c>
    </row>
    <row r="375" spans="1:5" x14ac:dyDescent="0.25">
      <c r="A375" t="str">
        <f>'FTTS FOID Cleaning'!A378</f>
        <v>8-506</v>
      </c>
      <c r="B375" s="117" t="e">
        <f ca="1">'FTTS FOID Cleaning'!N378</f>
        <v>#REF!</v>
      </c>
      <c r="C375" s="115" t="e">
        <f ca="1">'FTTS FOID Cleaning'!O378</f>
        <v>#REF!</v>
      </c>
      <c r="D375" s="118" t="e">
        <f ca="1">'FTTS FOID Cleaning'!Q378</f>
        <v>#REF!</v>
      </c>
      <c r="E375" s="118" t="e">
        <f ca="1">'FTTS FOID Cleaning'!R378</f>
        <v>#REF!</v>
      </c>
    </row>
    <row r="376" spans="1:5" x14ac:dyDescent="0.25">
      <c r="A376" t="str">
        <f>'FTTS FOID Cleaning'!A379</f>
        <v>8-506</v>
      </c>
      <c r="B376" s="117" t="e">
        <f ca="1">'FTTS FOID Cleaning'!N379</f>
        <v>#REF!</v>
      </c>
      <c r="C376" s="115" t="e">
        <f ca="1">'FTTS FOID Cleaning'!O379</f>
        <v>#REF!</v>
      </c>
      <c r="D376" s="118" t="e">
        <f ca="1">'FTTS FOID Cleaning'!Q379</f>
        <v>#REF!</v>
      </c>
      <c r="E376" s="118" t="e">
        <f ca="1">'FTTS FOID Cleaning'!R379</f>
        <v>#REF!</v>
      </c>
    </row>
    <row r="377" spans="1:5" x14ac:dyDescent="0.25">
      <c r="A377" t="str">
        <f>'FTTS FOID Cleaning'!A380</f>
        <v>8-506</v>
      </c>
      <c r="B377" s="117" t="e">
        <f ca="1">'FTTS FOID Cleaning'!N380</f>
        <v>#REF!</v>
      </c>
      <c r="C377" s="115" t="e">
        <f ca="1">'FTTS FOID Cleaning'!O380</f>
        <v>#REF!</v>
      </c>
      <c r="D377" s="118" t="e">
        <f ca="1">'FTTS FOID Cleaning'!Q380</f>
        <v>#REF!</v>
      </c>
      <c r="E377" s="118" t="e">
        <f ca="1">'FTTS FOID Cleaning'!R380</f>
        <v>#REF!</v>
      </c>
    </row>
    <row r="378" spans="1:5" x14ac:dyDescent="0.25">
      <c r="A378" t="str">
        <f>'FTTS FOID Cleaning'!A381</f>
        <v>8-506</v>
      </c>
      <c r="B378" s="117" t="e">
        <f ca="1">'FTTS FOID Cleaning'!N381</f>
        <v>#REF!</v>
      </c>
      <c r="C378" s="115" t="e">
        <f ca="1">'FTTS FOID Cleaning'!O381</f>
        <v>#REF!</v>
      </c>
      <c r="D378" s="118" t="e">
        <f ca="1">'FTTS FOID Cleaning'!Q381</f>
        <v>#REF!</v>
      </c>
      <c r="E378" s="118" t="e">
        <f ca="1">'FTTS FOID Cleaning'!R381</f>
        <v>#REF!</v>
      </c>
    </row>
    <row r="379" spans="1:5" x14ac:dyDescent="0.25">
      <c r="A379" t="str">
        <f>'FTTS FOID Cleaning'!A382</f>
        <v>8-506</v>
      </c>
      <c r="B379" s="117" t="e">
        <f ca="1">'FTTS FOID Cleaning'!N382</f>
        <v>#REF!</v>
      </c>
      <c r="C379" s="115" t="e">
        <f ca="1">'FTTS FOID Cleaning'!O382</f>
        <v>#REF!</v>
      </c>
      <c r="D379" s="118" t="e">
        <f ca="1">'FTTS FOID Cleaning'!Q382</f>
        <v>#REF!</v>
      </c>
      <c r="E379" s="118" t="e">
        <f ca="1">'FTTS FOID Cleaning'!R382</f>
        <v>#REF!</v>
      </c>
    </row>
    <row r="380" spans="1:5" x14ac:dyDescent="0.25">
      <c r="A380" t="str">
        <f>'FTTS FOID Cleaning'!A383</f>
        <v>8-506</v>
      </c>
      <c r="B380" s="117" t="e">
        <f ca="1">'FTTS FOID Cleaning'!N383</f>
        <v>#REF!</v>
      </c>
      <c r="C380" s="115" t="e">
        <f ca="1">'FTTS FOID Cleaning'!O383</f>
        <v>#REF!</v>
      </c>
      <c r="D380" s="118" t="e">
        <f ca="1">'FTTS FOID Cleaning'!Q383</f>
        <v>#REF!</v>
      </c>
      <c r="E380" s="118" t="e">
        <f ca="1">'FTTS FOID Cleaning'!R383</f>
        <v>#REF!</v>
      </c>
    </row>
    <row r="381" spans="1:5" x14ac:dyDescent="0.25">
      <c r="A381" t="str">
        <f>'FTTS FOID Cleaning'!A384</f>
        <v>8-506</v>
      </c>
      <c r="B381" s="117" t="e">
        <f ca="1">'FTTS FOID Cleaning'!N384</f>
        <v>#REF!</v>
      </c>
      <c r="C381" s="115" t="e">
        <f ca="1">'FTTS FOID Cleaning'!O384</f>
        <v>#REF!</v>
      </c>
      <c r="D381" s="118" t="e">
        <f ca="1">'FTTS FOID Cleaning'!Q384</f>
        <v>#REF!</v>
      </c>
      <c r="E381" s="118" t="e">
        <f ca="1">'FTTS FOID Cleaning'!R384</f>
        <v>#REF!</v>
      </c>
    </row>
    <row r="382" spans="1:5" x14ac:dyDescent="0.25">
      <c r="A382" t="str">
        <f>'FTTS FOID Cleaning'!A385</f>
        <v>8-507</v>
      </c>
      <c r="B382" s="117" t="e">
        <f ca="1">'FTTS FOID Cleaning'!N385</f>
        <v>#REF!</v>
      </c>
      <c r="C382" s="115" t="e">
        <f ca="1">'FTTS FOID Cleaning'!O385</f>
        <v>#REF!</v>
      </c>
      <c r="D382" s="118" t="e">
        <f ca="1">'FTTS FOID Cleaning'!Q385</f>
        <v>#REF!</v>
      </c>
      <c r="E382" s="118" t="e">
        <f ca="1">'FTTS FOID Cleaning'!R385</f>
        <v>#REF!</v>
      </c>
    </row>
    <row r="383" spans="1:5" x14ac:dyDescent="0.25">
      <c r="A383" t="str">
        <f>'FTTS FOID Cleaning'!A386</f>
        <v>8-507</v>
      </c>
      <c r="B383" s="117" t="e">
        <f ca="1">'FTTS FOID Cleaning'!N386</f>
        <v>#REF!</v>
      </c>
      <c r="C383" s="115" t="e">
        <f ca="1">'FTTS FOID Cleaning'!O386</f>
        <v>#REF!</v>
      </c>
      <c r="D383" s="118" t="e">
        <f ca="1">'FTTS FOID Cleaning'!Q386</f>
        <v>#REF!</v>
      </c>
      <c r="E383" s="118" t="e">
        <f ca="1">'FTTS FOID Cleaning'!R386</f>
        <v>#REF!</v>
      </c>
    </row>
    <row r="384" spans="1:5" x14ac:dyDescent="0.25">
      <c r="A384" t="str">
        <f>'FTTS FOID Cleaning'!A387</f>
        <v>8-507</v>
      </c>
      <c r="B384" s="117" t="e">
        <f ca="1">'FTTS FOID Cleaning'!N387</f>
        <v>#REF!</v>
      </c>
      <c r="C384" s="115" t="e">
        <f ca="1">'FTTS FOID Cleaning'!O387</f>
        <v>#REF!</v>
      </c>
      <c r="D384" s="118" t="e">
        <f ca="1">'FTTS FOID Cleaning'!Q387</f>
        <v>#REF!</v>
      </c>
      <c r="E384" s="118" t="e">
        <f ca="1">'FTTS FOID Cleaning'!R387</f>
        <v>#REF!</v>
      </c>
    </row>
    <row r="385" spans="1:5" x14ac:dyDescent="0.25">
      <c r="A385" t="str">
        <f>'FTTS FOID Cleaning'!A388</f>
        <v>8-507</v>
      </c>
      <c r="B385" s="117" t="e">
        <f ca="1">'FTTS FOID Cleaning'!N388</f>
        <v>#REF!</v>
      </c>
      <c r="C385" s="115" t="e">
        <f ca="1">'FTTS FOID Cleaning'!O388</f>
        <v>#REF!</v>
      </c>
      <c r="D385" s="118" t="e">
        <f ca="1">'FTTS FOID Cleaning'!Q388</f>
        <v>#REF!</v>
      </c>
      <c r="E385" s="118" t="e">
        <f ca="1">'FTTS FOID Cleaning'!R388</f>
        <v>#REF!</v>
      </c>
    </row>
    <row r="386" spans="1:5" x14ac:dyDescent="0.25">
      <c r="A386" t="str">
        <f>'FTTS FOID Cleaning'!A389</f>
        <v>8-507</v>
      </c>
      <c r="B386" s="117" t="e">
        <f ca="1">'FTTS FOID Cleaning'!N389</f>
        <v>#REF!</v>
      </c>
      <c r="C386" s="115" t="e">
        <f ca="1">'FTTS FOID Cleaning'!O389</f>
        <v>#REF!</v>
      </c>
      <c r="D386" s="118" t="e">
        <f ca="1">'FTTS FOID Cleaning'!Q389</f>
        <v>#REF!</v>
      </c>
      <c r="E386" s="118" t="e">
        <f ca="1">'FTTS FOID Cleaning'!R389</f>
        <v>#REF!</v>
      </c>
    </row>
    <row r="387" spans="1:5" x14ac:dyDescent="0.25">
      <c r="A387" t="str">
        <f>'FTTS FOID Cleaning'!A390</f>
        <v>8-507</v>
      </c>
      <c r="B387" s="117" t="e">
        <f ca="1">'FTTS FOID Cleaning'!N390</f>
        <v>#REF!</v>
      </c>
      <c r="C387" s="115" t="e">
        <f ca="1">'FTTS FOID Cleaning'!O390</f>
        <v>#REF!</v>
      </c>
      <c r="D387" s="118" t="e">
        <f ca="1">'FTTS FOID Cleaning'!Q390</f>
        <v>#REF!</v>
      </c>
      <c r="E387" s="118" t="e">
        <f ca="1">'FTTS FOID Cleaning'!R390</f>
        <v>#REF!</v>
      </c>
    </row>
    <row r="388" spans="1:5" x14ac:dyDescent="0.25">
      <c r="A388" t="str">
        <f>'FTTS FOID Cleaning'!A391</f>
        <v>8-507</v>
      </c>
      <c r="B388" s="117" t="e">
        <f ca="1">'FTTS FOID Cleaning'!N391</f>
        <v>#REF!</v>
      </c>
      <c r="C388" s="115" t="e">
        <f ca="1">'FTTS FOID Cleaning'!O391</f>
        <v>#REF!</v>
      </c>
      <c r="D388" s="118" t="e">
        <f ca="1">'FTTS FOID Cleaning'!Q391</f>
        <v>#REF!</v>
      </c>
      <c r="E388" s="118" t="e">
        <f ca="1">'FTTS FOID Cleaning'!R391</f>
        <v>#REF!</v>
      </c>
    </row>
    <row r="389" spans="1:5" x14ac:dyDescent="0.25">
      <c r="A389" t="str">
        <f>'FTTS FOID Cleaning'!A392</f>
        <v>8-507</v>
      </c>
      <c r="B389" s="117" t="e">
        <f ca="1">'FTTS FOID Cleaning'!N392</f>
        <v>#REF!</v>
      </c>
      <c r="C389" s="115" t="e">
        <f ca="1">'FTTS FOID Cleaning'!O392</f>
        <v>#REF!</v>
      </c>
      <c r="D389" s="118" t="e">
        <f ca="1">'FTTS FOID Cleaning'!Q392</f>
        <v>#REF!</v>
      </c>
      <c r="E389" s="118" t="e">
        <f ca="1">'FTTS FOID Cleaning'!R392</f>
        <v>#REF!</v>
      </c>
    </row>
    <row r="390" spans="1:5" x14ac:dyDescent="0.25">
      <c r="A390" t="str">
        <f>'FTTS FOID Cleaning'!A393</f>
        <v>8-507</v>
      </c>
      <c r="B390" s="117" t="e">
        <f ca="1">'FTTS FOID Cleaning'!N393</f>
        <v>#REF!</v>
      </c>
      <c r="C390" s="115" t="e">
        <f ca="1">'FTTS FOID Cleaning'!O393</f>
        <v>#REF!</v>
      </c>
      <c r="D390" s="118" t="e">
        <f ca="1">'FTTS FOID Cleaning'!Q393</f>
        <v>#REF!</v>
      </c>
      <c r="E390" s="118" t="e">
        <f ca="1">'FTTS FOID Cleaning'!R393</f>
        <v>#REF!</v>
      </c>
    </row>
    <row r="391" spans="1:5" x14ac:dyDescent="0.25">
      <c r="A391" t="str">
        <f>'FTTS FOID Cleaning'!A394</f>
        <v>8-508</v>
      </c>
      <c r="B391" s="117" t="e">
        <f ca="1">'FTTS FOID Cleaning'!N394</f>
        <v>#REF!</v>
      </c>
      <c r="C391" s="115" t="e">
        <f ca="1">'FTTS FOID Cleaning'!O394</f>
        <v>#REF!</v>
      </c>
      <c r="D391" s="118" t="e">
        <f ca="1">'FTTS FOID Cleaning'!Q394</f>
        <v>#REF!</v>
      </c>
      <c r="E391" s="118" t="e">
        <f ca="1">'FTTS FOID Cleaning'!R394</f>
        <v>#REF!</v>
      </c>
    </row>
    <row r="392" spans="1:5" x14ac:dyDescent="0.25">
      <c r="A392" t="str">
        <f>'FTTS FOID Cleaning'!A395</f>
        <v>8-508</v>
      </c>
      <c r="B392" s="117" t="e">
        <f ca="1">'FTTS FOID Cleaning'!N395</f>
        <v>#REF!</v>
      </c>
      <c r="C392" s="115" t="e">
        <f ca="1">'FTTS FOID Cleaning'!O395</f>
        <v>#REF!</v>
      </c>
      <c r="D392" s="118" t="e">
        <f ca="1">'FTTS FOID Cleaning'!Q395</f>
        <v>#REF!</v>
      </c>
      <c r="E392" s="118" t="e">
        <f ca="1">'FTTS FOID Cleaning'!R395</f>
        <v>#REF!</v>
      </c>
    </row>
    <row r="393" spans="1:5" x14ac:dyDescent="0.25">
      <c r="A393" t="str">
        <f>'FTTS FOID Cleaning'!A396</f>
        <v>8-508</v>
      </c>
      <c r="B393" s="117" t="e">
        <f ca="1">'FTTS FOID Cleaning'!N396</f>
        <v>#REF!</v>
      </c>
      <c r="C393" s="115" t="e">
        <f ca="1">'FTTS FOID Cleaning'!O396</f>
        <v>#REF!</v>
      </c>
      <c r="D393" s="118" t="e">
        <f ca="1">'FTTS FOID Cleaning'!Q396</f>
        <v>#REF!</v>
      </c>
      <c r="E393" s="118" t="e">
        <f ca="1">'FTTS FOID Cleaning'!R396</f>
        <v>#REF!</v>
      </c>
    </row>
    <row r="394" spans="1:5" x14ac:dyDescent="0.25">
      <c r="A394" t="str">
        <f>'FTTS FOID Cleaning'!A397</f>
        <v>8-508</v>
      </c>
      <c r="B394" s="117" t="e">
        <f ca="1">'FTTS FOID Cleaning'!N397</f>
        <v>#REF!</v>
      </c>
      <c r="C394" s="115" t="e">
        <f ca="1">'FTTS FOID Cleaning'!O397</f>
        <v>#REF!</v>
      </c>
      <c r="D394" s="118" t="e">
        <f ca="1">'FTTS FOID Cleaning'!Q397</f>
        <v>#REF!</v>
      </c>
      <c r="E394" s="118" t="e">
        <f ca="1">'FTTS FOID Cleaning'!R397</f>
        <v>#REF!</v>
      </c>
    </row>
    <row r="395" spans="1:5" x14ac:dyDescent="0.25">
      <c r="A395" t="str">
        <f>'FTTS FOID Cleaning'!A398</f>
        <v>8-508</v>
      </c>
      <c r="B395" s="117" t="e">
        <f ca="1">'FTTS FOID Cleaning'!N398</f>
        <v>#REF!</v>
      </c>
      <c r="C395" s="115" t="e">
        <f ca="1">'FTTS FOID Cleaning'!O398</f>
        <v>#REF!</v>
      </c>
      <c r="D395" s="118" t="e">
        <f ca="1">'FTTS FOID Cleaning'!Q398</f>
        <v>#REF!</v>
      </c>
      <c r="E395" s="118" t="e">
        <f ca="1">'FTTS FOID Cleaning'!R398</f>
        <v>#REF!</v>
      </c>
    </row>
    <row r="396" spans="1:5" x14ac:dyDescent="0.25">
      <c r="A396" t="str">
        <f>'FTTS FOID Cleaning'!A399</f>
        <v>8-508</v>
      </c>
      <c r="B396" s="117" t="e">
        <f ca="1">'FTTS FOID Cleaning'!N399</f>
        <v>#REF!</v>
      </c>
      <c r="C396" s="115" t="e">
        <f ca="1">'FTTS FOID Cleaning'!O399</f>
        <v>#REF!</v>
      </c>
      <c r="D396" s="118" t="e">
        <f ca="1">'FTTS FOID Cleaning'!Q399</f>
        <v>#REF!</v>
      </c>
      <c r="E396" s="118" t="e">
        <f ca="1">'FTTS FOID Cleaning'!R399</f>
        <v>#REF!</v>
      </c>
    </row>
    <row r="397" spans="1:5" x14ac:dyDescent="0.25">
      <c r="A397" t="str">
        <f>'FTTS FOID Cleaning'!A400</f>
        <v>8-508</v>
      </c>
      <c r="B397" s="117" t="e">
        <f ca="1">'FTTS FOID Cleaning'!N400</f>
        <v>#REF!</v>
      </c>
      <c r="C397" s="115" t="e">
        <f ca="1">'FTTS FOID Cleaning'!O400</f>
        <v>#REF!</v>
      </c>
      <c r="D397" s="118" t="e">
        <f ca="1">'FTTS FOID Cleaning'!Q400</f>
        <v>#REF!</v>
      </c>
      <c r="E397" s="118" t="e">
        <f ca="1">'FTTS FOID Cleaning'!R400</f>
        <v>#REF!</v>
      </c>
    </row>
    <row r="398" spans="1:5" x14ac:dyDescent="0.25">
      <c r="A398" t="str">
        <f>'FTTS FOID Cleaning'!A401</f>
        <v>8-508</v>
      </c>
      <c r="B398" s="117" t="e">
        <f ca="1">'FTTS FOID Cleaning'!N401</f>
        <v>#REF!</v>
      </c>
      <c r="C398" s="115" t="e">
        <f ca="1">'FTTS FOID Cleaning'!O401</f>
        <v>#REF!</v>
      </c>
      <c r="D398" s="118" t="e">
        <f ca="1">'FTTS FOID Cleaning'!Q401</f>
        <v>#REF!</v>
      </c>
      <c r="E398" s="118" t="e">
        <f ca="1">'FTTS FOID Cleaning'!R401</f>
        <v>#REF!</v>
      </c>
    </row>
    <row r="399" spans="1:5" x14ac:dyDescent="0.25">
      <c r="A399" t="str">
        <f>'FTTS FOID Cleaning'!A402</f>
        <v>8-508</v>
      </c>
      <c r="B399" s="117" t="e">
        <f ca="1">'FTTS FOID Cleaning'!N402</f>
        <v>#REF!</v>
      </c>
      <c r="C399" s="115" t="e">
        <f ca="1">'FTTS FOID Cleaning'!O402</f>
        <v>#REF!</v>
      </c>
      <c r="D399" s="118" t="e">
        <f ca="1">'FTTS FOID Cleaning'!Q402</f>
        <v>#REF!</v>
      </c>
      <c r="E399" s="118" t="e">
        <f ca="1">'FTTS FOID Cleaning'!R402</f>
        <v>#REF!</v>
      </c>
    </row>
    <row r="400" spans="1:5" x14ac:dyDescent="0.25">
      <c r="A400" t="str">
        <f>'FTTS FOID Cleaning'!A403</f>
        <v>9-501</v>
      </c>
      <c r="B400" s="117" t="e">
        <f ca="1">'FTTS FOID Cleaning'!N403</f>
        <v>#REF!</v>
      </c>
      <c r="C400" s="115" t="e">
        <f ca="1">'FTTS FOID Cleaning'!O403</f>
        <v>#REF!</v>
      </c>
      <c r="D400" s="118" t="e">
        <f ca="1">'FTTS FOID Cleaning'!Q403</f>
        <v>#REF!</v>
      </c>
      <c r="E400" s="118" t="e">
        <f ca="1">'FTTS FOID Cleaning'!R403</f>
        <v>#REF!</v>
      </c>
    </row>
    <row r="401" spans="1:5" x14ac:dyDescent="0.25">
      <c r="A401" t="str">
        <f>'FTTS FOID Cleaning'!A404</f>
        <v>9-501</v>
      </c>
      <c r="B401" s="117" t="e">
        <f ca="1">'FTTS FOID Cleaning'!N404</f>
        <v>#REF!</v>
      </c>
      <c r="C401" s="115" t="e">
        <f ca="1">'FTTS FOID Cleaning'!O404</f>
        <v>#REF!</v>
      </c>
      <c r="D401" s="118" t="e">
        <f ca="1">'FTTS FOID Cleaning'!Q404</f>
        <v>#REF!</v>
      </c>
      <c r="E401" s="118" t="e">
        <f ca="1">'FTTS FOID Cleaning'!R404</f>
        <v>#REF!</v>
      </c>
    </row>
    <row r="402" spans="1:5" x14ac:dyDescent="0.25">
      <c r="A402" t="str">
        <f>'FTTS FOID Cleaning'!A405</f>
        <v>9-501</v>
      </c>
      <c r="B402" s="117" t="e">
        <f ca="1">'FTTS FOID Cleaning'!N405</f>
        <v>#REF!</v>
      </c>
      <c r="C402" s="115" t="e">
        <f ca="1">'FTTS FOID Cleaning'!O405</f>
        <v>#REF!</v>
      </c>
      <c r="D402" s="118" t="e">
        <f ca="1">'FTTS FOID Cleaning'!Q405</f>
        <v>#REF!</v>
      </c>
      <c r="E402" s="118" t="e">
        <f ca="1">'FTTS FOID Cleaning'!R405</f>
        <v>#REF!</v>
      </c>
    </row>
    <row r="403" spans="1:5" x14ac:dyDescent="0.25">
      <c r="A403" t="str">
        <f>'FTTS FOID Cleaning'!A406</f>
        <v>9-501</v>
      </c>
      <c r="B403" s="117" t="e">
        <f ca="1">'FTTS FOID Cleaning'!N406</f>
        <v>#REF!</v>
      </c>
      <c r="C403" s="115" t="e">
        <f ca="1">'FTTS FOID Cleaning'!O406</f>
        <v>#REF!</v>
      </c>
      <c r="D403" s="118" t="e">
        <f ca="1">'FTTS FOID Cleaning'!Q406</f>
        <v>#REF!</v>
      </c>
      <c r="E403" s="118" t="e">
        <f ca="1">'FTTS FOID Cleaning'!R406</f>
        <v>#REF!</v>
      </c>
    </row>
    <row r="404" spans="1:5" x14ac:dyDescent="0.25">
      <c r="A404" t="str">
        <f>'FTTS FOID Cleaning'!A407</f>
        <v>9-501</v>
      </c>
      <c r="B404" s="117" t="e">
        <f ca="1">'FTTS FOID Cleaning'!N407</f>
        <v>#REF!</v>
      </c>
      <c r="C404" s="115" t="e">
        <f ca="1">'FTTS FOID Cleaning'!O407</f>
        <v>#REF!</v>
      </c>
      <c r="D404" s="118" t="e">
        <f ca="1">'FTTS FOID Cleaning'!Q407</f>
        <v>#REF!</v>
      </c>
      <c r="E404" s="118" t="e">
        <f ca="1">'FTTS FOID Cleaning'!R407</f>
        <v>#REF!</v>
      </c>
    </row>
    <row r="405" spans="1:5" x14ac:dyDescent="0.25">
      <c r="A405" t="str">
        <f>'FTTS FOID Cleaning'!A408</f>
        <v>9-501</v>
      </c>
      <c r="B405" s="117" t="e">
        <f ca="1">'FTTS FOID Cleaning'!N408</f>
        <v>#REF!</v>
      </c>
      <c r="C405" s="115" t="e">
        <f ca="1">'FTTS FOID Cleaning'!O408</f>
        <v>#REF!</v>
      </c>
      <c r="D405" s="118" t="e">
        <f ca="1">'FTTS FOID Cleaning'!Q408</f>
        <v>#REF!</v>
      </c>
      <c r="E405" s="118" t="e">
        <f ca="1">'FTTS FOID Cleaning'!R408</f>
        <v>#REF!</v>
      </c>
    </row>
    <row r="406" spans="1:5" x14ac:dyDescent="0.25">
      <c r="A406" t="str">
        <f>'FTTS FOID Cleaning'!A409</f>
        <v>9-501</v>
      </c>
      <c r="B406" s="117" t="e">
        <f ca="1">'FTTS FOID Cleaning'!N409</f>
        <v>#REF!</v>
      </c>
      <c r="C406" s="115" t="e">
        <f ca="1">'FTTS FOID Cleaning'!O409</f>
        <v>#REF!</v>
      </c>
      <c r="D406" s="118" t="e">
        <f ca="1">'FTTS FOID Cleaning'!Q409</f>
        <v>#REF!</v>
      </c>
      <c r="E406" s="118" t="e">
        <f ca="1">'FTTS FOID Cleaning'!R409</f>
        <v>#REF!</v>
      </c>
    </row>
    <row r="407" spans="1:5" x14ac:dyDescent="0.25">
      <c r="A407" t="str">
        <f>'FTTS FOID Cleaning'!A410</f>
        <v>9-501</v>
      </c>
      <c r="B407" s="117" t="e">
        <f ca="1">'FTTS FOID Cleaning'!N410</f>
        <v>#REF!</v>
      </c>
      <c r="C407" s="115" t="e">
        <f ca="1">'FTTS FOID Cleaning'!O410</f>
        <v>#REF!</v>
      </c>
      <c r="D407" s="118" t="e">
        <f ca="1">'FTTS FOID Cleaning'!Q410</f>
        <v>#REF!</v>
      </c>
      <c r="E407" s="118" t="e">
        <f ca="1">'FTTS FOID Cleaning'!R410</f>
        <v>#REF!</v>
      </c>
    </row>
    <row r="408" spans="1:5" x14ac:dyDescent="0.25">
      <c r="A408" t="str">
        <f>'FTTS FOID Cleaning'!A411</f>
        <v>9-501</v>
      </c>
      <c r="B408" s="117" t="e">
        <f ca="1">'FTTS FOID Cleaning'!N411</f>
        <v>#REF!</v>
      </c>
      <c r="C408" s="115" t="e">
        <f ca="1">'FTTS FOID Cleaning'!O411</f>
        <v>#REF!</v>
      </c>
      <c r="D408" s="118" t="e">
        <f ca="1">'FTTS FOID Cleaning'!Q411</f>
        <v>#REF!</v>
      </c>
      <c r="E408" s="118" t="e">
        <f ca="1">'FTTS FOID Cleaning'!R411</f>
        <v>#REF!</v>
      </c>
    </row>
    <row r="409" spans="1:5" x14ac:dyDescent="0.25">
      <c r="A409" t="str">
        <f>'FTTS FOID Cleaning'!A412</f>
        <v>9-502</v>
      </c>
      <c r="B409" s="117" t="e">
        <f ca="1">'FTTS FOID Cleaning'!N412</f>
        <v>#REF!</v>
      </c>
      <c r="C409" s="115" t="e">
        <f ca="1">'FTTS FOID Cleaning'!O412</f>
        <v>#REF!</v>
      </c>
      <c r="D409" s="118" t="e">
        <f ca="1">'FTTS FOID Cleaning'!Q412</f>
        <v>#REF!</v>
      </c>
      <c r="E409" s="118" t="e">
        <f ca="1">'FTTS FOID Cleaning'!R412</f>
        <v>#REF!</v>
      </c>
    </row>
    <row r="410" spans="1:5" x14ac:dyDescent="0.25">
      <c r="A410" t="str">
        <f>'FTTS FOID Cleaning'!A413</f>
        <v>9-502</v>
      </c>
      <c r="B410" s="117" t="e">
        <f ca="1">'FTTS FOID Cleaning'!N413</f>
        <v>#REF!</v>
      </c>
      <c r="C410" s="115" t="e">
        <f ca="1">'FTTS FOID Cleaning'!O413</f>
        <v>#REF!</v>
      </c>
      <c r="D410" s="118" t="e">
        <f ca="1">'FTTS FOID Cleaning'!Q413</f>
        <v>#REF!</v>
      </c>
      <c r="E410" s="118" t="e">
        <f ca="1">'FTTS FOID Cleaning'!R413</f>
        <v>#REF!</v>
      </c>
    </row>
    <row r="411" spans="1:5" x14ac:dyDescent="0.25">
      <c r="A411" t="str">
        <f>'FTTS FOID Cleaning'!A414</f>
        <v>9-502</v>
      </c>
      <c r="B411" s="117" t="e">
        <f ca="1">'FTTS FOID Cleaning'!N414</f>
        <v>#REF!</v>
      </c>
      <c r="C411" s="115" t="e">
        <f ca="1">'FTTS FOID Cleaning'!O414</f>
        <v>#REF!</v>
      </c>
      <c r="D411" s="118" t="e">
        <f ca="1">'FTTS FOID Cleaning'!Q414</f>
        <v>#REF!</v>
      </c>
      <c r="E411" s="118" t="e">
        <f ca="1">'FTTS FOID Cleaning'!R414</f>
        <v>#REF!</v>
      </c>
    </row>
    <row r="412" spans="1:5" x14ac:dyDescent="0.25">
      <c r="A412" t="str">
        <f>'FTTS FOID Cleaning'!A415</f>
        <v>9-502</v>
      </c>
      <c r="B412" s="117" t="e">
        <f ca="1">'FTTS FOID Cleaning'!N415</f>
        <v>#REF!</v>
      </c>
      <c r="C412" s="115" t="e">
        <f ca="1">'FTTS FOID Cleaning'!O415</f>
        <v>#REF!</v>
      </c>
      <c r="D412" s="118" t="e">
        <f ca="1">'FTTS FOID Cleaning'!Q415</f>
        <v>#REF!</v>
      </c>
      <c r="E412" s="118" t="e">
        <f ca="1">'FTTS FOID Cleaning'!R415</f>
        <v>#REF!</v>
      </c>
    </row>
    <row r="413" spans="1:5" x14ac:dyDescent="0.25">
      <c r="A413" t="str">
        <f>'FTTS FOID Cleaning'!A416</f>
        <v>9-502</v>
      </c>
      <c r="B413" s="117" t="e">
        <f ca="1">'FTTS FOID Cleaning'!N416</f>
        <v>#REF!</v>
      </c>
      <c r="C413" s="115" t="e">
        <f ca="1">'FTTS FOID Cleaning'!O416</f>
        <v>#REF!</v>
      </c>
      <c r="D413" s="118" t="e">
        <f ca="1">'FTTS FOID Cleaning'!Q416</f>
        <v>#REF!</v>
      </c>
      <c r="E413" s="118" t="e">
        <f ca="1">'FTTS FOID Cleaning'!R416</f>
        <v>#REF!</v>
      </c>
    </row>
    <row r="414" spans="1:5" x14ac:dyDescent="0.25">
      <c r="A414" t="str">
        <f>'FTTS FOID Cleaning'!A417</f>
        <v>9-502</v>
      </c>
      <c r="B414" s="117" t="e">
        <f ca="1">'FTTS FOID Cleaning'!N417</f>
        <v>#REF!</v>
      </c>
      <c r="C414" s="115" t="e">
        <f ca="1">'FTTS FOID Cleaning'!O417</f>
        <v>#REF!</v>
      </c>
      <c r="D414" s="118" t="e">
        <f ca="1">'FTTS FOID Cleaning'!Q417</f>
        <v>#REF!</v>
      </c>
      <c r="E414" s="118" t="e">
        <f ca="1">'FTTS FOID Cleaning'!R417</f>
        <v>#REF!</v>
      </c>
    </row>
    <row r="415" spans="1:5" x14ac:dyDescent="0.25">
      <c r="A415" t="str">
        <f>'FTTS FOID Cleaning'!A418</f>
        <v>9-502</v>
      </c>
      <c r="B415" s="117" t="e">
        <f ca="1">'FTTS FOID Cleaning'!N418</f>
        <v>#REF!</v>
      </c>
      <c r="C415" s="115" t="e">
        <f ca="1">'FTTS FOID Cleaning'!O418</f>
        <v>#REF!</v>
      </c>
      <c r="D415" s="118" t="e">
        <f ca="1">'FTTS FOID Cleaning'!Q418</f>
        <v>#REF!</v>
      </c>
      <c r="E415" s="118" t="e">
        <f ca="1">'FTTS FOID Cleaning'!R418</f>
        <v>#REF!</v>
      </c>
    </row>
    <row r="416" spans="1:5" x14ac:dyDescent="0.25">
      <c r="A416" t="str">
        <f>'FTTS FOID Cleaning'!A419</f>
        <v>9-502</v>
      </c>
      <c r="B416" s="117" t="e">
        <f ca="1">'FTTS FOID Cleaning'!N419</f>
        <v>#REF!</v>
      </c>
      <c r="C416" s="115" t="e">
        <f ca="1">'FTTS FOID Cleaning'!O419</f>
        <v>#REF!</v>
      </c>
      <c r="D416" s="118" t="e">
        <f ca="1">'FTTS FOID Cleaning'!Q419</f>
        <v>#REF!</v>
      </c>
      <c r="E416" s="118" t="e">
        <f ca="1">'FTTS FOID Cleaning'!R419</f>
        <v>#REF!</v>
      </c>
    </row>
    <row r="417" spans="1:5" x14ac:dyDescent="0.25">
      <c r="A417" t="str">
        <f>'FTTS FOID Cleaning'!A420</f>
        <v>9-502</v>
      </c>
      <c r="B417" s="117" t="e">
        <f ca="1">'FTTS FOID Cleaning'!N420</f>
        <v>#REF!</v>
      </c>
      <c r="C417" s="115" t="e">
        <f ca="1">'FTTS FOID Cleaning'!O420</f>
        <v>#REF!</v>
      </c>
      <c r="D417" s="118" t="e">
        <f ca="1">'FTTS FOID Cleaning'!Q420</f>
        <v>#REF!</v>
      </c>
      <c r="E417" s="118" t="e">
        <f ca="1">'FTTS FOID Cleaning'!R420</f>
        <v>#REF!</v>
      </c>
    </row>
    <row r="418" spans="1:5" x14ac:dyDescent="0.25">
      <c r="A418" t="str">
        <f>'FTTS FOID Cleaning'!A421</f>
        <v>9-503</v>
      </c>
      <c r="B418" s="117" t="e">
        <f ca="1">'FTTS FOID Cleaning'!N421</f>
        <v>#REF!</v>
      </c>
      <c r="C418" s="115" t="e">
        <f ca="1">'FTTS FOID Cleaning'!O421</f>
        <v>#REF!</v>
      </c>
      <c r="D418" s="118" t="e">
        <f ca="1">'FTTS FOID Cleaning'!Q421</f>
        <v>#REF!</v>
      </c>
      <c r="E418" s="118" t="e">
        <f ca="1">'FTTS FOID Cleaning'!R421</f>
        <v>#REF!</v>
      </c>
    </row>
    <row r="419" spans="1:5" x14ac:dyDescent="0.25">
      <c r="A419" t="str">
        <f>'FTTS FOID Cleaning'!A422</f>
        <v>9-503</v>
      </c>
      <c r="B419" s="117" t="e">
        <f ca="1">'FTTS FOID Cleaning'!N422</f>
        <v>#REF!</v>
      </c>
      <c r="C419" s="115" t="e">
        <f ca="1">'FTTS FOID Cleaning'!O422</f>
        <v>#REF!</v>
      </c>
      <c r="D419" s="118" t="e">
        <f ca="1">'FTTS FOID Cleaning'!Q422</f>
        <v>#REF!</v>
      </c>
      <c r="E419" s="118" t="e">
        <f ca="1">'FTTS FOID Cleaning'!R422</f>
        <v>#REF!</v>
      </c>
    </row>
    <row r="420" spans="1:5" x14ac:dyDescent="0.25">
      <c r="A420" t="str">
        <f>'FTTS FOID Cleaning'!A423</f>
        <v>9-503</v>
      </c>
      <c r="B420" s="117" t="e">
        <f ca="1">'FTTS FOID Cleaning'!N423</f>
        <v>#REF!</v>
      </c>
      <c r="C420" s="115" t="e">
        <f ca="1">'FTTS FOID Cleaning'!O423</f>
        <v>#REF!</v>
      </c>
      <c r="D420" s="118" t="e">
        <f ca="1">'FTTS FOID Cleaning'!Q423</f>
        <v>#REF!</v>
      </c>
      <c r="E420" s="118" t="e">
        <f ca="1">'FTTS FOID Cleaning'!R423</f>
        <v>#REF!</v>
      </c>
    </row>
    <row r="421" spans="1:5" x14ac:dyDescent="0.25">
      <c r="A421" t="str">
        <f>'FTTS FOID Cleaning'!A424</f>
        <v>9-503</v>
      </c>
      <c r="B421" s="117" t="e">
        <f ca="1">'FTTS FOID Cleaning'!N424</f>
        <v>#REF!</v>
      </c>
      <c r="C421" s="115" t="e">
        <f ca="1">'FTTS FOID Cleaning'!O424</f>
        <v>#REF!</v>
      </c>
      <c r="D421" s="118" t="e">
        <f ca="1">'FTTS FOID Cleaning'!Q424</f>
        <v>#REF!</v>
      </c>
      <c r="E421" s="118" t="e">
        <f ca="1">'FTTS FOID Cleaning'!R424</f>
        <v>#REF!</v>
      </c>
    </row>
    <row r="422" spans="1:5" x14ac:dyDescent="0.25">
      <c r="A422" t="str">
        <f>'FTTS FOID Cleaning'!A425</f>
        <v>9-503</v>
      </c>
      <c r="B422" s="117" t="e">
        <f ca="1">'FTTS FOID Cleaning'!N425</f>
        <v>#REF!</v>
      </c>
      <c r="C422" s="115" t="e">
        <f ca="1">'FTTS FOID Cleaning'!O425</f>
        <v>#REF!</v>
      </c>
      <c r="D422" s="118" t="e">
        <f ca="1">'FTTS FOID Cleaning'!Q425</f>
        <v>#REF!</v>
      </c>
      <c r="E422" s="118" t="e">
        <f ca="1">'FTTS FOID Cleaning'!R425</f>
        <v>#REF!</v>
      </c>
    </row>
    <row r="423" spans="1:5" x14ac:dyDescent="0.25">
      <c r="A423" t="str">
        <f>'FTTS FOID Cleaning'!A426</f>
        <v>9-503</v>
      </c>
      <c r="B423" s="117" t="e">
        <f ca="1">'FTTS FOID Cleaning'!N426</f>
        <v>#REF!</v>
      </c>
      <c r="C423" s="115" t="e">
        <f ca="1">'FTTS FOID Cleaning'!O426</f>
        <v>#REF!</v>
      </c>
      <c r="D423" s="118" t="e">
        <f ca="1">'FTTS FOID Cleaning'!Q426</f>
        <v>#REF!</v>
      </c>
      <c r="E423" s="118" t="e">
        <f ca="1">'FTTS FOID Cleaning'!R426</f>
        <v>#REF!</v>
      </c>
    </row>
    <row r="424" spans="1:5" x14ac:dyDescent="0.25">
      <c r="A424" t="str">
        <f>'FTTS FOID Cleaning'!A427</f>
        <v>9-503</v>
      </c>
      <c r="B424" s="117" t="e">
        <f ca="1">'FTTS FOID Cleaning'!N427</f>
        <v>#REF!</v>
      </c>
      <c r="C424" s="115" t="e">
        <f ca="1">'FTTS FOID Cleaning'!O427</f>
        <v>#REF!</v>
      </c>
      <c r="D424" s="118" t="e">
        <f ca="1">'FTTS FOID Cleaning'!Q427</f>
        <v>#REF!</v>
      </c>
      <c r="E424" s="118" t="e">
        <f ca="1">'FTTS FOID Cleaning'!R427</f>
        <v>#REF!</v>
      </c>
    </row>
    <row r="425" spans="1:5" x14ac:dyDescent="0.25">
      <c r="A425" t="str">
        <f>'FTTS FOID Cleaning'!A428</f>
        <v>9-503</v>
      </c>
      <c r="B425" s="117" t="e">
        <f ca="1">'FTTS FOID Cleaning'!N428</f>
        <v>#REF!</v>
      </c>
      <c r="C425" s="115" t="e">
        <f ca="1">'FTTS FOID Cleaning'!O428</f>
        <v>#REF!</v>
      </c>
      <c r="D425" s="118" t="e">
        <f ca="1">'FTTS FOID Cleaning'!Q428</f>
        <v>#REF!</v>
      </c>
      <c r="E425" s="118" t="e">
        <f ca="1">'FTTS FOID Cleaning'!R428</f>
        <v>#REF!</v>
      </c>
    </row>
    <row r="426" spans="1:5" x14ac:dyDescent="0.25">
      <c r="A426" t="str">
        <f>'FTTS FOID Cleaning'!A429</f>
        <v>9-503</v>
      </c>
      <c r="B426" s="117" t="e">
        <f ca="1">'FTTS FOID Cleaning'!N429</f>
        <v>#REF!</v>
      </c>
      <c r="C426" s="115" t="e">
        <f ca="1">'FTTS FOID Cleaning'!O429</f>
        <v>#REF!</v>
      </c>
      <c r="D426" s="118" t="e">
        <f ca="1">'FTTS FOID Cleaning'!Q429</f>
        <v>#REF!</v>
      </c>
      <c r="E426" s="118" t="e">
        <f ca="1">'FTTS FOID Cleaning'!R429</f>
        <v>#REF!</v>
      </c>
    </row>
    <row r="427" spans="1:5" x14ac:dyDescent="0.25">
      <c r="A427" t="str">
        <f>'FTTS FOID Cleaning'!A430</f>
        <v>9-504</v>
      </c>
      <c r="B427" s="117" t="e">
        <f ca="1">'FTTS FOID Cleaning'!N430</f>
        <v>#REF!</v>
      </c>
      <c r="C427" s="115" t="e">
        <f ca="1">'FTTS FOID Cleaning'!O430</f>
        <v>#REF!</v>
      </c>
      <c r="D427" s="118" t="e">
        <f ca="1">'FTTS FOID Cleaning'!Q430</f>
        <v>#REF!</v>
      </c>
      <c r="E427" s="118" t="e">
        <f ca="1">'FTTS FOID Cleaning'!R430</f>
        <v>#REF!</v>
      </c>
    </row>
    <row r="428" spans="1:5" x14ac:dyDescent="0.25">
      <c r="A428" t="str">
        <f>'FTTS FOID Cleaning'!A431</f>
        <v>9-504</v>
      </c>
      <c r="B428" s="117" t="e">
        <f ca="1">'FTTS FOID Cleaning'!N431</f>
        <v>#REF!</v>
      </c>
      <c r="C428" s="115" t="e">
        <f ca="1">'FTTS FOID Cleaning'!O431</f>
        <v>#REF!</v>
      </c>
      <c r="D428" s="118" t="e">
        <f ca="1">'FTTS FOID Cleaning'!Q431</f>
        <v>#REF!</v>
      </c>
      <c r="E428" s="118" t="e">
        <f ca="1">'FTTS FOID Cleaning'!R431</f>
        <v>#REF!</v>
      </c>
    </row>
    <row r="429" spans="1:5" x14ac:dyDescent="0.25">
      <c r="A429" t="str">
        <f>'FTTS FOID Cleaning'!A432</f>
        <v>9-504</v>
      </c>
      <c r="B429" s="117" t="e">
        <f ca="1">'FTTS FOID Cleaning'!N432</f>
        <v>#REF!</v>
      </c>
      <c r="C429" s="115" t="e">
        <f ca="1">'FTTS FOID Cleaning'!O432</f>
        <v>#REF!</v>
      </c>
      <c r="D429" s="118" t="e">
        <f ca="1">'FTTS FOID Cleaning'!Q432</f>
        <v>#REF!</v>
      </c>
      <c r="E429" s="118" t="e">
        <f ca="1">'FTTS FOID Cleaning'!R432</f>
        <v>#REF!</v>
      </c>
    </row>
    <row r="430" spans="1:5" x14ac:dyDescent="0.25">
      <c r="A430" t="str">
        <f>'FTTS FOID Cleaning'!A433</f>
        <v>9-504</v>
      </c>
      <c r="B430" s="117" t="e">
        <f ca="1">'FTTS FOID Cleaning'!N433</f>
        <v>#REF!</v>
      </c>
      <c r="C430" s="115" t="e">
        <f ca="1">'FTTS FOID Cleaning'!O433</f>
        <v>#REF!</v>
      </c>
      <c r="D430" s="118" t="e">
        <f ca="1">'FTTS FOID Cleaning'!Q433</f>
        <v>#REF!</v>
      </c>
      <c r="E430" s="118" t="e">
        <f ca="1">'FTTS FOID Cleaning'!R433</f>
        <v>#REF!</v>
      </c>
    </row>
    <row r="431" spans="1:5" x14ac:dyDescent="0.25">
      <c r="A431" t="str">
        <f>'FTTS FOID Cleaning'!A434</f>
        <v>9-504</v>
      </c>
      <c r="B431" s="117" t="e">
        <f ca="1">'FTTS FOID Cleaning'!N434</f>
        <v>#REF!</v>
      </c>
      <c r="C431" s="115" t="e">
        <f ca="1">'FTTS FOID Cleaning'!O434</f>
        <v>#REF!</v>
      </c>
      <c r="D431" s="118" t="e">
        <f ca="1">'FTTS FOID Cleaning'!Q434</f>
        <v>#REF!</v>
      </c>
      <c r="E431" s="118" t="e">
        <f ca="1">'FTTS FOID Cleaning'!R434</f>
        <v>#REF!</v>
      </c>
    </row>
    <row r="432" spans="1:5" x14ac:dyDescent="0.25">
      <c r="A432" t="str">
        <f>'FTTS FOID Cleaning'!A435</f>
        <v>9-504</v>
      </c>
      <c r="B432" s="117" t="e">
        <f ca="1">'FTTS FOID Cleaning'!N435</f>
        <v>#REF!</v>
      </c>
      <c r="C432" s="115" t="e">
        <f ca="1">'FTTS FOID Cleaning'!O435</f>
        <v>#REF!</v>
      </c>
      <c r="D432" s="118" t="e">
        <f ca="1">'FTTS FOID Cleaning'!Q435</f>
        <v>#REF!</v>
      </c>
      <c r="E432" s="118" t="e">
        <f ca="1">'FTTS FOID Cleaning'!R435</f>
        <v>#REF!</v>
      </c>
    </row>
    <row r="433" spans="1:5" x14ac:dyDescent="0.25">
      <c r="A433" t="str">
        <f>'FTTS FOID Cleaning'!A436</f>
        <v>9-504</v>
      </c>
      <c r="B433" s="117" t="e">
        <f ca="1">'FTTS FOID Cleaning'!N436</f>
        <v>#REF!</v>
      </c>
      <c r="C433" s="115" t="e">
        <f ca="1">'FTTS FOID Cleaning'!O436</f>
        <v>#REF!</v>
      </c>
      <c r="D433" s="118" t="e">
        <f ca="1">'FTTS FOID Cleaning'!Q436</f>
        <v>#REF!</v>
      </c>
      <c r="E433" s="118" t="e">
        <f ca="1">'FTTS FOID Cleaning'!R436</f>
        <v>#REF!</v>
      </c>
    </row>
    <row r="434" spans="1:5" x14ac:dyDescent="0.25">
      <c r="A434" t="str">
        <f>'FTTS FOID Cleaning'!A437</f>
        <v>9-504</v>
      </c>
      <c r="B434" s="117" t="e">
        <f ca="1">'FTTS FOID Cleaning'!N437</f>
        <v>#REF!</v>
      </c>
      <c r="C434" s="115" t="e">
        <f ca="1">'FTTS FOID Cleaning'!O437</f>
        <v>#REF!</v>
      </c>
      <c r="D434" s="118" t="e">
        <f ca="1">'FTTS FOID Cleaning'!Q437</f>
        <v>#REF!</v>
      </c>
      <c r="E434" s="118" t="e">
        <f ca="1">'FTTS FOID Cleaning'!R437</f>
        <v>#REF!</v>
      </c>
    </row>
    <row r="435" spans="1:5" x14ac:dyDescent="0.25">
      <c r="A435" t="str">
        <f>'FTTS FOID Cleaning'!A438</f>
        <v>9-504</v>
      </c>
      <c r="B435" s="117" t="e">
        <f ca="1">'FTTS FOID Cleaning'!N438</f>
        <v>#REF!</v>
      </c>
      <c r="C435" s="115" t="e">
        <f ca="1">'FTTS FOID Cleaning'!O438</f>
        <v>#REF!</v>
      </c>
      <c r="D435" s="118" t="e">
        <f ca="1">'FTTS FOID Cleaning'!Q438</f>
        <v>#REF!</v>
      </c>
      <c r="E435" s="118" t="e">
        <f ca="1">'FTTS FOID Cleaning'!R438</f>
        <v>#REF!</v>
      </c>
    </row>
    <row r="436" spans="1:5" x14ac:dyDescent="0.25">
      <c r="A436" t="str">
        <f>'FTTS FOID Cleaning'!A439</f>
        <v>9-505</v>
      </c>
      <c r="B436" s="117" t="e">
        <f ca="1">'FTTS FOID Cleaning'!N439</f>
        <v>#REF!</v>
      </c>
      <c r="C436" s="115" t="e">
        <f ca="1">'FTTS FOID Cleaning'!O439</f>
        <v>#REF!</v>
      </c>
      <c r="D436" s="118" t="e">
        <f ca="1">'FTTS FOID Cleaning'!Q439</f>
        <v>#REF!</v>
      </c>
      <c r="E436" s="118" t="e">
        <f ca="1">'FTTS FOID Cleaning'!R439</f>
        <v>#REF!</v>
      </c>
    </row>
    <row r="437" spans="1:5" x14ac:dyDescent="0.25">
      <c r="A437" t="str">
        <f>'FTTS FOID Cleaning'!A440</f>
        <v>9-505</v>
      </c>
      <c r="B437" s="117" t="e">
        <f ca="1">'FTTS FOID Cleaning'!N440</f>
        <v>#REF!</v>
      </c>
      <c r="C437" s="115" t="e">
        <f ca="1">'FTTS FOID Cleaning'!O440</f>
        <v>#REF!</v>
      </c>
      <c r="D437" s="118" t="e">
        <f ca="1">'FTTS FOID Cleaning'!Q440</f>
        <v>#REF!</v>
      </c>
      <c r="E437" s="118" t="e">
        <f ca="1">'FTTS FOID Cleaning'!R440</f>
        <v>#REF!</v>
      </c>
    </row>
    <row r="438" spans="1:5" x14ac:dyDescent="0.25">
      <c r="A438" t="str">
        <f>'FTTS FOID Cleaning'!A441</f>
        <v>9-505</v>
      </c>
      <c r="B438" s="117" t="e">
        <f ca="1">'FTTS FOID Cleaning'!N441</f>
        <v>#REF!</v>
      </c>
      <c r="C438" s="115" t="e">
        <f ca="1">'FTTS FOID Cleaning'!O441</f>
        <v>#REF!</v>
      </c>
      <c r="D438" s="118" t="e">
        <f ca="1">'FTTS FOID Cleaning'!Q441</f>
        <v>#REF!</v>
      </c>
      <c r="E438" s="118" t="e">
        <f ca="1">'FTTS FOID Cleaning'!R441</f>
        <v>#REF!</v>
      </c>
    </row>
    <row r="439" spans="1:5" x14ac:dyDescent="0.25">
      <c r="A439" t="str">
        <f>'FTTS FOID Cleaning'!A442</f>
        <v>9-505</v>
      </c>
      <c r="B439" s="117" t="e">
        <f ca="1">'FTTS FOID Cleaning'!N442</f>
        <v>#REF!</v>
      </c>
      <c r="C439" s="115" t="e">
        <f ca="1">'FTTS FOID Cleaning'!O442</f>
        <v>#REF!</v>
      </c>
      <c r="D439" s="118" t="e">
        <f ca="1">'FTTS FOID Cleaning'!Q442</f>
        <v>#REF!</v>
      </c>
      <c r="E439" s="118" t="e">
        <f ca="1">'FTTS FOID Cleaning'!R442</f>
        <v>#REF!</v>
      </c>
    </row>
    <row r="440" spans="1:5" x14ac:dyDescent="0.25">
      <c r="A440" t="str">
        <f>'FTTS FOID Cleaning'!A443</f>
        <v>9-505</v>
      </c>
      <c r="B440" s="117" t="e">
        <f ca="1">'FTTS FOID Cleaning'!N443</f>
        <v>#REF!</v>
      </c>
      <c r="C440" s="115" t="e">
        <f ca="1">'FTTS FOID Cleaning'!O443</f>
        <v>#REF!</v>
      </c>
      <c r="D440" s="118" t="e">
        <f ca="1">'FTTS FOID Cleaning'!Q443</f>
        <v>#REF!</v>
      </c>
      <c r="E440" s="118" t="e">
        <f ca="1">'FTTS FOID Cleaning'!R443</f>
        <v>#REF!</v>
      </c>
    </row>
    <row r="441" spans="1:5" x14ac:dyDescent="0.25">
      <c r="A441" t="str">
        <f>'FTTS FOID Cleaning'!A444</f>
        <v>9-505</v>
      </c>
      <c r="B441" s="117" t="e">
        <f ca="1">'FTTS FOID Cleaning'!N444</f>
        <v>#REF!</v>
      </c>
      <c r="C441" s="115" t="e">
        <f ca="1">'FTTS FOID Cleaning'!O444</f>
        <v>#REF!</v>
      </c>
      <c r="D441" s="118" t="e">
        <f ca="1">'FTTS FOID Cleaning'!Q444</f>
        <v>#REF!</v>
      </c>
      <c r="E441" s="118" t="e">
        <f ca="1">'FTTS FOID Cleaning'!R444</f>
        <v>#REF!</v>
      </c>
    </row>
    <row r="442" spans="1:5" x14ac:dyDescent="0.25">
      <c r="A442" t="str">
        <f>'FTTS FOID Cleaning'!A445</f>
        <v>9-505</v>
      </c>
      <c r="B442" s="117" t="e">
        <f ca="1">'FTTS FOID Cleaning'!N445</f>
        <v>#REF!</v>
      </c>
      <c r="C442" s="115" t="e">
        <f ca="1">'FTTS FOID Cleaning'!O445</f>
        <v>#REF!</v>
      </c>
      <c r="D442" s="118" t="e">
        <f ca="1">'FTTS FOID Cleaning'!Q445</f>
        <v>#REF!</v>
      </c>
      <c r="E442" s="118" t="e">
        <f ca="1">'FTTS FOID Cleaning'!R445</f>
        <v>#REF!</v>
      </c>
    </row>
    <row r="443" spans="1:5" x14ac:dyDescent="0.25">
      <c r="A443" t="str">
        <f>'FTTS FOID Cleaning'!A446</f>
        <v>9-505</v>
      </c>
      <c r="B443" s="117" t="e">
        <f ca="1">'FTTS FOID Cleaning'!N446</f>
        <v>#REF!</v>
      </c>
      <c r="C443" s="115" t="e">
        <f ca="1">'FTTS FOID Cleaning'!O446</f>
        <v>#REF!</v>
      </c>
      <c r="D443" s="118" t="e">
        <f ca="1">'FTTS FOID Cleaning'!Q446</f>
        <v>#REF!</v>
      </c>
      <c r="E443" s="118" t="e">
        <f ca="1">'FTTS FOID Cleaning'!R446</f>
        <v>#REF!</v>
      </c>
    </row>
    <row r="444" spans="1:5" x14ac:dyDescent="0.25">
      <c r="A444" t="str">
        <f>'FTTS FOID Cleaning'!A447</f>
        <v>9-505</v>
      </c>
      <c r="B444" s="117" t="e">
        <f ca="1">'FTTS FOID Cleaning'!N447</f>
        <v>#REF!</v>
      </c>
      <c r="C444" s="115" t="e">
        <f ca="1">'FTTS FOID Cleaning'!O447</f>
        <v>#REF!</v>
      </c>
      <c r="D444" s="118" t="e">
        <f ca="1">'FTTS FOID Cleaning'!Q447</f>
        <v>#REF!</v>
      </c>
      <c r="E444" s="118" t="e">
        <f ca="1">'FTTS FOID Cleaning'!R447</f>
        <v>#REF!</v>
      </c>
    </row>
    <row r="445" spans="1:5" x14ac:dyDescent="0.25">
      <c r="A445" t="str">
        <f>'FTTS FOID Cleaning'!A448</f>
        <v>9-506</v>
      </c>
      <c r="B445" s="117" t="e">
        <f ca="1">'FTTS FOID Cleaning'!N448</f>
        <v>#REF!</v>
      </c>
      <c r="C445" s="115" t="e">
        <f ca="1">'FTTS FOID Cleaning'!O448</f>
        <v>#REF!</v>
      </c>
      <c r="D445" s="118" t="e">
        <f ca="1">'FTTS FOID Cleaning'!Q448</f>
        <v>#REF!</v>
      </c>
      <c r="E445" s="118" t="e">
        <f ca="1">'FTTS FOID Cleaning'!R448</f>
        <v>#REF!</v>
      </c>
    </row>
    <row r="446" spans="1:5" x14ac:dyDescent="0.25">
      <c r="A446" t="str">
        <f>'FTTS FOID Cleaning'!A449</f>
        <v>9-506</v>
      </c>
      <c r="B446" s="117" t="e">
        <f ca="1">'FTTS FOID Cleaning'!N449</f>
        <v>#REF!</v>
      </c>
      <c r="C446" s="115" t="e">
        <f ca="1">'FTTS FOID Cleaning'!O449</f>
        <v>#REF!</v>
      </c>
      <c r="D446" s="118" t="e">
        <f ca="1">'FTTS FOID Cleaning'!Q449</f>
        <v>#REF!</v>
      </c>
      <c r="E446" s="118" t="e">
        <f ca="1">'FTTS FOID Cleaning'!R449</f>
        <v>#REF!</v>
      </c>
    </row>
    <row r="447" spans="1:5" x14ac:dyDescent="0.25">
      <c r="A447" t="str">
        <f>'FTTS FOID Cleaning'!A450</f>
        <v>9-506</v>
      </c>
      <c r="B447" s="117" t="e">
        <f ca="1">'FTTS FOID Cleaning'!N450</f>
        <v>#REF!</v>
      </c>
      <c r="C447" s="115" t="e">
        <f ca="1">'FTTS FOID Cleaning'!O450</f>
        <v>#REF!</v>
      </c>
      <c r="D447" s="118" t="e">
        <f ca="1">'FTTS FOID Cleaning'!Q450</f>
        <v>#REF!</v>
      </c>
      <c r="E447" s="118" t="e">
        <f ca="1">'FTTS FOID Cleaning'!R450</f>
        <v>#REF!</v>
      </c>
    </row>
    <row r="448" spans="1:5" x14ac:dyDescent="0.25">
      <c r="A448" t="str">
        <f>'FTTS FOID Cleaning'!A451</f>
        <v>9-506</v>
      </c>
      <c r="B448" s="117" t="e">
        <f ca="1">'FTTS FOID Cleaning'!N451</f>
        <v>#REF!</v>
      </c>
      <c r="C448" s="115" t="e">
        <f ca="1">'FTTS FOID Cleaning'!O451</f>
        <v>#REF!</v>
      </c>
      <c r="D448" s="118" t="e">
        <f ca="1">'FTTS FOID Cleaning'!Q451</f>
        <v>#REF!</v>
      </c>
      <c r="E448" s="118" t="e">
        <f ca="1">'FTTS FOID Cleaning'!R451</f>
        <v>#REF!</v>
      </c>
    </row>
    <row r="449" spans="1:5" x14ac:dyDescent="0.25">
      <c r="A449" t="str">
        <f>'FTTS FOID Cleaning'!A452</f>
        <v>9-506</v>
      </c>
      <c r="B449" s="117" t="e">
        <f ca="1">'FTTS FOID Cleaning'!N452</f>
        <v>#REF!</v>
      </c>
      <c r="C449" s="115" t="e">
        <f ca="1">'FTTS FOID Cleaning'!O452</f>
        <v>#REF!</v>
      </c>
      <c r="D449" s="118" t="e">
        <f ca="1">'FTTS FOID Cleaning'!Q452</f>
        <v>#REF!</v>
      </c>
      <c r="E449" s="118" t="e">
        <f ca="1">'FTTS FOID Cleaning'!R452</f>
        <v>#REF!</v>
      </c>
    </row>
    <row r="450" spans="1:5" x14ac:dyDescent="0.25">
      <c r="A450" t="str">
        <f>'FTTS FOID Cleaning'!A453</f>
        <v>9-506</v>
      </c>
      <c r="B450" s="117" t="e">
        <f ca="1">'FTTS FOID Cleaning'!N453</f>
        <v>#REF!</v>
      </c>
      <c r="C450" s="115" t="e">
        <f ca="1">'FTTS FOID Cleaning'!O453</f>
        <v>#REF!</v>
      </c>
      <c r="D450" s="118" t="e">
        <f ca="1">'FTTS FOID Cleaning'!Q453</f>
        <v>#REF!</v>
      </c>
      <c r="E450" s="118" t="e">
        <f ca="1">'FTTS FOID Cleaning'!R453</f>
        <v>#REF!</v>
      </c>
    </row>
    <row r="451" spans="1:5" x14ac:dyDescent="0.25">
      <c r="A451" t="str">
        <f>'FTTS FOID Cleaning'!A454</f>
        <v>9-506</v>
      </c>
      <c r="B451" s="117" t="e">
        <f ca="1">'FTTS FOID Cleaning'!N454</f>
        <v>#REF!</v>
      </c>
      <c r="C451" s="115" t="e">
        <f ca="1">'FTTS FOID Cleaning'!O454</f>
        <v>#REF!</v>
      </c>
      <c r="D451" s="118" t="e">
        <f ca="1">'FTTS FOID Cleaning'!Q454</f>
        <v>#REF!</v>
      </c>
      <c r="E451" s="118" t="e">
        <f ca="1">'FTTS FOID Cleaning'!R454</f>
        <v>#REF!</v>
      </c>
    </row>
    <row r="452" spans="1:5" x14ac:dyDescent="0.25">
      <c r="A452" t="str">
        <f>'FTTS FOID Cleaning'!A455</f>
        <v>9-506</v>
      </c>
      <c r="B452" s="117" t="e">
        <f ca="1">'FTTS FOID Cleaning'!N455</f>
        <v>#REF!</v>
      </c>
      <c r="C452" s="115" t="e">
        <f ca="1">'FTTS FOID Cleaning'!O455</f>
        <v>#REF!</v>
      </c>
      <c r="D452" s="118" t="e">
        <f ca="1">'FTTS FOID Cleaning'!Q455</f>
        <v>#REF!</v>
      </c>
      <c r="E452" s="118" t="e">
        <f ca="1">'FTTS FOID Cleaning'!R455</f>
        <v>#REF!</v>
      </c>
    </row>
    <row r="453" spans="1:5" x14ac:dyDescent="0.25">
      <c r="A453" t="str">
        <f>'FTTS FOID Cleaning'!A456</f>
        <v>9-506</v>
      </c>
      <c r="B453" s="117" t="e">
        <f ca="1">'FTTS FOID Cleaning'!N456</f>
        <v>#REF!</v>
      </c>
      <c r="C453" s="115" t="e">
        <f ca="1">'FTTS FOID Cleaning'!O456</f>
        <v>#REF!</v>
      </c>
      <c r="D453" s="118" t="e">
        <f ca="1">'FTTS FOID Cleaning'!Q456</f>
        <v>#REF!</v>
      </c>
      <c r="E453" s="118" t="e">
        <f ca="1">'FTTS FOID Cleaning'!R456</f>
        <v>#REF!</v>
      </c>
    </row>
    <row r="454" spans="1:5" x14ac:dyDescent="0.25">
      <c r="A454" t="str">
        <f>'FTTS FOID Cleaning'!A457</f>
        <v>9-507</v>
      </c>
      <c r="B454" s="117" t="e">
        <f ca="1">'FTTS FOID Cleaning'!N457</f>
        <v>#REF!</v>
      </c>
      <c r="C454" s="115" t="e">
        <f ca="1">'FTTS FOID Cleaning'!O457</f>
        <v>#REF!</v>
      </c>
      <c r="D454" s="118" t="e">
        <f ca="1">'FTTS FOID Cleaning'!Q457</f>
        <v>#REF!</v>
      </c>
      <c r="E454" s="118" t="e">
        <f ca="1">'FTTS FOID Cleaning'!R457</f>
        <v>#REF!</v>
      </c>
    </row>
    <row r="455" spans="1:5" x14ac:dyDescent="0.25">
      <c r="A455" t="str">
        <f>'FTTS FOID Cleaning'!A458</f>
        <v>9-507</v>
      </c>
      <c r="B455" s="117" t="e">
        <f ca="1">'FTTS FOID Cleaning'!N458</f>
        <v>#REF!</v>
      </c>
      <c r="C455" s="115" t="e">
        <f ca="1">'FTTS FOID Cleaning'!O458</f>
        <v>#REF!</v>
      </c>
      <c r="D455" s="118" t="e">
        <f ca="1">'FTTS FOID Cleaning'!Q458</f>
        <v>#REF!</v>
      </c>
      <c r="E455" s="118" t="e">
        <f ca="1">'FTTS FOID Cleaning'!R458</f>
        <v>#REF!</v>
      </c>
    </row>
    <row r="456" spans="1:5" x14ac:dyDescent="0.25">
      <c r="A456" t="str">
        <f>'FTTS FOID Cleaning'!A459</f>
        <v>9-507</v>
      </c>
      <c r="B456" s="117" t="e">
        <f ca="1">'FTTS FOID Cleaning'!N459</f>
        <v>#REF!</v>
      </c>
      <c r="C456" s="115" t="e">
        <f ca="1">'FTTS FOID Cleaning'!O459</f>
        <v>#REF!</v>
      </c>
      <c r="D456" s="118" t="e">
        <f ca="1">'FTTS FOID Cleaning'!Q459</f>
        <v>#REF!</v>
      </c>
      <c r="E456" s="118" t="e">
        <f ca="1">'FTTS FOID Cleaning'!R459</f>
        <v>#REF!</v>
      </c>
    </row>
    <row r="457" spans="1:5" x14ac:dyDescent="0.25">
      <c r="A457" t="str">
        <f>'FTTS FOID Cleaning'!A460</f>
        <v>9-507</v>
      </c>
      <c r="B457" s="117" t="e">
        <f ca="1">'FTTS FOID Cleaning'!N460</f>
        <v>#REF!</v>
      </c>
      <c r="C457" s="115" t="e">
        <f ca="1">'FTTS FOID Cleaning'!O460</f>
        <v>#REF!</v>
      </c>
      <c r="D457" s="118" t="e">
        <f ca="1">'FTTS FOID Cleaning'!Q460</f>
        <v>#REF!</v>
      </c>
      <c r="E457" s="118" t="e">
        <f ca="1">'FTTS FOID Cleaning'!R460</f>
        <v>#REF!</v>
      </c>
    </row>
    <row r="458" spans="1:5" x14ac:dyDescent="0.25">
      <c r="A458" t="str">
        <f>'FTTS FOID Cleaning'!A461</f>
        <v>9-507</v>
      </c>
      <c r="B458" s="117" t="e">
        <f ca="1">'FTTS FOID Cleaning'!N461</f>
        <v>#REF!</v>
      </c>
      <c r="C458" s="115" t="e">
        <f ca="1">'FTTS FOID Cleaning'!O461</f>
        <v>#REF!</v>
      </c>
      <c r="D458" s="118" t="e">
        <f ca="1">'FTTS FOID Cleaning'!Q461</f>
        <v>#REF!</v>
      </c>
      <c r="E458" s="118" t="e">
        <f ca="1">'FTTS FOID Cleaning'!R461</f>
        <v>#REF!</v>
      </c>
    </row>
    <row r="459" spans="1:5" x14ac:dyDescent="0.25">
      <c r="A459" t="str">
        <f>'FTTS FOID Cleaning'!A462</f>
        <v>9-507</v>
      </c>
      <c r="B459" s="117" t="e">
        <f ca="1">'FTTS FOID Cleaning'!N462</f>
        <v>#REF!</v>
      </c>
      <c r="C459" s="115" t="e">
        <f ca="1">'FTTS FOID Cleaning'!O462</f>
        <v>#REF!</v>
      </c>
      <c r="D459" s="118" t="e">
        <f ca="1">'FTTS FOID Cleaning'!Q462</f>
        <v>#REF!</v>
      </c>
      <c r="E459" s="118" t="e">
        <f ca="1">'FTTS FOID Cleaning'!R462</f>
        <v>#REF!</v>
      </c>
    </row>
    <row r="460" spans="1:5" x14ac:dyDescent="0.25">
      <c r="A460" t="str">
        <f>'FTTS FOID Cleaning'!A463</f>
        <v>9-507</v>
      </c>
      <c r="B460" s="117" t="e">
        <f ca="1">'FTTS FOID Cleaning'!N463</f>
        <v>#REF!</v>
      </c>
      <c r="C460" s="115" t="e">
        <f ca="1">'FTTS FOID Cleaning'!O463</f>
        <v>#REF!</v>
      </c>
      <c r="D460" s="118" t="e">
        <f ca="1">'FTTS FOID Cleaning'!Q463</f>
        <v>#REF!</v>
      </c>
      <c r="E460" s="118" t="e">
        <f ca="1">'FTTS FOID Cleaning'!R463</f>
        <v>#REF!</v>
      </c>
    </row>
    <row r="461" spans="1:5" x14ac:dyDescent="0.25">
      <c r="A461" t="str">
        <f>'FTTS FOID Cleaning'!A464</f>
        <v>9-507</v>
      </c>
      <c r="B461" s="117" t="e">
        <f ca="1">'FTTS FOID Cleaning'!N464</f>
        <v>#REF!</v>
      </c>
      <c r="C461" s="115" t="e">
        <f ca="1">'FTTS FOID Cleaning'!O464</f>
        <v>#REF!</v>
      </c>
      <c r="D461" s="118" t="e">
        <f ca="1">'FTTS FOID Cleaning'!Q464</f>
        <v>#REF!</v>
      </c>
      <c r="E461" s="118" t="e">
        <f ca="1">'FTTS FOID Cleaning'!R464</f>
        <v>#REF!</v>
      </c>
    </row>
    <row r="462" spans="1:5" x14ac:dyDescent="0.25">
      <c r="A462" t="str">
        <f>'FTTS FOID Cleaning'!A465</f>
        <v>9-507</v>
      </c>
      <c r="B462" s="117" t="e">
        <f ca="1">'FTTS FOID Cleaning'!N465</f>
        <v>#REF!</v>
      </c>
      <c r="C462" s="115" t="e">
        <f ca="1">'FTTS FOID Cleaning'!O465</f>
        <v>#REF!</v>
      </c>
      <c r="D462" s="118" t="e">
        <f ca="1">'FTTS FOID Cleaning'!Q465</f>
        <v>#REF!</v>
      </c>
      <c r="E462" s="118" t="e">
        <f ca="1">'FTTS FOID Cleaning'!R465</f>
        <v>#REF!</v>
      </c>
    </row>
    <row r="463" spans="1:5" x14ac:dyDescent="0.25">
      <c r="A463" t="str">
        <f>'FTTS FOID Cleaning'!A466</f>
        <v>10-501</v>
      </c>
      <c r="B463" s="117" t="e">
        <f ca="1">'FTTS FOID Cleaning'!N466</f>
        <v>#REF!</v>
      </c>
      <c r="C463" s="115" t="e">
        <f ca="1">'FTTS FOID Cleaning'!O466</f>
        <v>#REF!</v>
      </c>
      <c r="D463" s="118" t="e">
        <f ca="1">'FTTS FOID Cleaning'!Q466</f>
        <v>#REF!</v>
      </c>
      <c r="E463" s="118" t="e">
        <f ca="1">'FTTS FOID Cleaning'!R466</f>
        <v>#REF!</v>
      </c>
    </row>
    <row r="464" spans="1:5" x14ac:dyDescent="0.25">
      <c r="A464" t="str">
        <f>'FTTS FOID Cleaning'!A467</f>
        <v>10-501</v>
      </c>
      <c r="B464" s="117" t="e">
        <f ca="1">'FTTS FOID Cleaning'!N467</f>
        <v>#REF!</v>
      </c>
      <c r="C464" s="115" t="e">
        <f ca="1">'FTTS FOID Cleaning'!O467</f>
        <v>#REF!</v>
      </c>
      <c r="D464" s="118" t="e">
        <f ca="1">'FTTS FOID Cleaning'!Q467</f>
        <v>#REF!</v>
      </c>
      <c r="E464" s="118" t="e">
        <f ca="1">'FTTS FOID Cleaning'!R467</f>
        <v>#REF!</v>
      </c>
    </row>
    <row r="465" spans="1:5" x14ac:dyDescent="0.25">
      <c r="A465" t="str">
        <f>'FTTS FOID Cleaning'!A468</f>
        <v>10-501</v>
      </c>
      <c r="B465" s="117" t="e">
        <f ca="1">'FTTS FOID Cleaning'!N468</f>
        <v>#REF!</v>
      </c>
      <c r="C465" s="115" t="e">
        <f ca="1">'FTTS FOID Cleaning'!O468</f>
        <v>#REF!</v>
      </c>
      <c r="D465" s="118" t="e">
        <f ca="1">'FTTS FOID Cleaning'!Q468</f>
        <v>#REF!</v>
      </c>
      <c r="E465" s="118" t="e">
        <f ca="1">'FTTS FOID Cleaning'!R468</f>
        <v>#REF!</v>
      </c>
    </row>
    <row r="466" spans="1:5" x14ac:dyDescent="0.25">
      <c r="A466" t="str">
        <f>'FTTS FOID Cleaning'!A469</f>
        <v>10-501</v>
      </c>
      <c r="B466" s="117" t="e">
        <f ca="1">'FTTS FOID Cleaning'!N469</f>
        <v>#REF!</v>
      </c>
      <c r="C466" s="115" t="e">
        <f ca="1">'FTTS FOID Cleaning'!O469</f>
        <v>#REF!</v>
      </c>
      <c r="D466" s="118" t="e">
        <f ca="1">'FTTS FOID Cleaning'!Q469</f>
        <v>#REF!</v>
      </c>
      <c r="E466" s="118" t="e">
        <f ca="1">'FTTS FOID Cleaning'!R469</f>
        <v>#REF!</v>
      </c>
    </row>
    <row r="467" spans="1:5" x14ac:dyDescent="0.25">
      <c r="A467" t="str">
        <f>'FTTS FOID Cleaning'!A470</f>
        <v>10-501</v>
      </c>
      <c r="B467" s="117" t="e">
        <f ca="1">'FTTS FOID Cleaning'!N470</f>
        <v>#REF!</v>
      </c>
      <c r="C467" s="115" t="e">
        <f ca="1">'FTTS FOID Cleaning'!O470</f>
        <v>#REF!</v>
      </c>
      <c r="D467" s="118" t="e">
        <f ca="1">'FTTS FOID Cleaning'!Q470</f>
        <v>#REF!</v>
      </c>
      <c r="E467" s="118" t="e">
        <f ca="1">'FTTS FOID Cleaning'!R470</f>
        <v>#REF!</v>
      </c>
    </row>
    <row r="468" spans="1:5" x14ac:dyDescent="0.25">
      <c r="A468" t="str">
        <f>'FTTS FOID Cleaning'!A471</f>
        <v>10-501</v>
      </c>
      <c r="B468" s="117" t="e">
        <f ca="1">'FTTS FOID Cleaning'!N471</f>
        <v>#REF!</v>
      </c>
      <c r="C468" s="115" t="e">
        <f ca="1">'FTTS FOID Cleaning'!O471</f>
        <v>#REF!</v>
      </c>
      <c r="D468" s="118" t="e">
        <f ca="1">'FTTS FOID Cleaning'!Q471</f>
        <v>#REF!</v>
      </c>
      <c r="E468" s="118" t="e">
        <f ca="1">'FTTS FOID Cleaning'!R471</f>
        <v>#REF!</v>
      </c>
    </row>
    <row r="469" spans="1:5" x14ac:dyDescent="0.25">
      <c r="A469" t="str">
        <f>'FTTS FOID Cleaning'!A472</f>
        <v>10-501</v>
      </c>
      <c r="B469" s="117" t="e">
        <f ca="1">'FTTS FOID Cleaning'!N472</f>
        <v>#REF!</v>
      </c>
      <c r="C469" s="115" t="e">
        <f ca="1">'FTTS FOID Cleaning'!O472</f>
        <v>#REF!</v>
      </c>
      <c r="D469" s="118" t="e">
        <f ca="1">'FTTS FOID Cleaning'!Q472</f>
        <v>#REF!</v>
      </c>
      <c r="E469" s="118" t="e">
        <f ca="1">'FTTS FOID Cleaning'!R472</f>
        <v>#REF!</v>
      </c>
    </row>
    <row r="470" spans="1:5" x14ac:dyDescent="0.25">
      <c r="A470" t="str">
        <f>'FTTS FOID Cleaning'!A473</f>
        <v>10-501</v>
      </c>
      <c r="B470" s="117" t="e">
        <f ca="1">'FTTS FOID Cleaning'!N473</f>
        <v>#REF!</v>
      </c>
      <c r="C470" s="115" t="e">
        <f ca="1">'FTTS FOID Cleaning'!O473</f>
        <v>#REF!</v>
      </c>
      <c r="D470" s="118" t="e">
        <f ca="1">'FTTS FOID Cleaning'!Q473</f>
        <v>#REF!</v>
      </c>
      <c r="E470" s="118" t="e">
        <f ca="1">'FTTS FOID Cleaning'!R473</f>
        <v>#REF!</v>
      </c>
    </row>
    <row r="471" spans="1:5" x14ac:dyDescent="0.25">
      <c r="A471" t="str">
        <f>'FTTS FOID Cleaning'!A474</f>
        <v>10-501</v>
      </c>
      <c r="B471" s="117" t="e">
        <f ca="1">'FTTS FOID Cleaning'!N474</f>
        <v>#REF!</v>
      </c>
      <c r="C471" s="115" t="e">
        <f ca="1">'FTTS FOID Cleaning'!O474</f>
        <v>#REF!</v>
      </c>
      <c r="D471" s="118" t="e">
        <f ca="1">'FTTS FOID Cleaning'!Q474</f>
        <v>#REF!</v>
      </c>
      <c r="E471" s="118" t="e">
        <f ca="1">'FTTS FOID Cleaning'!R474</f>
        <v>#REF!</v>
      </c>
    </row>
    <row r="472" spans="1:5" x14ac:dyDescent="0.25">
      <c r="A472" t="str">
        <f>'FTTS FOID Cleaning'!A475</f>
        <v>10-502</v>
      </c>
      <c r="B472" s="117" t="e">
        <f ca="1">'FTTS FOID Cleaning'!N475</f>
        <v>#REF!</v>
      </c>
      <c r="C472" s="115" t="e">
        <f ca="1">'FTTS FOID Cleaning'!O475</f>
        <v>#REF!</v>
      </c>
      <c r="D472" s="118" t="e">
        <f ca="1">'FTTS FOID Cleaning'!Q475</f>
        <v>#REF!</v>
      </c>
      <c r="E472" s="118" t="e">
        <f ca="1">'FTTS FOID Cleaning'!R475</f>
        <v>#REF!</v>
      </c>
    </row>
    <row r="473" spans="1:5" x14ac:dyDescent="0.25">
      <c r="A473" t="str">
        <f>'FTTS FOID Cleaning'!A476</f>
        <v>10-502</v>
      </c>
      <c r="B473" s="117" t="e">
        <f ca="1">'FTTS FOID Cleaning'!N476</f>
        <v>#REF!</v>
      </c>
      <c r="C473" s="115" t="e">
        <f ca="1">'FTTS FOID Cleaning'!O476</f>
        <v>#REF!</v>
      </c>
      <c r="D473" s="118" t="e">
        <f ca="1">'FTTS FOID Cleaning'!Q476</f>
        <v>#REF!</v>
      </c>
      <c r="E473" s="118" t="e">
        <f ca="1">'FTTS FOID Cleaning'!R476</f>
        <v>#REF!</v>
      </c>
    </row>
    <row r="474" spans="1:5" x14ac:dyDescent="0.25">
      <c r="A474" t="str">
        <f>'FTTS FOID Cleaning'!A477</f>
        <v>10-502</v>
      </c>
      <c r="B474" s="117" t="e">
        <f ca="1">'FTTS FOID Cleaning'!N477</f>
        <v>#REF!</v>
      </c>
      <c r="C474" s="115" t="e">
        <f ca="1">'FTTS FOID Cleaning'!O477</f>
        <v>#REF!</v>
      </c>
      <c r="D474" s="118" t="e">
        <f ca="1">'FTTS FOID Cleaning'!Q477</f>
        <v>#REF!</v>
      </c>
      <c r="E474" s="118" t="e">
        <f ca="1">'FTTS FOID Cleaning'!R477</f>
        <v>#REF!</v>
      </c>
    </row>
    <row r="475" spans="1:5" x14ac:dyDescent="0.25">
      <c r="A475" t="str">
        <f>'FTTS FOID Cleaning'!A478</f>
        <v>10-502</v>
      </c>
      <c r="B475" s="117" t="e">
        <f ca="1">'FTTS FOID Cleaning'!N478</f>
        <v>#REF!</v>
      </c>
      <c r="C475" s="115" t="e">
        <f ca="1">'FTTS FOID Cleaning'!O478</f>
        <v>#REF!</v>
      </c>
      <c r="D475" s="118" t="e">
        <f ca="1">'FTTS FOID Cleaning'!Q478</f>
        <v>#REF!</v>
      </c>
      <c r="E475" s="118" t="e">
        <f ca="1">'FTTS FOID Cleaning'!R478</f>
        <v>#REF!</v>
      </c>
    </row>
    <row r="476" spans="1:5" x14ac:dyDescent="0.25">
      <c r="A476" t="str">
        <f>'FTTS FOID Cleaning'!A479</f>
        <v>10-502</v>
      </c>
      <c r="B476" s="117" t="e">
        <f ca="1">'FTTS FOID Cleaning'!N479</f>
        <v>#REF!</v>
      </c>
      <c r="C476" s="115" t="e">
        <f ca="1">'FTTS FOID Cleaning'!O479</f>
        <v>#REF!</v>
      </c>
      <c r="D476" s="118" t="e">
        <f ca="1">'FTTS FOID Cleaning'!Q479</f>
        <v>#REF!</v>
      </c>
      <c r="E476" s="118" t="e">
        <f ca="1">'FTTS FOID Cleaning'!R479</f>
        <v>#REF!</v>
      </c>
    </row>
    <row r="477" spans="1:5" x14ac:dyDescent="0.25">
      <c r="A477" t="str">
        <f>'FTTS FOID Cleaning'!A480</f>
        <v>10-502</v>
      </c>
      <c r="B477" s="117" t="e">
        <f ca="1">'FTTS FOID Cleaning'!N480</f>
        <v>#REF!</v>
      </c>
      <c r="C477" s="115" t="e">
        <f ca="1">'FTTS FOID Cleaning'!O480</f>
        <v>#REF!</v>
      </c>
      <c r="D477" s="118" t="e">
        <f ca="1">'FTTS FOID Cleaning'!Q480</f>
        <v>#REF!</v>
      </c>
      <c r="E477" s="118" t="e">
        <f ca="1">'FTTS FOID Cleaning'!R480</f>
        <v>#REF!</v>
      </c>
    </row>
    <row r="478" spans="1:5" x14ac:dyDescent="0.25">
      <c r="A478" t="str">
        <f>'FTTS FOID Cleaning'!A481</f>
        <v>10-502</v>
      </c>
      <c r="B478" s="117" t="e">
        <f ca="1">'FTTS FOID Cleaning'!N481</f>
        <v>#REF!</v>
      </c>
      <c r="C478" s="115" t="e">
        <f ca="1">'FTTS FOID Cleaning'!O481</f>
        <v>#REF!</v>
      </c>
      <c r="D478" s="118" t="e">
        <f ca="1">'FTTS FOID Cleaning'!Q481</f>
        <v>#REF!</v>
      </c>
      <c r="E478" s="118" t="e">
        <f ca="1">'FTTS FOID Cleaning'!R481</f>
        <v>#REF!</v>
      </c>
    </row>
    <row r="479" spans="1:5" x14ac:dyDescent="0.25">
      <c r="A479" t="str">
        <f>'FTTS FOID Cleaning'!A482</f>
        <v>10-502</v>
      </c>
      <c r="B479" s="117" t="e">
        <f ca="1">'FTTS FOID Cleaning'!N482</f>
        <v>#REF!</v>
      </c>
      <c r="C479" s="115" t="e">
        <f ca="1">'FTTS FOID Cleaning'!O482</f>
        <v>#REF!</v>
      </c>
      <c r="D479" s="118" t="e">
        <f ca="1">'FTTS FOID Cleaning'!Q482</f>
        <v>#REF!</v>
      </c>
      <c r="E479" s="118" t="e">
        <f ca="1">'FTTS FOID Cleaning'!R482</f>
        <v>#REF!</v>
      </c>
    </row>
    <row r="480" spans="1:5" x14ac:dyDescent="0.25">
      <c r="A480" t="str">
        <f>'FTTS FOID Cleaning'!A483</f>
        <v>10-502</v>
      </c>
      <c r="B480" s="117" t="e">
        <f ca="1">'FTTS FOID Cleaning'!N483</f>
        <v>#REF!</v>
      </c>
      <c r="C480" s="115" t="e">
        <f ca="1">'FTTS FOID Cleaning'!O483</f>
        <v>#REF!</v>
      </c>
      <c r="D480" s="118" t="e">
        <f ca="1">'FTTS FOID Cleaning'!Q483</f>
        <v>#REF!</v>
      </c>
      <c r="E480" s="118" t="e">
        <f ca="1">'FTTS FOID Cleaning'!R483</f>
        <v>#REF!</v>
      </c>
    </row>
    <row r="481" spans="1:5" x14ac:dyDescent="0.25">
      <c r="A481" t="str">
        <f>'FTTS FOID Cleaning'!A484</f>
        <v>10-503</v>
      </c>
      <c r="B481" s="117" t="e">
        <f ca="1">'FTTS FOID Cleaning'!N484</f>
        <v>#REF!</v>
      </c>
      <c r="C481" s="115" t="e">
        <f ca="1">'FTTS FOID Cleaning'!O484</f>
        <v>#REF!</v>
      </c>
      <c r="D481" s="118" t="e">
        <f ca="1">'FTTS FOID Cleaning'!Q484</f>
        <v>#REF!</v>
      </c>
      <c r="E481" s="118" t="e">
        <f ca="1">'FTTS FOID Cleaning'!R484</f>
        <v>#REF!</v>
      </c>
    </row>
    <row r="482" spans="1:5" x14ac:dyDescent="0.25">
      <c r="A482" t="str">
        <f>'FTTS FOID Cleaning'!A485</f>
        <v>10-503</v>
      </c>
      <c r="B482" s="117" t="e">
        <f ca="1">'FTTS FOID Cleaning'!N485</f>
        <v>#REF!</v>
      </c>
      <c r="C482" s="115" t="e">
        <f ca="1">'FTTS FOID Cleaning'!O485</f>
        <v>#REF!</v>
      </c>
      <c r="D482" s="118" t="e">
        <f ca="1">'FTTS FOID Cleaning'!Q485</f>
        <v>#REF!</v>
      </c>
      <c r="E482" s="118" t="e">
        <f ca="1">'FTTS FOID Cleaning'!R485</f>
        <v>#REF!</v>
      </c>
    </row>
    <row r="483" spans="1:5" x14ac:dyDescent="0.25">
      <c r="A483" t="str">
        <f>'FTTS FOID Cleaning'!A486</f>
        <v>10-503</v>
      </c>
      <c r="B483" s="117" t="e">
        <f ca="1">'FTTS FOID Cleaning'!N486</f>
        <v>#REF!</v>
      </c>
      <c r="C483" s="115" t="e">
        <f ca="1">'FTTS FOID Cleaning'!O486</f>
        <v>#REF!</v>
      </c>
      <c r="D483" s="118" t="e">
        <f ca="1">'FTTS FOID Cleaning'!Q486</f>
        <v>#REF!</v>
      </c>
      <c r="E483" s="118" t="e">
        <f ca="1">'FTTS FOID Cleaning'!R486</f>
        <v>#REF!</v>
      </c>
    </row>
    <row r="484" spans="1:5" x14ac:dyDescent="0.25">
      <c r="A484" t="str">
        <f>'FTTS FOID Cleaning'!A487</f>
        <v>10-503</v>
      </c>
      <c r="B484" s="117" t="e">
        <f ca="1">'FTTS FOID Cleaning'!N487</f>
        <v>#REF!</v>
      </c>
      <c r="C484" s="115" t="e">
        <f ca="1">'FTTS FOID Cleaning'!O487</f>
        <v>#REF!</v>
      </c>
      <c r="D484" s="118" t="e">
        <f ca="1">'FTTS FOID Cleaning'!Q487</f>
        <v>#REF!</v>
      </c>
      <c r="E484" s="118" t="e">
        <f ca="1">'FTTS FOID Cleaning'!R487</f>
        <v>#REF!</v>
      </c>
    </row>
    <row r="485" spans="1:5" x14ac:dyDescent="0.25">
      <c r="A485" t="str">
        <f>'FTTS FOID Cleaning'!A488</f>
        <v>10-503</v>
      </c>
      <c r="B485" s="117" t="e">
        <f ca="1">'FTTS FOID Cleaning'!N488</f>
        <v>#REF!</v>
      </c>
      <c r="C485" s="115" t="e">
        <f ca="1">'FTTS FOID Cleaning'!O488</f>
        <v>#REF!</v>
      </c>
      <c r="D485" s="118" t="e">
        <f ca="1">'FTTS FOID Cleaning'!Q488</f>
        <v>#REF!</v>
      </c>
      <c r="E485" s="118" t="e">
        <f ca="1">'FTTS FOID Cleaning'!R488</f>
        <v>#REF!</v>
      </c>
    </row>
    <row r="486" spans="1:5" x14ac:dyDescent="0.25">
      <c r="A486" t="str">
        <f>'FTTS FOID Cleaning'!A489</f>
        <v>10-503</v>
      </c>
      <c r="B486" s="117" t="e">
        <f ca="1">'FTTS FOID Cleaning'!N489</f>
        <v>#REF!</v>
      </c>
      <c r="C486" s="115" t="e">
        <f ca="1">'FTTS FOID Cleaning'!O489</f>
        <v>#REF!</v>
      </c>
      <c r="D486" s="118" t="e">
        <f ca="1">'FTTS FOID Cleaning'!Q489</f>
        <v>#REF!</v>
      </c>
      <c r="E486" s="118" t="e">
        <f ca="1">'FTTS FOID Cleaning'!R489</f>
        <v>#REF!</v>
      </c>
    </row>
    <row r="487" spans="1:5" x14ac:dyDescent="0.25">
      <c r="A487" t="str">
        <f>'FTTS FOID Cleaning'!A490</f>
        <v>10-503</v>
      </c>
      <c r="B487" s="117" t="e">
        <f ca="1">'FTTS FOID Cleaning'!N490</f>
        <v>#REF!</v>
      </c>
      <c r="C487" s="115" t="e">
        <f ca="1">'FTTS FOID Cleaning'!O490</f>
        <v>#REF!</v>
      </c>
      <c r="D487" s="118" t="e">
        <f ca="1">'FTTS FOID Cleaning'!Q490</f>
        <v>#REF!</v>
      </c>
      <c r="E487" s="118" t="e">
        <f ca="1">'FTTS FOID Cleaning'!R490</f>
        <v>#REF!</v>
      </c>
    </row>
    <row r="488" spans="1:5" x14ac:dyDescent="0.25">
      <c r="A488" t="str">
        <f>'FTTS FOID Cleaning'!A491</f>
        <v>10-503</v>
      </c>
      <c r="B488" s="117" t="e">
        <f ca="1">'FTTS FOID Cleaning'!N491</f>
        <v>#REF!</v>
      </c>
      <c r="C488" s="115" t="e">
        <f ca="1">'FTTS FOID Cleaning'!O491</f>
        <v>#REF!</v>
      </c>
      <c r="D488" s="118" t="e">
        <f ca="1">'FTTS FOID Cleaning'!Q491</f>
        <v>#REF!</v>
      </c>
      <c r="E488" s="118" t="e">
        <f ca="1">'FTTS FOID Cleaning'!R491</f>
        <v>#REF!</v>
      </c>
    </row>
    <row r="489" spans="1:5" x14ac:dyDescent="0.25">
      <c r="A489" t="str">
        <f>'FTTS FOID Cleaning'!A492</f>
        <v>10-503</v>
      </c>
      <c r="B489" s="117" t="e">
        <f ca="1">'FTTS FOID Cleaning'!N492</f>
        <v>#REF!</v>
      </c>
      <c r="C489" s="115" t="e">
        <f ca="1">'FTTS FOID Cleaning'!O492</f>
        <v>#REF!</v>
      </c>
      <c r="D489" s="118" t="e">
        <f ca="1">'FTTS FOID Cleaning'!Q492</f>
        <v>#REF!</v>
      </c>
      <c r="E489" s="118" t="e">
        <f ca="1">'FTTS FOID Cleaning'!R492</f>
        <v>#REF!</v>
      </c>
    </row>
    <row r="490" spans="1:5" x14ac:dyDescent="0.25">
      <c r="A490" t="str">
        <f>'FTTS FOID Cleaning'!A493</f>
        <v>10-504</v>
      </c>
      <c r="B490" s="117" t="e">
        <f ca="1">'FTTS FOID Cleaning'!N493</f>
        <v>#REF!</v>
      </c>
      <c r="C490" s="115" t="e">
        <f ca="1">'FTTS FOID Cleaning'!O493</f>
        <v>#REF!</v>
      </c>
      <c r="D490" s="118" t="e">
        <f ca="1">'FTTS FOID Cleaning'!Q493</f>
        <v>#REF!</v>
      </c>
      <c r="E490" s="118" t="e">
        <f ca="1">'FTTS FOID Cleaning'!R493</f>
        <v>#REF!</v>
      </c>
    </row>
    <row r="491" spans="1:5" x14ac:dyDescent="0.25">
      <c r="A491" t="str">
        <f>'FTTS FOID Cleaning'!A494</f>
        <v>10-504</v>
      </c>
      <c r="B491" s="117" t="e">
        <f ca="1">'FTTS FOID Cleaning'!N494</f>
        <v>#REF!</v>
      </c>
      <c r="C491" s="115" t="e">
        <f ca="1">'FTTS FOID Cleaning'!O494</f>
        <v>#REF!</v>
      </c>
      <c r="D491" s="118" t="e">
        <f ca="1">'FTTS FOID Cleaning'!Q494</f>
        <v>#REF!</v>
      </c>
      <c r="E491" s="118" t="e">
        <f ca="1">'FTTS FOID Cleaning'!R494</f>
        <v>#REF!</v>
      </c>
    </row>
    <row r="492" spans="1:5" x14ac:dyDescent="0.25">
      <c r="A492" t="str">
        <f>'FTTS FOID Cleaning'!A495</f>
        <v>10-504</v>
      </c>
      <c r="B492" s="117" t="e">
        <f ca="1">'FTTS FOID Cleaning'!N495</f>
        <v>#REF!</v>
      </c>
      <c r="C492" s="115" t="e">
        <f ca="1">'FTTS FOID Cleaning'!O495</f>
        <v>#REF!</v>
      </c>
      <c r="D492" s="118" t="e">
        <f ca="1">'FTTS FOID Cleaning'!Q495</f>
        <v>#REF!</v>
      </c>
      <c r="E492" s="118" t="e">
        <f ca="1">'FTTS FOID Cleaning'!R495</f>
        <v>#REF!</v>
      </c>
    </row>
    <row r="493" spans="1:5" x14ac:dyDescent="0.25">
      <c r="A493" t="str">
        <f>'FTTS FOID Cleaning'!A496</f>
        <v>10-504</v>
      </c>
      <c r="B493" s="117" t="e">
        <f ca="1">'FTTS FOID Cleaning'!N496</f>
        <v>#REF!</v>
      </c>
      <c r="C493" s="115" t="e">
        <f ca="1">'FTTS FOID Cleaning'!O496</f>
        <v>#REF!</v>
      </c>
      <c r="D493" s="118" t="e">
        <f ca="1">'FTTS FOID Cleaning'!Q496</f>
        <v>#REF!</v>
      </c>
      <c r="E493" s="118" t="e">
        <f ca="1">'FTTS FOID Cleaning'!R496</f>
        <v>#REF!</v>
      </c>
    </row>
    <row r="494" spans="1:5" x14ac:dyDescent="0.25">
      <c r="A494" t="str">
        <f>'FTTS FOID Cleaning'!A497</f>
        <v>10-504</v>
      </c>
      <c r="B494" s="117" t="e">
        <f ca="1">'FTTS FOID Cleaning'!N497</f>
        <v>#REF!</v>
      </c>
      <c r="C494" s="115" t="e">
        <f ca="1">'FTTS FOID Cleaning'!O497</f>
        <v>#REF!</v>
      </c>
      <c r="D494" s="118" t="e">
        <f ca="1">'FTTS FOID Cleaning'!Q497</f>
        <v>#REF!</v>
      </c>
      <c r="E494" s="118" t="e">
        <f ca="1">'FTTS FOID Cleaning'!R497</f>
        <v>#REF!</v>
      </c>
    </row>
    <row r="495" spans="1:5" x14ac:dyDescent="0.25">
      <c r="A495" t="str">
        <f>'FTTS FOID Cleaning'!A498</f>
        <v>10-504</v>
      </c>
      <c r="B495" s="117" t="e">
        <f ca="1">'FTTS FOID Cleaning'!N498</f>
        <v>#REF!</v>
      </c>
      <c r="C495" s="115" t="e">
        <f ca="1">'FTTS FOID Cleaning'!O498</f>
        <v>#REF!</v>
      </c>
      <c r="D495" s="118" t="e">
        <f ca="1">'FTTS FOID Cleaning'!Q498</f>
        <v>#REF!</v>
      </c>
      <c r="E495" s="118" t="e">
        <f ca="1">'FTTS FOID Cleaning'!R498</f>
        <v>#REF!</v>
      </c>
    </row>
    <row r="496" spans="1:5" x14ac:dyDescent="0.25">
      <c r="A496" t="str">
        <f>'FTTS FOID Cleaning'!A499</f>
        <v>10-504</v>
      </c>
      <c r="B496" s="117" t="e">
        <f ca="1">'FTTS FOID Cleaning'!N499</f>
        <v>#REF!</v>
      </c>
      <c r="C496" s="115" t="e">
        <f ca="1">'FTTS FOID Cleaning'!O499</f>
        <v>#REF!</v>
      </c>
      <c r="D496" s="118" t="e">
        <f ca="1">'FTTS FOID Cleaning'!Q499</f>
        <v>#REF!</v>
      </c>
      <c r="E496" s="118" t="e">
        <f ca="1">'FTTS FOID Cleaning'!R499</f>
        <v>#REF!</v>
      </c>
    </row>
    <row r="497" spans="1:5" x14ac:dyDescent="0.25">
      <c r="A497" t="str">
        <f>'FTTS FOID Cleaning'!A500</f>
        <v>10-504</v>
      </c>
      <c r="B497" s="117" t="e">
        <f ca="1">'FTTS FOID Cleaning'!N500</f>
        <v>#REF!</v>
      </c>
      <c r="C497" s="115" t="e">
        <f ca="1">'FTTS FOID Cleaning'!O500</f>
        <v>#REF!</v>
      </c>
      <c r="D497" s="118" t="e">
        <f ca="1">'FTTS FOID Cleaning'!Q500</f>
        <v>#REF!</v>
      </c>
      <c r="E497" s="118" t="e">
        <f ca="1">'FTTS FOID Cleaning'!R500</f>
        <v>#REF!</v>
      </c>
    </row>
    <row r="498" spans="1:5" x14ac:dyDescent="0.25">
      <c r="A498" t="str">
        <f>'FTTS FOID Cleaning'!A501</f>
        <v>10-504</v>
      </c>
      <c r="B498" s="117" t="e">
        <f ca="1">'FTTS FOID Cleaning'!N501</f>
        <v>#REF!</v>
      </c>
      <c r="C498" s="115" t="e">
        <f ca="1">'FTTS FOID Cleaning'!O501</f>
        <v>#REF!</v>
      </c>
      <c r="D498" s="118" t="e">
        <f ca="1">'FTTS FOID Cleaning'!Q501</f>
        <v>#REF!</v>
      </c>
      <c r="E498" s="118" t="e">
        <f ca="1">'FTTS FOID Cleaning'!R501</f>
        <v>#REF!</v>
      </c>
    </row>
    <row r="499" spans="1:5" x14ac:dyDescent="0.25">
      <c r="A499" t="str">
        <f>'FTTS FOID Cleaning'!A502</f>
        <v>10-505</v>
      </c>
      <c r="B499" s="117" t="e">
        <f ca="1">'FTTS FOID Cleaning'!N502</f>
        <v>#REF!</v>
      </c>
      <c r="C499" s="115" t="e">
        <f ca="1">'FTTS FOID Cleaning'!O502</f>
        <v>#REF!</v>
      </c>
      <c r="D499" s="118" t="e">
        <f ca="1">'FTTS FOID Cleaning'!Q502</f>
        <v>#REF!</v>
      </c>
      <c r="E499" s="118" t="e">
        <f ca="1">'FTTS FOID Cleaning'!R502</f>
        <v>#REF!</v>
      </c>
    </row>
    <row r="500" spans="1:5" x14ac:dyDescent="0.25">
      <c r="A500" t="str">
        <f>'FTTS FOID Cleaning'!A503</f>
        <v>10-505</v>
      </c>
      <c r="B500" s="117" t="e">
        <f ca="1">'FTTS FOID Cleaning'!N503</f>
        <v>#REF!</v>
      </c>
      <c r="C500" s="115" t="e">
        <f ca="1">'FTTS FOID Cleaning'!O503</f>
        <v>#REF!</v>
      </c>
      <c r="D500" s="118" t="e">
        <f ca="1">'FTTS FOID Cleaning'!Q503</f>
        <v>#REF!</v>
      </c>
      <c r="E500" s="118" t="e">
        <f ca="1">'FTTS FOID Cleaning'!R503</f>
        <v>#REF!</v>
      </c>
    </row>
    <row r="501" spans="1:5" x14ac:dyDescent="0.25">
      <c r="A501" t="str">
        <f>'FTTS FOID Cleaning'!A504</f>
        <v>10-505</v>
      </c>
      <c r="B501" s="117" t="e">
        <f ca="1">'FTTS FOID Cleaning'!N504</f>
        <v>#REF!</v>
      </c>
      <c r="C501" s="115" t="e">
        <f ca="1">'FTTS FOID Cleaning'!O504</f>
        <v>#REF!</v>
      </c>
      <c r="D501" s="118" t="e">
        <f ca="1">'FTTS FOID Cleaning'!Q504</f>
        <v>#REF!</v>
      </c>
      <c r="E501" s="118" t="e">
        <f ca="1">'FTTS FOID Cleaning'!R504</f>
        <v>#REF!</v>
      </c>
    </row>
    <row r="502" spans="1:5" x14ac:dyDescent="0.25">
      <c r="A502" t="str">
        <f>'FTTS FOID Cleaning'!A505</f>
        <v>10-505</v>
      </c>
      <c r="B502" s="117" t="e">
        <f ca="1">'FTTS FOID Cleaning'!N505</f>
        <v>#REF!</v>
      </c>
      <c r="C502" s="115" t="e">
        <f ca="1">'FTTS FOID Cleaning'!O505</f>
        <v>#REF!</v>
      </c>
      <c r="D502" s="118" t="e">
        <f ca="1">'FTTS FOID Cleaning'!Q505</f>
        <v>#REF!</v>
      </c>
      <c r="E502" s="118" t="e">
        <f ca="1">'FTTS FOID Cleaning'!R505</f>
        <v>#REF!</v>
      </c>
    </row>
    <row r="503" spans="1:5" x14ac:dyDescent="0.25">
      <c r="A503" t="str">
        <f>'FTTS FOID Cleaning'!A506</f>
        <v>10-505</v>
      </c>
      <c r="B503" s="117" t="e">
        <f ca="1">'FTTS FOID Cleaning'!N506</f>
        <v>#REF!</v>
      </c>
      <c r="C503" s="115" t="e">
        <f ca="1">'FTTS FOID Cleaning'!O506</f>
        <v>#REF!</v>
      </c>
      <c r="D503" s="118" t="e">
        <f ca="1">'FTTS FOID Cleaning'!Q506</f>
        <v>#REF!</v>
      </c>
      <c r="E503" s="118" t="e">
        <f ca="1">'FTTS FOID Cleaning'!R506</f>
        <v>#REF!</v>
      </c>
    </row>
    <row r="504" spans="1:5" x14ac:dyDescent="0.25">
      <c r="A504" t="str">
        <f>'FTTS FOID Cleaning'!A507</f>
        <v>10-505</v>
      </c>
      <c r="B504" s="117" t="e">
        <f ca="1">'FTTS FOID Cleaning'!N507</f>
        <v>#REF!</v>
      </c>
      <c r="C504" s="115" t="e">
        <f ca="1">'FTTS FOID Cleaning'!O507</f>
        <v>#REF!</v>
      </c>
      <c r="D504" s="118" t="e">
        <f ca="1">'FTTS FOID Cleaning'!Q507</f>
        <v>#REF!</v>
      </c>
      <c r="E504" s="118" t="e">
        <f ca="1">'FTTS FOID Cleaning'!R507</f>
        <v>#REF!</v>
      </c>
    </row>
    <row r="505" spans="1:5" x14ac:dyDescent="0.25">
      <c r="A505" t="str">
        <f>'FTTS FOID Cleaning'!A508</f>
        <v>10-505</v>
      </c>
      <c r="B505" s="117" t="e">
        <f ca="1">'FTTS FOID Cleaning'!N508</f>
        <v>#REF!</v>
      </c>
      <c r="C505" s="115" t="e">
        <f ca="1">'FTTS FOID Cleaning'!O508</f>
        <v>#REF!</v>
      </c>
      <c r="D505" s="118" t="e">
        <f ca="1">'FTTS FOID Cleaning'!Q508</f>
        <v>#REF!</v>
      </c>
      <c r="E505" s="118" t="e">
        <f ca="1">'FTTS FOID Cleaning'!R508</f>
        <v>#REF!</v>
      </c>
    </row>
    <row r="506" spans="1:5" x14ac:dyDescent="0.25">
      <c r="A506" t="str">
        <f>'FTTS FOID Cleaning'!A509</f>
        <v>10-505</v>
      </c>
      <c r="B506" s="117" t="e">
        <f ca="1">'FTTS FOID Cleaning'!N509</f>
        <v>#REF!</v>
      </c>
      <c r="C506" s="115" t="e">
        <f ca="1">'FTTS FOID Cleaning'!O509</f>
        <v>#REF!</v>
      </c>
      <c r="D506" s="118" t="e">
        <f ca="1">'FTTS FOID Cleaning'!Q509</f>
        <v>#REF!</v>
      </c>
      <c r="E506" s="118" t="e">
        <f ca="1">'FTTS FOID Cleaning'!R509</f>
        <v>#REF!</v>
      </c>
    </row>
    <row r="507" spans="1:5" x14ac:dyDescent="0.25">
      <c r="A507" t="str">
        <f>'FTTS FOID Cleaning'!A510</f>
        <v>10-505</v>
      </c>
      <c r="B507" s="117" t="e">
        <f ca="1">'FTTS FOID Cleaning'!N510</f>
        <v>#REF!</v>
      </c>
      <c r="C507" s="115" t="e">
        <f ca="1">'FTTS FOID Cleaning'!O510</f>
        <v>#REF!</v>
      </c>
      <c r="D507" s="118" t="e">
        <f ca="1">'FTTS FOID Cleaning'!Q510</f>
        <v>#REF!</v>
      </c>
      <c r="E507" s="118" t="e">
        <f ca="1">'FTTS FOID Cleaning'!R510</f>
        <v>#REF!</v>
      </c>
    </row>
    <row r="508" spans="1:5" x14ac:dyDescent="0.25">
      <c r="A508" t="str">
        <f>'FTTS FOID Cleaning'!A511</f>
        <v>10-506</v>
      </c>
      <c r="B508" s="117" t="e">
        <f ca="1">'FTTS FOID Cleaning'!N511</f>
        <v>#REF!</v>
      </c>
      <c r="C508" s="115" t="e">
        <f ca="1">'FTTS FOID Cleaning'!O511</f>
        <v>#REF!</v>
      </c>
      <c r="D508" s="118" t="e">
        <f ca="1">'FTTS FOID Cleaning'!Q511</f>
        <v>#REF!</v>
      </c>
      <c r="E508" s="118" t="e">
        <f ca="1">'FTTS FOID Cleaning'!R511</f>
        <v>#REF!</v>
      </c>
    </row>
    <row r="509" spans="1:5" x14ac:dyDescent="0.25">
      <c r="A509" t="str">
        <f>'FTTS FOID Cleaning'!A512</f>
        <v>10-506</v>
      </c>
      <c r="B509" s="117" t="e">
        <f ca="1">'FTTS FOID Cleaning'!N512</f>
        <v>#REF!</v>
      </c>
      <c r="C509" s="115" t="e">
        <f ca="1">'FTTS FOID Cleaning'!O512</f>
        <v>#REF!</v>
      </c>
      <c r="D509" s="118" t="e">
        <f ca="1">'FTTS FOID Cleaning'!Q512</f>
        <v>#REF!</v>
      </c>
      <c r="E509" s="118" t="e">
        <f ca="1">'FTTS FOID Cleaning'!R512</f>
        <v>#REF!</v>
      </c>
    </row>
    <row r="510" spans="1:5" x14ac:dyDescent="0.25">
      <c r="A510" t="str">
        <f>'FTTS FOID Cleaning'!A513</f>
        <v>10-506</v>
      </c>
      <c r="B510" s="117" t="e">
        <f ca="1">'FTTS FOID Cleaning'!N513</f>
        <v>#REF!</v>
      </c>
      <c r="C510" s="115" t="e">
        <f ca="1">'FTTS FOID Cleaning'!O513</f>
        <v>#REF!</v>
      </c>
      <c r="D510" s="118" t="e">
        <f ca="1">'FTTS FOID Cleaning'!Q513</f>
        <v>#REF!</v>
      </c>
      <c r="E510" s="118" t="e">
        <f ca="1">'FTTS FOID Cleaning'!R513</f>
        <v>#REF!</v>
      </c>
    </row>
    <row r="511" spans="1:5" x14ac:dyDescent="0.25">
      <c r="A511" t="str">
        <f>'FTTS FOID Cleaning'!A514</f>
        <v>10-506</v>
      </c>
      <c r="B511" s="117" t="e">
        <f ca="1">'FTTS FOID Cleaning'!N514</f>
        <v>#REF!</v>
      </c>
      <c r="C511" s="115" t="e">
        <f ca="1">'FTTS FOID Cleaning'!O514</f>
        <v>#REF!</v>
      </c>
      <c r="D511" s="118" t="e">
        <f ca="1">'FTTS FOID Cleaning'!Q514</f>
        <v>#REF!</v>
      </c>
      <c r="E511" s="118" t="e">
        <f ca="1">'FTTS FOID Cleaning'!R514</f>
        <v>#REF!</v>
      </c>
    </row>
    <row r="512" spans="1:5" x14ac:dyDescent="0.25">
      <c r="A512" t="str">
        <f>'FTTS FOID Cleaning'!A515</f>
        <v>10-506</v>
      </c>
      <c r="B512" s="117" t="e">
        <f ca="1">'FTTS FOID Cleaning'!N515</f>
        <v>#REF!</v>
      </c>
      <c r="C512" s="115" t="e">
        <f ca="1">'FTTS FOID Cleaning'!O515</f>
        <v>#REF!</v>
      </c>
      <c r="D512" s="118" t="e">
        <f ca="1">'FTTS FOID Cleaning'!Q515</f>
        <v>#REF!</v>
      </c>
      <c r="E512" s="118" t="e">
        <f ca="1">'FTTS FOID Cleaning'!R515</f>
        <v>#REF!</v>
      </c>
    </row>
    <row r="513" spans="1:5" x14ac:dyDescent="0.25">
      <c r="A513" t="str">
        <f>'FTTS FOID Cleaning'!A516</f>
        <v>10-506</v>
      </c>
      <c r="B513" s="117" t="e">
        <f ca="1">'FTTS FOID Cleaning'!N516</f>
        <v>#REF!</v>
      </c>
      <c r="C513" s="115" t="e">
        <f ca="1">'FTTS FOID Cleaning'!O516</f>
        <v>#REF!</v>
      </c>
      <c r="D513" s="118" t="e">
        <f ca="1">'FTTS FOID Cleaning'!Q516</f>
        <v>#REF!</v>
      </c>
      <c r="E513" s="118" t="e">
        <f ca="1">'FTTS FOID Cleaning'!R516</f>
        <v>#REF!</v>
      </c>
    </row>
    <row r="514" spans="1:5" x14ac:dyDescent="0.25">
      <c r="A514" t="str">
        <f>'FTTS FOID Cleaning'!A517</f>
        <v>10-506</v>
      </c>
      <c r="B514" s="117" t="e">
        <f ca="1">'FTTS FOID Cleaning'!N517</f>
        <v>#REF!</v>
      </c>
      <c r="C514" s="115" t="e">
        <f ca="1">'FTTS FOID Cleaning'!O517</f>
        <v>#REF!</v>
      </c>
      <c r="D514" s="118" t="e">
        <f ca="1">'FTTS FOID Cleaning'!Q517</f>
        <v>#REF!</v>
      </c>
      <c r="E514" s="118" t="e">
        <f ca="1">'FTTS FOID Cleaning'!R517</f>
        <v>#REF!</v>
      </c>
    </row>
    <row r="515" spans="1:5" x14ac:dyDescent="0.25">
      <c r="A515" t="str">
        <f>'FTTS FOID Cleaning'!A518</f>
        <v>10-506</v>
      </c>
      <c r="B515" s="117" t="e">
        <f ca="1">'FTTS FOID Cleaning'!N518</f>
        <v>#REF!</v>
      </c>
      <c r="C515" s="115" t="e">
        <f ca="1">'FTTS FOID Cleaning'!O518</f>
        <v>#REF!</v>
      </c>
      <c r="D515" s="118" t="e">
        <f ca="1">'FTTS FOID Cleaning'!Q518</f>
        <v>#REF!</v>
      </c>
      <c r="E515" s="118" t="e">
        <f ca="1">'FTTS FOID Cleaning'!R518</f>
        <v>#REF!</v>
      </c>
    </row>
    <row r="516" spans="1:5" x14ac:dyDescent="0.25">
      <c r="A516" t="str">
        <f>'FTTS FOID Cleaning'!A519</f>
        <v>10-506</v>
      </c>
      <c r="B516" s="117" t="e">
        <f ca="1">'FTTS FOID Cleaning'!N519</f>
        <v>#REF!</v>
      </c>
      <c r="C516" s="115" t="e">
        <f ca="1">'FTTS FOID Cleaning'!O519</f>
        <v>#REF!</v>
      </c>
      <c r="D516" s="118" t="e">
        <f ca="1">'FTTS FOID Cleaning'!Q519</f>
        <v>#REF!</v>
      </c>
      <c r="E516" s="118" t="e">
        <f ca="1">'FTTS FOID Cleaning'!R519</f>
        <v>#REF!</v>
      </c>
    </row>
    <row r="517" spans="1:5" x14ac:dyDescent="0.25">
      <c r="A517" t="str">
        <f>'FTTS FOID Cleaning'!A520</f>
        <v>10-511</v>
      </c>
      <c r="B517" s="117" t="e">
        <f ca="1">'FTTS FOID Cleaning'!N520</f>
        <v>#REF!</v>
      </c>
      <c r="C517" s="115" t="e">
        <f ca="1">'FTTS FOID Cleaning'!O520</f>
        <v>#REF!</v>
      </c>
      <c r="D517" s="118" t="e">
        <f ca="1">'FTTS FOID Cleaning'!Q520</f>
        <v>#REF!</v>
      </c>
      <c r="E517" s="118" t="e">
        <f ca="1">'FTTS FOID Cleaning'!R520</f>
        <v>#REF!</v>
      </c>
    </row>
    <row r="518" spans="1:5" x14ac:dyDescent="0.25">
      <c r="A518" t="str">
        <f>'FTTS FOID Cleaning'!A521</f>
        <v>10-511</v>
      </c>
      <c r="B518" s="117" t="e">
        <f ca="1">'FTTS FOID Cleaning'!N521</f>
        <v>#REF!</v>
      </c>
      <c r="C518" s="115" t="e">
        <f ca="1">'FTTS FOID Cleaning'!O521</f>
        <v>#REF!</v>
      </c>
      <c r="D518" s="118" t="e">
        <f ca="1">'FTTS FOID Cleaning'!Q521</f>
        <v>#REF!</v>
      </c>
      <c r="E518" s="118" t="e">
        <f ca="1">'FTTS FOID Cleaning'!R521</f>
        <v>#REF!</v>
      </c>
    </row>
    <row r="519" spans="1:5" x14ac:dyDescent="0.25">
      <c r="A519" t="str">
        <f>'FTTS FOID Cleaning'!A522</f>
        <v>10-511</v>
      </c>
      <c r="B519" s="117" t="e">
        <f ca="1">'FTTS FOID Cleaning'!N522</f>
        <v>#REF!</v>
      </c>
      <c r="C519" s="115" t="e">
        <f ca="1">'FTTS FOID Cleaning'!O522</f>
        <v>#REF!</v>
      </c>
      <c r="D519" s="118" t="e">
        <f ca="1">'FTTS FOID Cleaning'!Q522</f>
        <v>#REF!</v>
      </c>
      <c r="E519" s="118" t="e">
        <f ca="1">'FTTS FOID Cleaning'!R522</f>
        <v>#REF!</v>
      </c>
    </row>
    <row r="520" spans="1:5" x14ac:dyDescent="0.25">
      <c r="A520" t="str">
        <f>'FTTS FOID Cleaning'!A523</f>
        <v>10-511</v>
      </c>
      <c r="B520" s="117" t="e">
        <f ca="1">'FTTS FOID Cleaning'!N523</f>
        <v>#REF!</v>
      </c>
      <c r="C520" s="115" t="e">
        <f ca="1">'FTTS FOID Cleaning'!O523</f>
        <v>#REF!</v>
      </c>
      <c r="D520" s="118" t="e">
        <f ca="1">'FTTS FOID Cleaning'!Q523</f>
        <v>#REF!</v>
      </c>
      <c r="E520" s="118" t="e">
        <f ca="1">'FTTS FOID Cleaning'!R523</f>
        <v>#REF!</v>
      </c>
    </row>
    <row r="521" spans="1:5" x14ac:dyDescent="0.25">
      <c r="A521" t="str">
        <f>'FTTS FOID Cleaning'!A524</f>
        <v>10-511</v>
      </c>
      <c r="B521" s="117" t="e">
        <f ca="1">'FTTS FOID Cleaning'!N524</f>
        <v>#REF!</v>
      </c>
      <c r="C521" s="115" t="e">
        <f ca="1">'FTTS FOID Cleaning'!O524</f>
        <v>#REF!</v>
      </c>
      <c r="D521" s="118" t="e">
        <f ca="1">'FTTS FOID Cleaning'!Q524</f>
        <v>#REF!</v>
      </c>
      <c r="E521" s="118" t="e">
        <f ca="1">'FTTS FOID Cleaning'!R524</f>
        <v>#REF!</v>
      </c>
    </row>
    <row r="522" spans="1:5" x14ac:dyDescent="0.25">
      <c r="A522" t="str">
        <f>'FTTS FOID Cleaning'!A525</f>
        <v>10-511</v>
      </c>
      <c r="B522" s="117" t="e">
        <f ca="1">'FTTS FOID Cleaning'!N525</f>
        <v>#REF!</v>
      </c>
      <c r="C522" s="115" t="e">
        <f ca="1">'FTTS FOID Cleaning'!O525</f>
        <v>#REF!</v>
      </c>
      <c r="D522" s="118" t="e">
        <f ca="1">'FTTS FOID Cleaning'!Q525</f>
        <v>#REF!</v>
      </c>
      <c r="E522" s="118" t="e">
        <f ca="1">'FTTS FOID Cleaning'!R525</f>
        <v>#REF!</v>
      </c>
    </row>
    <row r="523" spans="1:5" x14ac:dyDescent="0.25">
      <c r="A523" t="str">
        <f>'FTTS FOID Cleaning'!A526</f>
        <v>10-511</v>
      </c>
      <c r="B523" s="117" t="e">
        <f ca="1">'FTTS FOID Cleaning'!N526</f>
        <v>#REF!</v>
      </c>
      <c r="C523" s="115" t="e">
        <f ca="1">'FTTS FOID Cleaning'!O526</f>
        <v>#REF!</v>
      </c>
      <c r="D523" s="118" t="e">
        <f ca="1">'FTTS FOID Cleaning'!Q526</f>
        <v>#REF!</v>
      </c>
      <c r="E523" s="118" t="e">
        <f ca="1">'FTTS FOID Cleaning'!R526</f>
        <v>#REF!</v>
      </c>
    </row>
    <row r="524" spans="1:5" x14ac:dyDescent="0.25">
      <c r="A524" t="str">
        <f>'FTTS FOID Cleaning'!A527</f>
        <v>10-511</v>
      </c>
      <c r="B524" s="117" t="e">
        <f ca="1">'FTTS FOID Cleaning'!N527</f>
        <v>#REF!</v>
      </c>
      <c r="C524" s="115" t="e">
        <f ca="1">'FTTS FOID Cleaning'!O527</f>
        <v>#REF!</v>
      </c>
      <c r="D524" s="118" t="e">
        <f ca="1">'FTTS FOID Cleaning'!Q527</f>
        <v>#REF!</v>
      </c>
      <c r="E524" s="118" t="e">
        <f ca="1">'FTTS FOID Cleaning'!R527</f>
        <v>#REF!</v>
      </c>
    </row>
    <row r="525" spans="1:5" x14ac:dyDescent="0.25">
      <c r="A525" t="str">
        <f>'FTTS FOID Cleaning'!A528</f>
        <v>10-511</v>
      </c>
      <c r="B525" s="117" t="e">
        <f ca="1">'FTTS FOID Cleaning'!N528</f>
        <v>#REF!</v>
      </c>
      <c r="C525" s="115" t="e">
        <f ca="1">'FTTS FOID Cleaning'!O528</f>
        <v>#REF!</v>
      </c>
      <c r="D525" s="118" t="e">
        <f ca="1">'FTTS FOID Cleaning'!Q528</f>
        <v>#REF!</v>
      </c>
      <c r="E525" s="118" t="e">
        <f ca="1">'FTTS FOID Cleaning'!R528</f>
        <v>#REF!</v>
      </c>
    </row>
    <row r="526" spans="1:5" x14ac:dyDescent="0.25">
      <c r="A526" t="str">
        <f>'FTTS FOID Cleaning'!A529</f>
        <v>12-501</v>
      </c>
      <c r="B526" s="117" t="e">
        <f ca="1">'FTTS FOID Cleaning'!N529</f>
        <v>#REF!</v>
      </c>
      <c r="C526" s="115" t="e">
        <f ca="1">'FTTS FOID Cleaning'!O529</f>
        <v>#REF!</v>
      </c>
      <c r="D526" s="118" t="e">
        <f ca="1">'FTTS FOID Cleaning'!Q529</f>
        <v>#REF!</v>
      </c>
      <c r="E526" s="118" t="e">
        <f ca="1">'FTTS FOID Cleaning'!R529</f>
        <v>#REF!</v>
      </c>
    </row>
    <row r="527" spans="1:5" x14ac:dyDescent="0.25">
      <c r="A527" t="str">
        <f>'FTTS FOID Cleaning'!A530</f>
        <v>12-501</v>
      </c>
      <c r="B527" s="117" t="e">
        <f ca="1">'FTTS FOID Cleaning'!N530</f>
        <v>#REF!</v>
      </c>
      <c r="C527" s="115" t="e">
        <f ca="1">'FTTS FOID Cleaning'!O530</f>
        <v>#REF!</v>
      </c>
      <c r="D527" s="118" t="e">
        <f ca="1">'FTTS FOID Cleaning'!Q530</f>
        <v>#REF!</v>
      </c>
      <c r="E527" s="118" t="e">
        <f ca="1">'FTTS FOID Cleaning'!R530</f>
        <v>#REF!</v>
      </c>
    </row>
    <row r="528" spans="1:5" x14ac:dyDescent="0.25">
      <c r="A528" t="str">
        <f>'FTTS FOID Cleaning'!A531</f>
        <v>12-501</v>
      </c>
      <c r="B528" s="117" t="e">
        <f ca="1">'FTTS FOID Cleaning'!N531</f>
        <v>#REF!</v>
      </c>
      <c r="C528" s="115" t="e">
        <f ca="1">'FTTS FOID Cleaning'!O531</f>
        <v>#REF!</v>
      </c>
      <c r="D528" s="118" t="e">
        <f ca="1">'FTTS FOID Cleaning'!Q531</f>
        <v>#REF!</v>
      </c>
      <c r="E528" s="118" t="e">
        <f ca="1">'FTTS FOID Cleaning'!R531</f>
        <v>#REF!</v>
      </c>
    </row>
    <row r="529" spans="1:5" x14ac:dyDescent="0.25">
      <c r="A529" t="str">
        <f>'FTTS FOID Cleaning'!A532</f>
        <v>12-501</v>
      </c>
      <c r="B529" s="117" t="e">
        <f ca="1">'FTTS FOID Cleaning'!N532</f>
        <v>#REF!</v>
      </c>
      <c r="C529" s="115" t="e">
        <f ca="1">'FTTS FOID Cleaning'!O532</f>
        <v>#REF!</v>
      </c>
      <c r="D529" s="118" t="e">
        <f ca="1">'FTTS FOID Cleaning'!Q532</f>
        <v>#REF!</v>
      </c>
      <c r="E529" s="118" t="e">
        <f ca="1">'FTTS FOID Cleaning'!R532</f>
        <v>#REF!</v>
      </c>
    </row>
    <row r="530" spans="1:5" x14ac:dyDescent="0.25">
      <c r="A530" t="str">
        <f>'FTTS FOID Cleaning'!A533</f>
        <v>12-501</v>
      </c>
      <c r="B530" s="117" t="e">
        <f ca="1">'FTTS FOID Cleaning'!N533</f>
        <v>#REF!</v>
      </c>
      <c r="C530" s="115" t="e">
        <f ca="1">'FTTS FOID Cleaning'!O533</f>
        <v>#REF!</v>
      </c>
      <c r="D530" s="118" t="e">
        <f ca="1">'FTTS FOID Cleaning'!Q533</f>
        <v>#REF!</v>
      </c>
      <c r="E530" s="118" t="e">
        <f ca="1">'FTTS FOID Cleaning'!R533</f>
        <v>#REF!</v>
      </c>
    </row>
    <row r="531" spans="1:5" x14ac:dyDescent="0.25">
      <c r="A531" t="str">
        <f>'FTTS FOID Cleaning'!A534</f>
        <v>12-501</v>
      </c>
      <c r="B531" s="117" t="e">
        <f ca="1">'FTTS FOID Cleaning'!N534</f>
        <v>#REF!</v>
      </c>
      <c r="C531" s="115" t="e">
        <f ca="1">'FTTS FOID Cleaning'!O534</f>
        <v>#REF!</v>
      </c>
      <c r="D531" s="118" t="e">
        <f ca="1">'FTTS FOID Cleaning'!Q534</f>
        <v>#REF!</v>
      </c>
      <c r="E531" s="118" t="e">
        <f ca="1">'FTTS FOID Cleaning'!R534</f>
        <v>#REF!</v>
      </c>
    </row>
    <row r="532" spans="1:5" x14ac:dyDescent="0.25">
      <c r="A532" t="str">
        <f>'FTTS FOID Cleaning'!A535</f>
        <v>12-501</v>
      </c>
      <c r="B532" s="117" t="e">
        <f ca="1">'FTTS FOID Cleaning'!N535</f>
        <v>#REF!</v>
      </c>
      <c r="C532" s="115" t="e">
        <f ca="1">'FTTS FOID Cleaning'!O535</f>
        <v>#REF!</v>
      </c>
      <c r="D532" s="118" t="e">
        <f ca="1">'FTTS FOID Cleaning'!Q535</f>
        <v>#REF!</v>
      </c>
      <c r="E532" s="118" t="e">
        <f ca="1">'FTTS FOID Cleaning'!R535</f>
        <v>#REF!</v>
      </c>
    </row>
    <row r="533" spans="1:5" x14ac:dyDescent="0.25">
      <c r="A533" t="str">
        <f>'FTTS FOID Cleaning'!A536</f>
        <v>12-501</v>
      </c>
      <c r="B533" s="117" t="e">
        <f ca="1">'FTTS FOID Cleaning'!N536</f>
        <v>#REF!</v>
      </c>
      <c r="C533" s="115" t="e">
        <f ca="1">'FTTS FOID Cleaning'!O536</f>
        <v>#REF!</v>
      </c>
      <c r="D533" s="118" t="e">
        <f ca="1">'FTTS FOID Cleaning'!Q536</f>
        <v>#REF!</v>
      </c>
      <c r="E533" s="118" t="e">
        <f ca="1">'FTTS FOID Cleaning'!R536</f>
        <v>#REF!</v>
      </c>
    </row>
    <row r="534" spans="1:5" x14ac:dyDescent="0.25">
      <c r="A534" t="str">
        <f>'FTTS FOID Cleaning'!A537</f>
        <v>12-501</v>
      </c>
      <c r="B534" s="117" t="e">
        <f ca="1">'FTTS FOID Cleaning'!N537</f>
        <v>#REF!</v>
      </c>
      <c r="C534" s="115" t="e">
        <f ca="1">'FTTS FOID Cleaning'!O537</f>
        <v>#REF!</v>
      </c>
      <c r="D534" s="118" t="e">
        <f ca="1">'FTTS FOID Cleaning'!Q537</f>
        <v>#REF!</v>
      </c>
      <c r="E534" s="118" t="e">
        <f ca="1">'FTTS FOID Cleaning'!R537</f>
        <v>#REF!</v>
      </c>
    </row>
    <row r="535" spans="1:5" x14ac:dyDescent="0.25">
      <c r="A535" t="str">
        <f>'FTTS FOID Cleaning'!A538</f>
        <v>12-502</v>
      </c>
      <c r="B535" s="117" t="e">
        <f ca="1">'FTTS FOID Cleaning'!N538</f>
        <v>#REF!</v>
      </c>
      <c r="C535" s="115" t="e">
        <f ca="1">'FTTS FOID Cleaning'!O538</f>
        <v>#REF!</v>
      </c>
      <c r="D535" s="118" t="e">
        <f ca="1">'FTTS FOID Cleaning'!Q538</f>
        <v>#REF!</v>
      </c>
      <c r="E535" s="118" t="e">
        <f ca="1">'FTTS FOID Cleaning'!R538</f>
        <v>#REF!</v>
      </c>
    </row>
    <row r="536" spans="1:5" x14ac:dyDescent="0.25">
      <c r="A536" t="str">
        <f>'FTTS FOID Cleaning'!A539</f>
        <v>12-502</v>
      </c>
      <c r="B536" s="117" t="e">
        <f ca="1">'FTTS FOID Cleaning'!N539</f>
        <v>#REF!</v>
      </c>
      <c r="C536" s="115" t="e">
        <f ca="1">'FTTS FOID Cleaning'!O539</f>
        <v>#REF!</v>
      </c>
      <c r="D536" s="118" t="e">
        <f ca="1">'FTTS FOID Cleaning'!Q539</f>
        <v>#REF!</v>
      </c>
      <c r="E536" s="118" t="e">
        <f ca="1">'FTTS FOID Cleaning'!R539</f>
        <v>#REF!</v>
      </c>
    </row>
    <row r="537" spans="1:5" x14ac:dyDescent="0.25">
      <c r="A537" t="str">
        <f>'FTTS FOID Cleaning'!A540</f>
        <v>12-502</v>
      </c>
      <c r="B537" s="117" t="e">
        <f ca="1">'FTTS FOID Cleaning'!N540</f>
        <v>#REF!</v>
      </c>
      <c r="C537" s="115" t="e">
        <f ca="1">'FTTS FOID Cleaning'!O540</f>
        <v>#REF!</v>
      </c>
      <c r="D537" s="118" t="e">
        <f ca="1">'FTTS FOID Cleaning'!Q540</f>
        <v>#REF!</v>
      </c>
      <c r="E537" s="118" t="e">
        <f ca="1">'FTTS FOID Cleaning'!R540</f>
        <v>#REF!</v>
      </c>
    </row>
    <row r="538" spans="1:5" x14ac:dyDescent="0.25">
      <c r="A538" t="str">
        <f>'FTTS FOID Cleaning'!A541</f>
        <v>12-502</v>
      </c>
      <c r="B538" s="117" t="e">
        <f ca="1">'FTTS FOID Cleaning'!N541</f>
        <v>#REF!</v>
      </c>
      <c r="C538" s="115" t="e">
        <f ca="1">'FTTS FOID Cleaning'!O541</f>
        <v>#REF!</v>
      </c>
      <c r="D538" s="118" t="e">
        <f ca="1">'FTTS FOID Cleaning'!Q541</f>
        <v>#REF!</v>
      </c>
      <c r="E538" s="118" t="e">
        <f ca="1">'FTTS FOID Cleaning'!R541</f>
        <v>#REF!</v>
      </c>
    </row>
    <row r="539" spans="1:5" x14ac:dyDescent="0.25">
      <c r="A539" t="str">
        <f>'FTTS FOID Cleaning'!A542</f>
        <v>12-502</v>
      </c>
      <c r="B539" s="117" t="e">
        <f ca="1">'FTTS FOID Cleaning'!N542</f>
        <v>#REF!</v>
      </c>
      <c r="C539" s="115" t="e">
        <f ca="1">'FTTS FOID Cleaning'!O542</f>
        <v>#REF!</v>
      </c>
      <c r="D539" s="118" t="e">
        <f ca="1">'FTTS FOID Cleaning'!Q542</f>
        <v>#REF!</v>
      </c>
      <c r="E539" s="118" t="e">
        <f ca="1">'FTTS FOID Cleaning'!R542</f>
        <v>#REF!</v>
      </c>
    </row>
    <row r="540" spans="1:5" x14ac:dyDescent="0.25">
      <c r="A540" t="str">
        <f>'FTTS FOID Cleaning'!A543</f>
        <v>12-502</v>
      </c>
      <c r="B540" s="117" t="e">
        <f ca="1">'FTTS FOID Cleaning'!N543</f>
        <v>#REF!</v>
      </c>
      <c r="C540" s="115" t="e">
        <f ca="1">'FTTS FOID Cleaning'!O543</f>
        <v>#REF!</v>
      </c>
      <c r="D540" s="118" t="e">
        <f ca="1">'FTTS FOID Cleaning'!Q543</f>
        <v>#REF!</v>
      </c>
      <c r="E540" s="118" t="e">
        <f ca="1">'FTTS FOID Cleaning'!R543</f>
        <v>#REF!</v>
      </c>
    </row>
    <row r="541" spans="1:5" x14ac:dyDescent="0.25">
      <c r="A541" t="str">
        <f>'FTTS FOID Cleaning'!A544</f>
        <v>12-502</v>
      </c>
      <c r="B541" s="117" t="e">
        <f ca="1">'FTTS FOID Cleaning'!N544</f>
        <v>#REF!</v>
      </c>
      <c r="C541" s="115" t="e">
        <f ca="1">'FTTS FOID Cleaning'!O544</f>
        <v>#REF!</v>
      </c>
      <c r="D541" s="118" t="e">
        <f ca="1">'FTTS FOID Cleaning'!Q544</f>
        <v>#REF!</v>
      </c>
      <c r="E541" s="118" t="e">
        <f ca="1">'FTTS FOID Cleaning'!R544</f>
        <v>#REF!</v>
      </c>
    </row>
    <row r="542" spans="1:5" x14ac:dyDescent="0.25">
      <c r="A542" t="str">
        <f>'FTTS FOID Cleaning'!A545</f>
        <v>12-502</v>
      </c>
      <c r="B542" s="117" t="e">
        <f ca="1">'FTTS FOID Cleaning'!N545</f>
        <v>#REF!</v>
      </c>
      <c r="C542" s="115" t="e">
        <f ca="1">'FTTS FOID Cleaning'!O545</f>
        <v>#REF!</v>
      </c>
      <c r="D542" s="118" t="e">
        <f ca="1">'FTTS FOID Cleaning'!Q545</f>
        <v>#REF!</v>
      </c>
      <c r="E542" s="118" t="e">
        <f ca="1">'FTTS FOID Cleaning'!R545</f>
        <v>#REF!</v>
      </c>
    </row>
    <row r="543" spans="1:5" x14ac:dyDescent="0.25">
      <c r="A543" t="str">
        <f>'FTTS FOID Cleaning'!A546</f>
        <v>12-502</v>
      </c>
      <c r="B543" s="117" t="e">
        <f ca="1">'FTTS FOID Cleaning'!N546</f>
        <v>#REF!</v>
      </c>
      <c r="C543" s="115" t="e">
        <f ca="1">'FTTS FOID Cleaning'!O546</f>
        <v>#REF!</v>
      </c>
      <c r="D543" s="118" t="e">
        <f ca="1">'FTTS FOID Cleaning'!Q546</f>
        <v>#REF!</v>
      </c>
      <c r="E543" s="118" t="e">
        <f ca="1">'FTTS FOID Cleaning'!R546</f>
        <v>#REF!</v>
      </c>
    </row>
    <row r="544" spans="1:5" x14ac:dyDescent="0.25">
      <c r="A544" t="str">
        <f>'FTTS FOID Cleaning'!A547</f>
        <v>12-503</v>
      </c>
      <c r="B544" s="117" t="e">
        <f ca="1">'FTTS FOID Cleaning'!N547</f>
        <v>#REF!</v>
      </c>
      <c r="C544" s="115" t="e">
        <f ca="1">'FTTS FOID Cleaning'!O547</f>
        <v>#REF!</v>
      </c>
      <c r="D544" s="118" t="e">
        <f ca="1">'FTTS FOID Cleaning'!Q547</f>
        <v>#REF!</v>
      </c>
      <c r="E544" s="118" t="e">
        <f ca="1">'FTTS FOID Cleaning'!R547</f>
        <v>#REF!</v>
      </c>
    </row>
    <row r="545" spans="1:5" x14ac:dyDescent="0.25">
      <c r="A545" t="str">
        <f>'FTTS FOID Cleaning'!A548</f>
        <v>12-503</v>
      </c>
      <c r="B545" s="117" t="e">
        <f ca="1">'FTTS FOID Cleaning'!N548</f>
        <v>#REF!</v>
      </c>
      <c r="C545" s="115" t="e">
        <f ca="1">'FTTS FOID Cleaning'!O548</f>
        <v>#REF!</v>
      </c>
      <c r="D545" s="118" t="e">
        <f ca="1">'FTTS FOID Cleaning'!Q548</f>
        <v>#REF!</v>
      </c>
      <c r="E545" s="118" t="e">
        <f ca="1">'FTTS FOID Cleaning'!R548</f>
        <v>#REF!</v>
      </c>
    </row>
    <row r="546" spans="1:5" x14ac:dyDescent="0.25">
      <c r="A546" t="str">
        <f>'FTTS FOID Cleaning'!A549</f>
        <v>12-503</v>
      </c>
      <c r="B546" s="117" t="e">
        <f ca="1">'FTTS FOID Cleaning'!N549</f>
        <v>#REF!</v>
      </c>
      <c r="C546" s="115" t="e">
        <f ca="1">'FTTS FOID Cleaning'!O549</f>
        <v>#REF!</v>
      </c>
      <c r="D546" s="118" t="e">
        <f ca="1">'FTTS FOID Cleaning'!Q549</f>
        <v>#REF!</v>
      </c>
      <c r="E546" s="118" t="e">
        <f ca="1">'FTTS FOID Cleaning'!R549</f>
        <v>#REF!</v>
      </c>
    </row>
    <row r="547" spans="1:5" x14ac:dyDescent="0.25">
      <c r="A547" t="str">
        <f>'FTTS FOID Cleaning'!A550</f>
        <v>12-503</v>
      </c>
      <c r="B547" s="117" t="e">
        <f ca="1">'FTTS FOID Cleaning'!N550</f>
        <v>#REF!</v>
      </c>
      <c r="C547" s="115" t="e">
        <f ca="1">'FTTS FOID Cleaning'!O550</f>
        <v>#REF!</v>
      </c>
      <c r="D547" s="118" t="e">
        <f ca="1">'FTTS FOID Cleaning'!Q550</f>
        <v>#REF!</v>
      </c>
      <c r="E547" s="118" t="e">
        <f ca="1">'FTTS FOID Cleaning'!R550</f>
        <v>#REF!</v>
      </c>
    </row>
    <row r="548" spans="1:5" x14ac:dyDescent="0.25">
      <c r="A548" t="str">
        <f>'FTTS FOID Cleaning'!A551</f>
        <v>12-503</v>
      </c>
      <c r="B548" s="117" t="e">
        <f ca="1">'FTTS FOID Cleaning'!N551</f>
        <v>#REF!</v>
      </c>
      <c r="C548" s="115" t="e">
        <f ca="1">'FTTS FOID Cleaning'!O551</f>
        <v>#REF!</v>
      </c>
      <c r="D548" s="118" t="e">
        <f ca="1">'FTTS FOID Cleaning'!Q551</f>
        <v>#REF!</v>
      </c>
      <c r="E548" s="118" t="e">
        <f ca="1">'FTTS FOID Cleaning'!R551</f>
        <v>#REF!</v>
      </c>
    </row>
    <row r="549" spans="1:5" x14ac:dyDescent="0.25">
      <c r="A549" t="str">
        <f>'FTTS FOID Cleaning'!A552</f>
        <v>12-503</v>
      </c>
      <c r="B549" s="117" t="e">
        <f ca="1">'FTTS FOID Cleaning'!N552</f>
        <v>#REF!</v>
      </c>
      <c r="C549" s="115" t="e">
        <f ca="1">'FTTS FOID Cleaning'!O552</f>
        <v>#REF!</v>
      </c>
      <c r="D549" s="118" t="e">
        <f ca="1">'FTTS FOID Cleaning'!Q552</f>
        <v>#REF!</v>
      </c>
      <c r="E549" s="118" t="e">
        <f ca="1">'FTTS FOID Cleaning'!R552</f>
        <v>#REF!</v>
      </c>
    </row>
    <row r="550" spans="1:5" x14ac:dyDescent="0.25">
      <c r="A550" t="str">
        <f>'FTTS FOID Cleaning'!A553</f>
        <v>12-503</v>
      </c>
      <c r="B550" s="117" t="e">
        <f ca="1">'FTTS FOID Cleaning'!N553</f>
        <v>#REF!</v>
      </c>
      <c r="C550" s="115" t="e">
        <f ca="1">'FTTS FOID Cleaning'!O553</f>
        <v>#REF!</v>
      </c>
      <c r="D550" s="118" t="e">
        <f ca="1">'FTTS FOID Cleaning'!Q553</f>
        <v>#REF!</v>
      </c>
      <c r="E550" s="118" t="e">
        <f ca="1">'FTTS FOID Cleaning'!R553</f>
        <v>#REF!</v>
      </c>
    </row>
    <row r="551" spans="1:5" x14ac:dyDescent="0.25">
      <c r="A551" t="str">
        <f>'FTTS FOID Cleaning'!A554</f>
        <v>12-503</v>
      </c>
      <c r="B551" s="117" t="e">
        <f ca="1">'FTTS FOID Cleaning'!N554</f>
        <v>#REF!</v>
      </c>
      <c r="C551" s="115" t="e">
        <f ca="1">'FTTS FOID Cleaning'!O554</f>
        <v>#REF!</v>
      </c>
      <c r="D551" s="118" t="e">
        <f ca="1">'FTTS FOID Cleaning'!Q554</f>
        <v>#REF!</v>
      </c>
      <c r="E551" s="118" t="e">
        <f ca="1">'FTTS FOID Cleaning'!R554</f>
        <v>#REF!</v>
      </c>
    </row>
    <row r="552" spans="1:5" x14ac:dyDescent="0.25">
      <c r="A552" t="str">
        <f>'FTTS FOID Cleaning'!A555</f>
        <v>12-503</v>
      </c>
      <c r="B552" s="117" t="e">
        <f ca="1">'FTTS FOID Cleaning'!N555</f>
        <v>#REF!</v>
      </c>
      <c r="C552" s="115" t="e">
        <f ca="1">'FTTS FOID Cleaning'!O555</f>
        <v>#REF!</v>
      </c>
      <c r="D552" s="118" t="e">
        <f ca="1">'FTTS FOID Cleaning'!Q555</f>
        <v>#REF!</v>
      </c>
      <c r="E552" s="118" t="e">
        <f ca="1">'FTTS FOID Cleaning'!R555</f>
        <v>#REF!</v>
      </c>
    </row>
    <row r="553" spans="1:5" x14ac:dyDescent="0.25">
      <c r="A553" t="str">
        <f>'FTTS FOID Cleaning'!A556</f>
        <v>12-504</v>
      </c>
      <c r="B553" s="117" t="e">
        <f ca="1">'FTTS FOID Cleaning'!N556</f>
        <v>#REF!</v>
      </c>
      <c r="C553" s="115" t="e">
        <f ca="1">'FTTS FOID Cleaning'!O556</f>
        <v>#REF!</v>
      </c>
      <c r="D553" s="118" t="e">
        <f ca="1">'FTTS FOID Cleaning'!Q556</f>
        <v>#REF!</v>
      </c>
      <c r="E553" s="118" t="e">
        <f ca="1">'FTTS FOID Cleaning'!R556</f>
        <v>#REF!</v>
      </c>
    </row>
    <row r="554" spans="1:5" x14ac:dyDescent="0.25">
      <c r="A554" t="str">
        <f>'FTTS FOID Cleaning'!A557</f>
        <v>12-504</v>
      </c>
      <c r="B554" s="117" t="e">
        <f ca="1">'FTTS FOID Cleaning'!N557</f>
        <v>#REF!</v>
      </c>
      <c r="C554" s="115" t="e">
        <f ca="1">'FTTS FOID Cleaning'!O557</f>
        <v>#REF!</v>
      </c>
      <c r="D554" s="118" t="e">
        <f ca="1">'FTTS FOID Cleaning'!Q557</f>
        <v>#REF!</v>
      </c>
      <c r="E554" s="118" t="e">
        <f ca="1">'FTTS FOID Cleaning'!R557</f>
        <v>#REF!</v>
      </c>
    </row>
    <row r="555" spans="1:5" x14ac:dyDescent="0.25">
      <c r="A555" t="str">
        <f>'FTTS FOID Cleaning'!A558</f>
        <v>12-504</v>
      </c>
      <c r="B555" s="117" t="e">
        <f ca="1">'FTTS FOID Cleaning'!N558</f>
        <v>#REF!</v>
      </c>
      <c r="C555" s="115" t="e">
        <f ca="1">'FTTS FOID Cleaning'!O558</f>
        <v>#REF!</v>
      </c>
      <c r="D555" s="118" t="e">
        <f ca="1">'FTTS FOID Cleaning'!Q558</f>
        <v>#REF!</v>
      </c>
      <c r="E555" s="118" t="e">
        <f ca="1">'FTTS FOID Cleaning'!R558</f>
        <v>#REF!</v>
      </c>
    </row>
    <row r="556" spans="1:5" x14ac:dyDescent="0.25">
      <c r="A556" t="str">
        <f>'FTTS FOID Cleaning'!A559</f>
        <v>12-504</v>
      </c>
      <c r="B556" s="117" t="e">
        <f ca="1">'FTTS FOID Cleaning'!N559</f>
        <v>#REF!</v>
      </c>
      <c r="C556" s="115" t="e">
        <f ca="1">'FTTS FOID Cleaning'!O559</f>
        <v>#REF!</v>
      </c>
      <c r="D556" s="118" t="e">
        <f ca="1">'FTTS FOID Cleaning'!Q559</f>
        <v>#REF!</v>
      </c>
      <c r="E556" s="118" t="e">
        <f ca="1">'FTTS FOID Cleaning'!R559</f>
        <v>#REF!</v>
      </c>
    </row>
    <row r="557" spans="1:5" x14ac:dyDescent="0.25">
      <c r="A557" t="str">
        <f>'FTTS FOID Cleaning'!A560</f>
        <v>12-504</v>
      </c>
      <c r="B557" s="117" t="e">
        <f ca="1">'FTTS FOID Cleaning'!N560</f>
        <v>#REF!</v>
      </c>
      <c r="C557" s="115" t="e">
        <f ca="1">'FTTS FOID Cleaning'!O560</f>
        <v>#REF!</v>
      </c>
      <c r="D557" s="118" t="e">
        <f ca="1">'FTTS FOID Cleaning'!Q560</f>
        <v>#REF!</v>
      </c>
      <c r="E557" s="118" t="e">
        <f ca="1">'FTTS FOID Cleaning'!R560</f>
        <v>#REF!</v>
      </c>
    </row>
    <row r="558" spans="1:5" x14ac:dyDescent="0.25">
      <c r="A558" t="str">
        <f>'FTTS FOID Cleaning'!A561</f>
        <v>12-504</v>
      </c>
      <c r="B558" s="117" t="e">
        <f ca="1">'FTTS FOID Cleaning'!N561</f>
        <v>#REF!</v>
      </c>
      <c r="C558" s="115" t="e">
        <f ca="1">'FTTS FOID Cleaning'!O561</f>
        <v>#REF!</v>
      </c>
      <c r="D558" s="118" t="e">
        <f ca="1">'FTTS FOID Cleaning'!Q561</f>
        <v>#REF!</v>
      </c>
      <c r="E558" s="118" t="e">
        <f ca="1">'FTTS FOID Cleaning'!R561</f>
        <v>#REF!</v>
      </c>
    </row>
    <row r="559" spans="1:5" x14ac:dyDescent="0.25">
      <c r="A559" t="str">
        <f>'FTTS FOID Cleaning'!A562</f>
        <v>12-504</v>
      </c>
      <c r="B559" s="117" t="e">
        <f ca="1">'FTTS FOID Cleaning'!N562</f>
        <v>#REF!</v>
      </c>
      <c r="C559" s="115" t="e">
        <f ca="1">'FTTS FOID Cleaning'!O562</f>
        <v>#REF!</v>
      </c>
      <c r="D559" s="118" t="e">
        <f ca="1">'FTTS FOID Cleaning'!Q562</f>
        <v>#REF!</v>
      </c>
      <c r="E559" s="118" t="e">
        <f ca="1">'FTTS FOID Cleaning'!R562</f>
        <v>#REF!</v>
      </c>
    </row>
    <row r="560" spans="1:5" x14ac:dyDescent="0.25">
      <c r="A560" t="str">
        <f>'FTTS FOID Cleaning'!A563</f>
        <v>12-504</v>
      </c>
      <c r="B560" s="117" t="e">
        <f ca="1">'FTTS FOID Cleaning'!N563</f>
        <v>#REF!</v>
      </c>
      <c r="C560" s="115" t="e">
        <f ca="1">'FTTS FOID Cleaning'!O563</f>
        <v>#REF!</v>
      </c>
      <c r="D560" s="118" t="e">
        <f ca="1">'FTTS FOID Cleaning'!Q563</f>
        <v>#REF!</v>
      </c>
      <c r="E560" s="118" t="e">
        <f ca="1">'FTTS FOID Cleaning'!R563</f>
        <v>#REF!</v>
      </c>
    </row>
    <row r="561" spans="1:5" x14ac:dyDescent="0.25">
      <c r="A561" t="str">
        <f>'FTTS FOID Cleaning'!A564</f>
        <v>12-504</v>
      </c>
      <c r="B561" s="117" t="e">
        <f ca="1">'FTTS FOID Cleaning'!N564</f>
        <v>#REF!</v>
      </c>
      <c r="C561" s="115" t="e">
        <f ca="1">'FTTS FOID Cleaning'!O564</f>
        <v>#REF!</v>
      </c>
      <c r="D561" s="118" t="e">
        <f ca="1">'FTTS FOID Cleaning'!Q564</f>
        <v>#REF!</v>
      </c>
      <c r="E561" s="118" t="e">
        <f ca="1">'FTTS FOID Cleaning'!R564</f>
        <v>#REF!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79E08B-1BDA-49CD-AFAD-978C342498B4}">
  <sheetPr codeName="Sheet2"/>
  <dimension ref="A1:AJ26"/>
  <sheetViews>
    <sheetView zoomScaleNormal="100" workbookViewId="0">
      <selection activeCell="Q7" sqref="Q7"/>
    </sheetView>
  </sheetViews>
  <sheetFormatPr defaultRowHeight="15" x14ac:dyDescent="0.25"/>
  <cols>
    <col min="1" max="1" width="2.140625" bestFit="1" customWidth="1"/>
    <col min="2" max="2" width="19.140625" hidden="1" customWidth="1"/>
    <col min="3" max="3" width="15.85546875" hidden="1" customWidth="1"/>
    <col min="4" max="4" width="14" hidden="1" customWidth="1"/>
    <col min="5" max="7" width="11.7109375" hidden="1" customWidth="1"/>
    <col min="8" max="8" width="9.140625" style="4"/>
    <col min="9" max="9" width="18.5703125" style="4" customWidth="1"/>
    <col min="10" max="10" width="13.5703125" style="4" customWidth="1"/>
    <col min="11" max="11" width="18.85546875" style="4" customWidth="1"/>
    <col min="12" max="12" width="14.42578125" style="4" customWidth="1"/>
    <col min="13" max="13" width="9.7109375" style="4" customWidth="1"/>
    <col min="14" max="14" width="9.85546875" style="140" bestFit="1" customWidth="1"/>
    <col min="15" max="15" width="10.28515625" style="140" customWidth="1"/>
    <col min="16" max="16" width="37.140625" style="4" customWidth="1"/>
    <col min="17" max="17" width="21.85546875" style="4" bestFit="1" customWidth="1"/>
    <col min="18" max="19" width="6.5703125" style="4" bestFit="1" customWidth="1"/>
    <col min="20" max="36" width="9.140625" style="4"/>
  </cols>
  <sheetData>
    <row r="1" spans="1:18" x14ac:dyDescent="0.25">
      <c r="B1" t="s">
        <v>158</v>
      </c>
      <c r="C1" t="s">
        <v>24</v>
      </c>
      <c r="D1" t="s">
        <v>159</v>
      </c>
      <c r="E1" t="s">
        <v>22</v>
      </c>
      <c r="F1" t="s">
        <v>160</v>
      </c>
      <c r="G1" t="s">
        <v>161</v>
      </c>
      <c r="H1" s="119">
        <v>153119</v>
      </c>
      <c r="I1" s="120" t="s">
        <v>162</v>
      </c>
      <c r="J1" s="120" t="s">
        <v>163</v>
      </c>
      <c r="K1" s="120" t="s">
        <v>162</v>
      </c>
      <c r="L1" s="120" t="s">
        <v>163</v>
      </c>
      <c r="M1" s="120" t="s">
        <v>164</v>
      </c>
      <c r="N1" s="121" t="s">
        <v>24</v>
      </c>
      <c r="O1" s="122" t="s">
        <v>22</v>
      </c>
      <c r="P1" s="123" t="s">
        <v>165</v>
      </c>
      <c r="Q1" s="4" t="s">
        <v>166</v>
      </c>
      <c r="R1" s="124"/>
    </row>
    <row r="2" spans="1:18" x14ac:dyDescent="0.25">
      <c r="A2">
        <v>1</v>
      </c>
      <c r="B2" t="str">
        <f t="shared" ref="B2:B10" si="0">IFERROR(HLOOKUP("OLD_FOID",$H$1:$AG$10,A2+1,FALSE),"")</f>
        <v>/</v>
      </c>
      <c r="C2" t="e" cm="1">
        <f t="array" aca="1" ref="C2" ca="1">search_couleur($H2:$AC2,$H$1:$AC$1,C$1)</f>
        <v>#NAME?</v>
      </c>
      <c r="D2" t="str">
        <f>IFERROR(HLOOKUP("FOID",$H$1:$AG$10,A2+1,FALSE),"")</f>
        <v>/</v>
      </c>
      <c r="E2" t="e" cm="1">
        <f t="array" aca="1" ref="E2" ca="1">search_couleur($H2:$AC2,$H$1:$AC$1,E$1)</f>
        <v>#NAME?</v>
      </c>
      <c r="F2" t="str">
        <f>IFERROR(HLOOKUP("Sofico",$H$1:$AG$10,A2+1,FALSE),"")</f>
        <v/>
      </c>
      <c r="G2" t="str">
        <f>IFERROR(HLOOKUP("Fluvius",$H$1:$AG$10,A2+1,FALSE),"")</f>
        <v/>
      </c>
      <c r="H2" s="125" t="s">
        <v>167</v>
      </c>
      <c r="I2" s="126" t="s">
        <v>168</v>
      </c>
      <c r="J2" s="125" t="s">
        <v>169</v>
      </c>
      <c r="K2" s="127" t="s">
        <v>170</v>
      </c>
      <c r="L2" s="127" t="s">
        <v>171</v>
      </c>
      <c r="M2" s="128">
        <v>326581</v>
      </c>
      <c r="N2" s="129" t="s">
        <v>172</v>
      </c>
      <c r="O2" s="129" t="s">
        <v>172</v>
      </c>
      <c r="P2" s="130" t="s">
        <v>173</v>
      </c>
    </row>
    <row r="3" spans="1:18" x14ac:dyDescent="0.25">
      <c r="A3">
        <v>2</v>
      </c>
      <c r="B3" t="str">
        <f t="shared" si="0"/>
        <v>/</v>
      </c>
      <c r="C3" t="e" cm="1">
        <f t="array" aca="1" ref="C3" ca="1">search_couleur($H3:$AC3,$H$1:$AC$1,C$1)</f>
        <v>#NAME?</v>
      </c>
      <c r="D3" t="str">
        <f t="shared" ref="D3:D10" si="1">IFERROR(HLOOKUP("FOID",$H$1:$AG$10,A3+1,FALSE),"")</f>
        <v>/</v>
      </c>
      <c r="E3" t="e" cm="1">
        <f t="array" aca="1" ref="E3" ca="1">search_couleur($H3:$AC3,$H$1:$AC$1,E$1)</f>
        <v>#NAME?</v>
      </c>
      <c r="F3" t="str">
        <f t="shared" ref="F3:F10" si="2">IFERROR(HLOOKUP("Sofico",$H$1:$AG$10,A3+1,FALSE),"")</f>
        <v/>
      </c>
      <c r="G3" t="str">
        <f t="shared" ref="G3:G10" si="3">IFERROR(HLOOKUP("Fluvius",$H$1:$AG$10,A3+1,FALSE),"")</f>
        <v/>
      </c>
      <c r="H3" s="131" t="s">
        <v>174</v>
      </c>
      <c r="I3" s="125" t="s">
        <v>170</v>
      </c>
      <c r="J3" s="125" t="s">
        <v>171</v>
      </c>
      <c r="K3" s="127" t="s">
        <v>175</v>
      </c>
      <c r="L3" s="132" t="s">
        <v>176</v>
      </c>
      <c r="M3" s="128">
        <v>326589</v>
      </c>
      <c r="N3" s="129" t="s">
        <v>172</v>
      </c>
      <c r="O3" s="129" t="s">
        <v>172</v>
      </c>
      <c r="P3" s="130" t="s">
        <v>177</v>
      </c>
    </row>
    <row r="4" spans="1:18" x14ac:dyDescent="0.25">
      <c r="A4">
        <v>3</v>
      </c>
      <c r="B4">
        <f t="shared" si="0"/>
        <v>33312</v>
      </c>
      <c r="C4" t="e" cm="1">
        <f t="array" aca="1" ref="C4" ca="1">search_couleur($H4:$AC4,$H$1:$AC$1,C$1)</f>
        <v>#NAME?</v>
      </c>
      <c r="D4">
        <f t="shared" si="1"/>
        <v>38691</v>
      </c>
      <c r="E4" t="e" cm="1">
        <f t="array" aca="1" ref="E4" ca="1">search_couleur($H4:$AC4,$H$1:$AC$1,E$1)</f>
        <v>#NAME?</v>
      </c>
      <c r="F4" t="str">
        <f t="shared" si="2"/>
        <v/>
      </c>
      <c r="G4" t="str">
        <f t="shared" si="3"/>
        <v/>
      </c>
      <c r="H4" s="131" t="s">
        <v>178</v>
      </c>
      <c r="I4" s="125" t="s">
        <v>175</v>
      </c>
      <c r="J4" s="133" t="s">
        <v>176</v>
      </c>
      <c r="K4" s="127" t="s">
        <v>179</v>
      </c>
      <c r="L4" s="132" t="s">
        <v>180</v>
      </c>
      <c r="M4" s="128">
        <v>326745</v>
      </c>
      <c r="N4" s="171">
        <v>33312</v>
      </c>
      <c r="O4" s="134">
        <v>38691</v>
      </c>
      <c r="P4" s="135" t="s">
        <v>181</v>
      </c>
      <c r="Q4" s="136"/>
    </row>
    <row r="5" spans="1:18" x14ac:dyDescent="0.25">
      <c r="A5">
        <v>4</v>
      </c>
      <c r="B5">
        <f t="shared" si="0"/>
        <v>0</v>
      </c>
      <c r="C5" t="e" cm="1">
        <f t="array" aca="1" ref="C5" ca="1">search_couleur($H5:$AC5,$H$1:$AC$1,C$1)</f>
        <v>#NAME?</v>
      </c>
      <c r="D5">
        <f t="shared" si="1"/>
        <v>38690</v>
      </c>
      <c r="E5" t="e" cm="1">
        <f t="array" aca="1" ref="E5" ca="1">search_couleur($H5:$AC5,$H$1:$AC$1,E$1)</f>
        <v>#NAME?</v>
      </c>
      <c r="F5" t="str">
        <f t="shared" si="2"/>
        <v/>
      </c>
      <c r="G5" t="str">
        <f t="shared" si="3"/>
        <v/>
      </c>
      <c r="H5" s="131" t="s">
        <v>182</v>
      </c>
      <c r="I5" s="125" t="s">
        <v>179</v>
      </c>
      <c r="J5" s="133" t="s">
        <v>180</v>
      </c>
      <c r="K5" s="127" t="s">
        <v>183</v>
      </c>
      <c r="L5" s="132" t="s">
        <v>184</v>
      </c>
      <c r="M5" s="128">
        <v>326767</v>
      </c>
      <c r="N5" s="172"/>
      <c r="O5" s="134">
        <v>38690</v>
      </c>
      <c r="P5" s="135" t="s">
        <v>185</v>
      </c>
      <c r="Q5" s="137"/>
    </row>
    <row r="6" spans="1:18" x14ac:dyDescent="0.25">
      <c r="A6">
        <v>5</v>
      </c>
      <c r="B6">
        <f t="shared" si="0"/>
        <v>28915</v>
      </c>
      <c r="C6" t="e" cm="1">
        <f t="array" aca="1" ref="C6" ca="1">search_couleur($H6:$AC6,$H$1:$AC$1,C$1)</f>
        <v>#NAME?</v>
      </c>
      <c r="D6">
        <f t="shared" si="1"/>
        <v>28915</v>
      </c>
      <c r="E6" t="e" cm="1">
        <f t="array" aca="1" ref="E6" ca="1">search_couleur($H6:$AC6,$H$1:$AC$1,E$1)</f>
        <v>#NAME?</v>
      </c>
      <c r="F6" t="str">
        <f t="shared" si="2"/>
        <v/>
      </c>
      <c r="G6" t="str">
        <f t="shared" si="3"/>
        <v/>
      </c>
      <c r="H6" s="131" t="s">
        <v>186</v>
      </c>
      <c r="I6" s="125" t="s">
        <v>183</v>
      </c>
      <c r="J6" s="133" t="s">
        <v>184</v>
      </c>
      <c r="K6" s="127" t="s">
        <v>168</v>
      </c>
      <c r="L6" s="127" t="s">
        <v>169</v>
      </c>
      <c r="M6" s="128"/>
      <c r="N6" s="138">
        <v>28915</v>
      </c>
      <c r="O6" s="138">
        <v>28915</v>
      </c>
      <c r="P6" s="139" t="s">
        <v>187</v>
      </c>
    </row>
    <row r="7" spans="1:18" x14ac:dyDescent="0.25">
      <c r="A7">
        <v>6</v>
      </c>
      <c r="B7">
        <f t="shared" si="0"/>
        <v>0</v>
      </c>
      <c r="C7" t="e" cm="1">
        <f t="array" aca="1" ref="C7" ca="1">search_couleur($H7:$AC7,$H$1:$AC$1,C$1)</f>
        <v>#NAME?</v>
      </c>
      <c r="D7">
        <f t="shared" si="1"/>
        <v>0</v>
      </c>
      <c r="E7" t="e" cm="1">
        <f t="array" aca="1" ref="E7" ca="1">search_couleur($H7:$AC7,$H$1:$AC$1,E$1)</f>
        <v>#NAME?</v>
      </c>
      <c r="F7" t="str">
        <f t="shared" si="2"/>
        <v/>
      </c>
      <c r="G7" t="str">
        <f t="shared" si="3"/>
        <v/>
      </c>
    </row>
    <row r="8" spans="1:18" x14ac:dyDescent="0.25">
      <c r="A8">
        <v>7</v>
      </c>
      <c r="B8">
        <f t="shared" si="0"/>
        <v>0</v>
      </c>
      <c r="C8" t="e" cm="1">
        <f t="array" aca="1" ref="C8" ca="1">search_couleur($H8:$AC8,$H$1:$AC$1,C$1)</f>
        <v>#NAME?</v>
      </c>
      <c r="D8">
        <f t="shared" si="1"/>
        <v>0</v>
      </c>
      <c r="E8" t="e" cm="1">
        <f t="array" aca="1" ref="E8" ca="1">search_couleur($H8:$AC8,$H$1:$AC$1,E$1)</f>
        <v>#NAME?</v>
      </c>
      <c r="F8" t="str">
        <f t="shared" si="2"/>
        <v/>
      </c>
      <c r="G8" t="str">
        <f t="shared" si="3"/>
        <v/>
      </c>
    </row>
    <row r="9" spans="1:18" x14ac:dyDescent="0.25">
      <c r="A9">
        <v>8</v>
      </c>
      <c r="B9">
        <f t="shared" si="0"/>
        <v>0</v>
      </c>
      <c r="C9" t="e" cm="1">
        <f t="array" aca="1" ref="C9" ca="1">search_couleur($H9:$AC9,$H$1:$AC$1,C$1)</f>
        <v>#NAME?</v>
      </c>
      <c r="D9">
        <f t="shared" si="1"/>
        <v>0</v>
      </c>
      <c r="E9" t="e" cm="1">
        <f t="array" aca="1" ref="E9" ca="1">search_couleur($H9:$AC9,$H$1:$AC$1,E$1)</f>
        <v>#NAME?</v>
      </c>
      <c r="F9" t="str">
        <f t="shared" si="2"/>
        <v/>
      </c>
      <c r="G9" t="str">
        <f t="shared" si="3"/>
        <v/>
      </c>
    </row>
    <row r="10" spans="1:18" x14ac:dyDescent="0.25">
      <c r="A10">
        <v>9</v>
      </c>
      <c r="B10">
        <f t="shared" si="0"/>
        <v>0</v>
      </c>
      <c r="C10" t="e" cm="1">
        <f t="array" aca="1" ref="C10" ca="1">search_couleur($H10:$AC10,$H$1:$AC$1,C$1)</f>
        <v>#NAME?</v>
      </c>
      <c r="D10">
        <f t="shared" si="1"/>
        <v>0</v>
      </c>
      <c r="E10" t="e" cm="1">
        <f t="array" aca="1" ref="E10" ca="1">search_couleur($H10:$AC10,$H$1:$AC$1,E$1)</f>
        <v>#NAME?</v>
      </c>
      <c r="F10" t="str">
        <f t="shared" si="2"/>
        <v/>
      </c>
      <c r="G10" t="str">
        <f t="shared" si="3"/>
        <v/>
      </c>
    </row>
    <row r="12" spans="1:18" x14ac:dyDescent="0.25">
      <c r="C12" s="114"/>
      <c r="E12" s="114"/>
      <c r="F12" s="114"/>
      <c r="G12" s="114"/>
      <c r="H12" s="4" t="s">
        <v>188</v>
      </c>
      <c r="P12" s="141" t="s">
        <v>189</v>
      </c>
    </row>
    <row r="13" spans="1:18" x14ac:dyDescent="0.25">
      <c r="C13" s="142"/>
      <c r="E13" s="142"/>
      <c r="F13" s="142"/>
      <c r="G13" s="142"/>
      <c r="H13" s="143">
        <v>0</v>
      </c>
      <c r="I13" s="4" t="s">
        <v>190</v>
      </c>
      <c r="P13" s="4" t="s">
        <v>191</v>
      </c>
    </row>
    <row r="14" spans="1:18" x14ac:dyDescent="0.25">
      <c r="C14" s="114"/>
      <c r="E14" s="114"/>
      <c r="F14" s="114"/>
      <c r="G14" s="114"/>
      <c r="H14" s="144">
        <v>1</v>
      </c>
      <c r="I14" s="4" t="s">
        <v>192</v>
      </c>
    </row>
    <row r="15" spans="1:18" x14ac:dyDescent="0.25">
      <c r="C15" s="114"/>
      <c r="E15" s="114"/>
      <c r="F15" s="114"/>
      <c r="G15" s="114"/>
      <c r="H15" s="145">
        <v>2</v>
      </c>
      <c r="I15" s="4" t="s">
        <v>193</v>
      </c>
    </row>
    <row r="16" spans="1:18" x14ac:dyDescent="0.25">
      <c r="C16" s="114"/>
      <c r="E16" s="114"/>
      <c r="F16" s="114"/>
      <c r="G16" s="114"/>
      <c r="H16" s="146">
        <v>10</v>
      </c>
      <c r="I16" s="4" t="s">
        <v>194</v>
      </c>
    </row>
    <row r="17" spans="8:27" x14ac:dyDescent="0.25">
      <c r="H17" s="147">
        <v>20</v>
      </c>
      <c r="I17" s="4" t="s">
        <v>195</v>
      </c>
    </row>
    <row r="18" spans="8:27" x14ac:dyDescent="0.25">
      <c r="H18" s="148">
        <v>100</v>
      </c>
      <c r="I18" s="149" t="s">
        <v>196</v>
      </c>
    </row>
    <row r="20" spans="8:27" x14ac:dyDescent="0.25">
      <c r="H20" s="4" t="s">
        <v>197</v>
      </c>
    </row>
    <row r="21" spans="8:27" x14ac:dyDescent="0.25">
      <c r="H21" s="144"/>
      <c r="I21" s="4" t="s">
        <v>198</v>
      </c>
    </row>
    <row r="22" spans="8:27" x14ac:dyDescent="0.25">
      <c r="H22" s="147"/>
      <c r="I22" s="4" t="s">
        <v>195</v>
      </c>
    </row>
    <row r="23" spans="8:27" x14ac:dyDescent="0.25">
      <c r="H23" s="143"/>
      <c r="I23" s="4" t="s">
        <v>199</v>
      </c>
    </row>
    <row r="25" spans="8:27" x14ac:dyDescent="0.25">
      <c r="N25" s="140">
        <v>1</v>
      </c>
      <c r="O25" s="140">
        <v>2</v>
      </c>
      <c r="P25" s="4">
        <v>3</v>
      </c>
      <c r="Q25" s="4">
        <v>4</v>
      </c>
      <c r="R25" s="4">
        <v>5</v>
      </c>
      <c r="S25" s="4">
        <v>6</v>
      </c>
      <c r="T25" s="4">
        <v>7</v>
      </c>
      <c r="U25" s="4">
        <v>8</v>
      </c>
      <c r="V25" s="4">
        <v>9</v>
      </c>
      <c r="W25" s="4">
        <v>10</v>
      </c>
      <c r="X25" s="4">
        <v>11</v>
      </c>
      <c r="Y25" s="4">
        <v>12</v>
      </c>
      <c r="Z25" s="4">
        <v>13</v>
      </c>
      <c r="AA25" s="4">
        <v>14</v>
      </c>
    </row>
    <row r="26" spans="8:27" x14ac:dyDescent="0.25">
      <c r="H26" s="4">
        <f>HLOOKUP("Lijnbenaming",H1:AA25,25,FALSE)</f>
        <v>3</v>
      </c>
    </row>
  </sheetData>
  <mergeCells count="1">
    <mergeCell ref="N4:N5"/>
  </mergeCells>
  <conditionalFormatting sqref="I3:I5">
    <cfRule type="expression" dxfId="3" priority="4">
      <formula>IF(LEN(I3)&lt;6,1,0)</formula>
    </cfRule>
  </conditionalFormatting>
  <conditionalFormatting sqref="I6">
    <cfRule type="expression" dxfId="2" priority="5">
      <formula>IF(LEN(I6)&lt;6,1,0)</formula>
    </cfRule>
  </conditionalFormatting>
  <conditionalFormatting sqref="K2:K4">
    <cfRule type="expression" dxfId="1" priority="1">
      <formula>IF(LEN(K2)&lt;6,1,0)</formula>
    </cfRule>
  </conditionalFormatting>
  <conditionalFormatting sqref="K5">
    <cfRule type="expression" dxfId="0" priority="2">
      <formula>IF(LEN(K5)&lt;6,1,0)</formula>
    </cfRule>
  </conditionalFormatting>
  <hyperlinks>
    <hyperlink ref="H1" location="Sheet1!A1" display="Sheet1!A1" xr:uid="{49A11200-B4D6-47A9-AC28-A6EEC9095D7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FTTS FOID Cleaning</vt:lpstr>
      <vt:lpstr>Contrôle Sirius</vt:lpstr>
      <vt:lpstr>1-501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Buonsenso</dc:creator>
  <cp:lastModifiedBy>Didier Buonsenso</cp:lastModifiedBy>
  <dcterms:created xsi:type="dcterms:W3CDTF">2023-09-19T10:51:40Z</dcterms:created>
  <dcterms:modified xsi:type="dcterms:W3CDTF">2023-09-19T11:01:41Z</dcterms:modified>
</cp:coreProperties>
</file>