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Documenten/OneNote Notebooks/Sandbox Begrotings/"/>
    </mc:Choice>
  </mc:AlternateContent>
  <xr:revisionPtr revIDLastSave="699" documentId="11_F25DC773A252ABDACC10482331DE42245ADE58F3" xr6:coauthVersionLast="47" xr6:coauthVersionMax="47" xr10:uidLastSave="{C96F173D-173E-44FA-9918-DB91C76EDF8B}"/>
  <bookViews>
    <workbookView xWindow="-28920" yWindow="-120" windowWidth="29040" windowHeight="15990" activeTab="1" xr2:uid="{00000000-000D-0000-FFFF-FFFF00000000}"/>
  </bookViews>
  <sheets>
    <sheet name="Begrotings Sheet V19" sheetId="1" r:id="rId1"/>
    <sheet name="Begrotings Sheet V2.2" sheetId="2" r:id="rId2"/>
    <sheet name="Info Sheet" sheetId="4" r:id="rId3"/>
  </sheets>
  <definedNames>
    <definedName name="_xlnm._FilterDatabase" localSheetId="0" hidden="1">'Begrotings Sheet V19'!$A$2:$C$579</definedName>
    <definedName name="_xlnm._FilterDatabase" localSheetId="1" hidden="1">'Begrotings Sheet V2.2'!$A$1:$C$811</definedName>
    <definedName name="Aantal">IFERROR(IF(VLOOKUP('Begrotings Sheet V2.2'!XFB1,'Begrotings Sheet V19'!$B$3:$H$579,4,FALSE)="","",VLOOKUP('Begrotings Sheet V2.2'!XFB1,'Begrotings Sheet V19'!$B$3:$H$579,4,FALSE)),"")</definedName>
    <definedName name="Bedrag">IF('Begrotings Sheet V2.2'!XFC1="",0,'Begrotings Sheet V2.2'!XFD1*'Begrotings Sheet V2.2'!XFC1)</definedName>
    <definedName name="Bedrag_Material">IF('Begrotings Sheet V2.2'!XFC1="",0,'Begrotings Sheet V2.2'!XFD1*'Begrotings Sheet V2.2'!XFC1*1.13)</definedName>
    <definedName name="Comment">IFERROR(IF(VLOOKUP('Begrotings Sheet V2.2'!XEY1,'Begrotings Sheet V19'!XEY:A,7,FALSE)&lt;&gt;"",VLOOKUP('Begrotings Sheet V2.2'!XEY1,'Begrotings Sheet V19'!XEY:A,7,FALSE),""),"")</definedName>
    <definedName name="Prijs_per_eenheid">VLOOKUP('Begrotings Sheet V19'!XFA1,'Begrotings Sheet V2.2'!XFA:A,5,FALSE)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9" i="2" l="1" a="1"/>
  <c r="H139" i="2" s="1"/>
  <c r="H2" i="2" a="1"/>
  <c r="H2" i="2" s="1"/>
  <c r="E3" i="2" a="1"/>
  <c r="E3" i="2" s="1"/>
  <c r="G3" i="2" s="1" a="1"/>
  <c r="G3" i="2" s="1"/>
  <c r="H809" i="2" a="1"/>
  <c r="H809" i="2" s="1"/>
  <c r="H808" i="2" a="1"/>
  <c r="H808" i="2" s="1"/>
  <c r="H807" i="2" a="1"/>
  <c r="H807" i="2" s="1"/>
  <c r="H806" i="2" a="1"/>
  <c r="H806" i="2" s="1"/>
  <c r="H805" i="2" a="1"/>
  <c r="H805" i="2" s="1"/>
  <c r="H804" i="2" a="1"/>
  <c r="H804" i="2" s="1"/>
  <c r="H803" i="2" a="1"/>
  <c r="H803" i="2" s="1"/>
  <c r="H802" i="2" a="1"/>
  <c r="H802" i="2" s="1"/>
  <c r="H801" i="2" a="1"/>
  <c r="H801" i="2" s="1"/>
  <c r="H800" i="2" a="1"/>
  <c r="H800" i="2" s="1"/>
  <c r="H799" i="2" a="1"/>
  <c r="H799" i="2" s="1"/>
  <c r="H798" i="2" a="1"/>
  <c r="H798" i="2" s="1"/>
  <c r="H797" i="2" a="1"/>
  <c r="H797" i="2" s="1"/>
  <c r="H796" i="2" a="1"/>
  <c r="H796" i="2" s="1"/>
  <c r="H795" i="2" a="1"/>
  <c r="H795" i="2" s="1"/>
  <c r="H794" i="2" a="1"/>
  <c r="H794" i="2" s="1"/>
  <c r="H793" i="2" a="1"/>
  <c r="H793" i="2" s="1"/>
  <c r="H792" i="2" a="1"/>
  <c r="H792" i="2" s="1"/>
  <c r="H791" i="2" a="1"/>
  <c r="H791" i="2" s="1"/>
  <c r="H790" i="2" a="1"/>
  <c r="H790" i="2" s="1"/>
  <c r="H789" i="2" a="1"/>
  <c r="H789" i="2" s="1"/>
  <c r="H788" i="2" a="1"/>
  <c r="H788" i="2" s="1"/>
  <c r="H787" i="2" a="1"/>
  <c r="H787" i="2" s="1"/>
  <c r="H786" i="2" a="1"/>
  <c r="H786" i="2" s="1"/>
  <c r="H785" i="2" a="1"/>
  <c r="H785" i="2" s="1"/>
  <c r="H784" i="2" a="1"/>
  <c r="H784" i="2" s="1"/>
  <c r="H783" i="2" a="1"/>
  <c r="H783" i="2" s="1"/>
  <c r="H782" i="2" a="1"/>
  <c r="H782" i="2" s="1"/>
  <c r="H781" i="2" a="1"/>
  <c r="H781" i="2" s="1"/>
  <c r="H780" i="2" a="1"/>
  <c r="H780" i="2" s="1"/>
  <c r="H779" i="2" a="1"/>
  <c r="H779" i="2" s="1"/>
  <c r="H778" i="2" a="1"/>
  <c r="H778" i="2" s="1"/>
  <c r="H777" i="2" a="1"/>
  <c r="H777" i="2" s="1"/>
  <c r="H776" i="2" a="1"/>
  <c r="H776" i="2" s="1"/>
  <c r="H775" i="2" a="1"/>
  <c r="H775" i="2" s="1"/>
  <c r="H774" i="2" a="1"/>
  <c r="H774" i="2" s="1"/>
  <c r="H773" i="2" a="1"/>
  <c r="H773" i="2" s="1"/>
  <c r="H772" i="2" a="1"/>
  <c r="H772" i="2" s="1"/>
  <c r="H771" i="2" a="1"/>
  <c r="H771" i="2" s="1"/>
  <c r="H770" i="2" a="1"/>
  <c r="H770" i="2" s="1"/>
  <c r="H769" i="2" a="1"/>
  <c r="H769" i="2" s="1"/>
  <c r="H768" i="2" a="1"/>
  <c r="H768" i="2" s="1"/>
  <c r="H767" i="2" a="1"/>
  <c r="H767" i="2" s="1"/>
  <c r="H766" i="2" a="1"/>
  <c r="H766" i="2" s="1"/>
  <c r="H765" i="2" a="1"/>
  <c r="H765" i="2" s="1"/>
  <c r="H764" i="2" a="1"/>
  <c r="H764" i="2" s="1"/>
  <c r="H763" i="2" a="1"/>
  <c r="H763" i="2" s="1"/>
  <c r="H762" i="2" a="1"/>
  <c r="H762" i="2" s="1"/>
  <c r="H761" i="2" a="1"/>
  <c r="H761" i="2" s="1"/>
  <c r="H760" i="2" a="1"/>
  <c r="H760" i="2" s="1"/>
  <c r="H759" i="2" a="1"/>
  <c r="H759" i="2" s="1"/>
  <c r="H758" i="2" a="1"/>
  <c r="H758" i="2" s="1"/>
  <c r="H757" i="2" a="1"/>
  <c r="H757" i="2" s="1"/>
  <c r="H756" i="2" a="1"/>
  <c r="H756" i="2" s="1"/>
  <c r="H755" i="2" a="1"/>
  <c r="H755" i="2" s="1"/>
  <c r="H754" i="2" a="1"/>
  <c r="H754" i="2" s="1"/>
  <c r="H753" i="2" a="1"/>
  <c r="H753" i="2" s="1"/>
  <c r="H752" i="2" a="1"/>
  <c r="H752" i="2" s="1"/>
  <c r="H751" i="2" a="1"/>
  <c r="H751" i="2" s="1"/>
  <c r="H750" i="2" a="1"/>
  <c r="H750" i="2" s="1"/>
  <c r="H749" i="2" a="1"/>
  <c r="H749" i="2" s="1"/>
  <c r="H748" i="2" a="1"/>
  <c r="H748" i="2" s="1"/>
  <c r="H747" i="2" a="1"/>
  <c r="H747" i="2" s="1"/>
  <c r="H746" i="2" a="1"/>
  <c r="H746" i="2" s="1"/>
  <c r="H745" i="2" a="1"/>
  <c r="H745" i="2" s="1"/>
  <c r="H744" i="2" a="1"/>
  <c r="H744" i="2" s="1"/>
  <c r="H743" i="2" a="1"/>
  <c r="H743" i="2" s="1"/>
  <c r="H742" i="2" a="1"/>
  <c r="H742" i="2" s="1"/>
  <c r="H741" i="2" a="1"/>
  <c r="H741" i="2" s="1"/>
  <c r="H740" i="2" a="1"/>
  <c r="H740" i="2" s="1"/>
  <c r="H739" i="2" a="1"/>
  <c r="H739" i="2" s="1"/>
  <c r="H738" i="2" a="1"/>
  <c r="H738" i="2" s="1"/>
  <c r="H737" i="2" a="1"/>
  <c r="H737" i="2" s="1"/>
  <c r="H736" i="2" a="1"/>
  <c r="H736" i="2" s="1"/>
  <c r="H735" i="2" a="1"/>
  <c r="H735" i="2" s="1"/>
  <c r="H734" i="2" a="1"/>
  <c r="H734" i="2" s="1"/>
  <c r="H733" i="2" a="1"/>
  <c r="H733" i="2" s="1"/>
  <c r="H732" i="2" a="1"/>
  <c r="H732" i="2" s="1"/>
  <c r="H731" i="2" a="1"/>
  <c r="H731" i="2" s="1"/>
  <c r="H730" i="2" a="1"/>
  <c r="H730" i="2" s="1"/>
  <c r="H729" i="2" a="1"/>
  <c r="H729" i="2" s="1"/>
  <c r="H728" i="2" a="1"/>
  <c r="H728" i="2" s="1"/>
  <c r="H727" i="2" a="1"/>
  <c r="H727" i="2" s="1"/>
  <c r="H726" i="2" a="1"/>
  <c r="H726" i="2" s="1"/>
  <c r="H725" i="2" a="1"/>
  <c r="H725" i="2" s="1"/>
  <c r="H724" i="2" a="1"/>
  <c r="H724" i="2" s="1"/>
  <c r="H723" i="2" a="1"/>
  <c r="H723" i="2" s="1"/>
  <c r="H722" i="2" a="1"/>
  <c r="H722" i="2" s="1"/>
  <c r="H721" i="2" a="1"/>
  <c r="H721" i="2" s="1"/>
  <c r="H720" i="2" a="1"/>
  <c r="H720" i="2" s="1"/>
  <c r="H719" i="2" a="1"/>
  <c r="H719" i="2" s="1"/>
  <c r="H718" i="2" a="1"/>
  <c r="H718" i="2" s="1"/>
  <c r="H717" i="2" a="1"/>
  <c r="H717" i="2" s="1"/>
  <c r="H716" i="2" a="1"/>
  <c r="H716" i="2" s="1"/>
  <c r="H715" i="2" a="1"/>
  <c r="H715" i="2" s="1"/>
  <c r="H714" i="2" a="1"/>
  <c r="H714" i="2" s="1"/>
  <c r="H713" i="2" a="1"/>
  <c r="H713" i="2" s="1"/>
  <c r="H712" i="2" a="1"/>
  <c r="H712" i="2" s="1"/>
  <c r="H711" i="2" a="1"/>
  <c r="H711" i="2" s="1"/>
  <c r="H710" i="2" a="1"/>
  <c r="H710" i="2" s="1"/>
  <c r="H709" i="2" a="1"/>
  <c r="H709" i="2" s="1"/>
  <c r="H708" i="2" a="1"/>
  <c r="H708" i="2" s="1"/>
  <c r="H707" i="2" a="1"/>
  <c r="H707" i="2" s="1"/>
  <c r="H706" i="2" a="1"/>
  <c r="H706" i="2" s="1"/>
  <c r="H705" i="2" a="1"/>
  <c r="H705" i="2" s="1"/>
  <c r="H704" i="2" a="1"/>
  <c r="H704" i="2" s="1"/>
  <c r="H703" i="2" a="1"/>
  <c r="H703" i="2" s="1"/>
  <c r="H702" i="2" a="1"/>
  <c r="H702" i="2" s="1"/>
  <c r="H701" i="2" a="1"/>
  <c r="H701" i="2" s="1"/>
  <c r="H700" i="2" a="1"/>
  <c r="H700" i="2" s="1"/>
  <c r="H699" i="2" a="1"/>
  <c r="H699" i="2" s="1"/>
  <c r="H698" i="2" a="1"/>
  <c r="H698" i="2" s="1"/>
  <c r="H697" i="2" a="1"/>
  <c r="H697" i="2" s="1"/>
  <c r="H696" i="2" a="1"/>
  <c r="H696" i="2" s="1"/>
  <c r="H695" i="2" a="1"/>
  <c r="H695" i="2" s="1"/>
  <c r="H694" i="2" a="1"/>
  <c r="H694" i="2" s="1"/>
  <c r="H693" i="2" a="1"/>
  <c r="H693" i="2" s="1"/>
  <c r="H692" i="2" a="1"/>
  <c r="H692" i="2" s="1"/>
  <c r="H691" i="2" a="1"/>
  <c r="H691" i="2" s="1"/>
  <c r="H690" i="2" a="1"/>
  <c r="H690" i="2" s="1"/>
  <c r="H689" i="2" a="1"/>
  <c r="H689" i="2" s="1"/>
  <c r="H688" i="2" a="1"/>
  <c r="H688" i="2" s="1"/>
  <c r="H687" i="2" a="1"/>
  <c r="H687" i="2" s="1"/>
  <c r="H686" i="2" a="1"/>
  <c r="H686" i="2" s="1"/>
  <c r="H685" i="2" a="1"/>
  <c r="H685" i="2" s="1"/>
  <c r="H684" i="2" a="1"/>
  <c r="H684" i="2" s="1"/>
  <c r="H683" i="2" a="1"/>
  <c r="H683" i="2" s="1"/>
  <c r="H682" i="2" a="1"/>
  <c r="H682" i="2" s="1"/>
  <c r="H681" i="2" a="1"/>
  <c r="H681" i="2" s="1"/>
  <c r="H680" i="2" a="1"/>
  <c r="H680" i="2" s="1"/>
  <c r="H679" i="2" a="1"/>
  <c r="H679" i="2" s="1"/>
  <c r="H678" i="2" a="1"/>
  <c r="H678" i="2" s="1"/>
  <c r="H677" i="2" a="1"/>
  <c r="H677" i="2" s="1"/>
  <c r="H676" i="2" a="1"/>
  <c r="H676" i="2" s="1"/>
  <c r="H675" i="2" a="1"/>
  <c r="H675" i="2" s="1"/>
  <c r="H674" i="2" a="1"/>
  <c r="H674" i="2" s="1"/>
  <c r="H673" i="2" a="1"/>
  <c r="H673" i="2" s="1"/>
  <c r="H672" i="2" a="1"/>
  <c r="H672" i="2" s="1"/>
  <c r="H671" i="2" a="1"/>
  <c r="H671" i="2" s="1"/>
  <c r="H670" i="2" a="1"/>
  <c r="H670" i="2" s="1"/>
  <c r="H669" i="2" a="1"/>
  <c r="H669" i="2" s="1"/>
  <c r="H668" i="2" a="1"/>
  <c r="H668" i="2" s="1"/>
  <c r="H667" i="2" a="1"/>
  <c r="H667" i="2" s="1"/>
  <c r="H666" i="2" a="1"/>
  <c r="H666" i="2" s="1"/>
  <c r="H665" i="2" a="1"/>
  <c r="H665" i="2" s="1"/>
  <c r="H664" i="2" a="1"/>
  <c r="H664" i="2" s="1"/>
  <c r="H663" i="2" a="1"/>
  <c r="H663" i="2" s="1"/>
  <c r="H662" i="2" a="1"/>
  <c r="H662" i="2" s="1"/>
  <c r="H661" i="2" a="1"/>
  <c r="H661" i="2" s="1"/>
  <c r="H660" i="2" a="1"/>
  <c r="H660" i="2" s="1"/>
  <c r="H659" i="2" a="1"/>
  <c r="H659" i="2" s="1"/>
  <c r="H658" i="2" a="1"/>
  <c r="H658" i="2" s="1"/>
  <c r="H657" i="2" a="1"/>
  <c r="H657" i="2" s="1"/>
  <c r="H656" i="2" a="1"/>
  <c r="H656" i="2" s="1"/>
  <c r="H655" i="2" a="1"/>
  <c r="H655" i="2" s="1"/>
  <c r="H654" i="2" a="1"/>
  <c r="H654" i="2" s="1"/>
  <c r="H653" i="2" a="1"/>
  <c r="H653" i="2" s="1"/>
  <c r="H652" i="2" a="1"/>
  <c r="H652" i="2" s="1"/>
  <c r="H651" i="2" a="1"/>
  <c r="H651" i="2" s="1"/>
  <c r="H650" i="2" a="1"/>
  <c r="H650" i="2" s="1"/>
  <c r="H649" i="2" a="1"/>
  <c r="H649" i="2" s="1"/>
  <c r="H648" i="2" a="1"/>
  <c r="H648" i="2" s="1"/>
  <c r="H647" i="2" a="1"/>
  <c r="H647" i="2" s="1"/>
  <c r="H646" i="2" a="1"/>
  <c r="H646" i="2" s="1"/>
  <c r="H645" i="2" a="1"/>
  <c r="H645" i="2" s="1"/>
  <c r="H644" i="2" a="1"/>
  <c r="H644" i="2" s="1"/>
  <c r="H643" i="2" a="1"/>
  <c r="H643" i="2" s="1"/>
  <c r="H642" i="2" a="1"/>
  <c r="H642" i="2" s="1"/>
  <c r="H641" i="2" a="1"/>
  <c r="H641" i="2" s="1"/>
  <c r="H640" i="2" a="1"/>
  <c r="H640" i="2" s="1"/>
  <c r="H639" i="2" a="1"/>
  <c r="H639" i="2" s="1"/>
  <c r="H638" i="2" a="1"/>
  <c r="H638" i="2" s="1"/>
  <c r="H637" i="2" a="1"/>
  <c r="H637" i="2" s="1"/>
  <c r="H636" i="2" a="1"/>
  <c r="H636" i="2" s="1"/>
  <c r="H635" i="2" a="1"/>
  <c r="H635" i="2" s="1"/>
  <c r="H634" i="2" a="1"/>
  <c r="H634" i="2" s="1"/>
  <c r="H633" i="2" a="1"/>
  <c r="H633" i="2" s="1"/>
  <c r="H632" i="2" a="1"/>
  <c r="H632" i="2" s="1"/>
  <c r="H631" i="2" a="1"/>
  <c r="H631" i="2" s="1"/>
  <c r="H630" i="2" a="1"/>
  <c r="H630" i="2" s="1"/>
  <c r="H629" i="2" a="1"/>
  <c r="H629" i="2" s="1"/>
  <c r="H628" i="2" a="1"/>
  <c r="H628" i="2" s="1"/>
  <c r="H627" i="2" a="1"/>
  <c r="H627" i="2" s="1"/>
  <c r="H626" i="2" a="1"/>
  <c r="H626" i="2" s="1"/>
  <c r="H625" i="2" a="1"/>
  <c r="H625" i="2" s="1"/>
  <c r="H624" i="2" a="1"/>
  <c r="H624" i="2" s="1"/>
  <c r="H623" i="2" a="1"/>
  <c r="H623" i="2" s="1"/>
  <c r="H622" i="2" a="1"/>
  <c r="H622" i="2" s="1"/>
  <c r="H621" i="2" a="1"/>
  <c r="H621" i="2" s="1"/>
  <c r="H620" i="2" a="1"/>
  <c r="H620" i="2" s="1"/>
  <c r="H619" i="2" a="1"/>
  <c r="H619" i="2" s="1"/>
  <c r="H618" i="2" a="1"/>
  <c r="H618" i="2" s="1"/>
  <c r="H617" i="2" a="1"/>
  <c r="H617" i="2" s="1"/>
  <c r="H616" i="2" a="1"/>
  <c r="H616" i="2" s="1"/>
  <c r="H615" i="2" a="1"/>
  <c r="H615" i="2" s="1"/>
  <c r="H614" i="2" a="1"/>
  <c r="H614" i="2" s="1"/>
  <c r="H613" i="2" a="1"/>
  <c r="H613" i="2" s="1"/>
  <c r="H612" i="2" a="1"/>
  <c r="H612" i="2" s="1"/>
  <c r="H611" i="2" a="1"/>
  <c r="H611" i="2" s="1"/>
  <c r="H610" i="2" a="1"/>
  <c r="H610" i="2" s="1"/>
  <c r="H609" i="2" a="1"/>
  <c r="H609" i="2" s="1"/>
  <c r="H608" i="2" a="1"/>
  <c r="H608" i="2" s="1"/>
  <c r="H607" i="2" a="1"/>
  <c r="H607" i="2" s="1"/>
  <c r="H606" i="2" a="1"/>
  <c r="H606" i="2" s="1"/>
  <c r="H605" i="2" a="1"/>
  <c r="H605" i="2" s="1"/>
  <c r="H604" i="2" a="1"/>
  <c r="H604" i="2" s="1"/>
  <c r="H603" i="2" a="1"/>
  <c r="H603" i="2" s="1"/>
  <c r="H602" i="2" a="1"/>
  <c r="H602" i="2" s="1"/>
  <c r="H601" i="2" a="1"/>
  <c r="H601" i="2" s="1"/>
  <c r="H600" i="2" a="1"/>
  <c r="H600" i="2" s="1"/>
  <c r="H599" i="2" a="1"/>
  <c r="H599" i="2" s="1"/>
  <c r="H598" i="2" a="1"/>
  <c r="H598" i="2" s="1"/>
  <c r="H597" i="2" a="1"/>
  <c r="H597" i="2" s="1"/>
  <c r="H596" i="2" a="1"/>
  <c r="H596" i="2" s="1"/>
  <c r="H595" i="2" a="1"/>
  <c r="H595" i="2" s="1"/>
  <c r="H594" i="2" a="1"/>
  <c r="H594" i="2" s="1"/>
  <c r="H593" i="2" a="1"/>
  <c r="H593" i="2" s="1"/>
  <c r="H592" i="2" a="1"/>
  <c r="H592" i="2" s="1"/>
  <c r="H591" i="2" a="1"/>
  <c r="H591" i="2" s="1"/>
  <c r="H590" i="2" a="1"/>
  <c r="H590" i="2" s="1"/>
  <c r="H589" i="2" a="1"/>
  <c r="H589" i="2" s="1"/>
  <c r="H588" i="2" a="1"/>
  <c r="H588" i="2" s="1"/>
  <c r="H587" i="2" a="1"/>
  <c r="H587" i="2" s="1"/>
  <c r="H586" i="2" a="1"/>
  <c r="H586" i="2" s="1"/>
  <c r="H585" i="2" a="1"/>
  <c r="H585" i="2" s="1"/>
  <c r="H584" i="2" a="1"/>
  <c r="H584" i="2" s="1"/>
  <c r="H583" i="2" a="1"/>
  <c r="H583" i="2" s="1"/>
  <c r="H582" i="2" a="1"/>
  <c r="H582" i="2" s="1"/>
  <c r="H581" i="2" a="1"/>
  <c r="H581" i="2" s="1"/>
  <c r="H580" i="2" a="1"/>
  <c r="H580" i="2" s="1"/>
  <c r="H579" i="2" a="1"/>
  <c r="H579" i="2" s="1"/>
  <c r="H578" i="2" a="1"/>
  <c r="H578" i="2" s="1"/>
  <c r="H577" i="2" a="1"/>
  <c r="H577" i="2" s="1"/>
  <c r="H576" i="2" a="1"/>
  <c r="H576" i="2" s="1"/>
  <c r="H575" i="2" a="1"/>
  <c r="H575" i="2" s="1"/>
  <c r="H574" i="2" a="1"/>
  <c r="H574" i="2" s="1"/>
  <c r="H573" i="2" a="1"/>
  <c r="H573" i="2" s="1"/>
  <c r="H572" i="2" a="1"/>
  <c r="H572" i="2" s="1"/>
  <c r="H571" i="2" a="1"/>
  <c r="H571" i="2" s="1"/>
  <c r="H570" i="2" a="1"/>
  <c r="H570" i="2" s="1"/>
  <c r="H569" i="2" a="1"/>
  <c r="H569" i="2" s="1"/>
  <c r="H568" i="2" a="1"/>
  <c r="H568" i="2" s="1"/>
  <c r="H567" i="2" a="1"/>
  <c r="H567" i="2" s="1"/>
  <c r="H566" i="2" a="1"/>
  <c r="H566" i="2" s="1"/>
  <c r="H565" i="2" a="1"/>
  <c r="H565" i="2" s="1"/>
  <c r="H564" i="2" a="1"/>
  <c r="H564" i="2" s="1"/>
  <c r="H563" i="2" a="1"/>
  <c r="H563" i="2" s="1"/>
  <c r="H562" i="2" a="1"/>
  <c r="H562" i="2" s="1"/>
  <c r="H561" i="2" a="1"/>
  <c r="H561" i="2" s="1"/>
  <c r="H560" i="2" a="1"/>
  <c r="H560" i="2" s="1"/>
  <c r="H559" i="2" a="1"/>
  <c r="H559" i="2" s="1"/>
  <c r="H558" i="2" a="1"/>
  <c r="H558" i="2" s="1"/>
  <c r="H557" i="2" a="1"/>
  <c r="H557" i="2" s="1"/>
  <c r="H556" i="2" a="1"/>
  <c r="H556" i="2" s="1"/>
  <c r="H555" i="2" a="1"/>
  <c r="H555" i="2" s="1"/>
  <c r="H554" i="2" a="1"/>
  <c r="H554" i="2" s="1"/>
  <c r="H553" i="2" a="1"/>
  <c r="H553" i="2" s="1"/>
  <c r="H552" i="2" a="1"/>
  <c r="H552" i="2" s="1"/>
  <c r="H551" i="2" a="1"/>
  <c r="H551" i="2" s="1"/>
  <c r="H550" i="2" a="1"/>
  <c r="H550" i="2" s="1"/>
  <c r="H549" i="2" a="1"/>
  <c r="H549" i="2" s="1"/>
  <c r="H548" i="2" a="1"/>
  <c r="H548" i="2" s="1"/>
  <c r="H547" i="2" a="1"/>
  <c r="H547" i="2" s="1"/>
  <c r="H546" i="2" a="1"/>
  <c r="H546" i="2" s="1"/>
  <c r="H545" i="2" a="1"/>
  <c r="H545" i="2" s="1"/>
  <c r="H544" i="2" a="1"/>
  <c r="H544" i="2" s="1"/>
  <c r="H543" i="2" a="1"/>
  <c r="H543" i="2" s="1"/>
  <c r="H542" i="2" a="1"/>
  <c r="H542" i="2" s="1"/>
  <c r="H541" i="2" a="1"/>
  <c r="H541" i="2" s="1"/>
  <c r="H540" i="2" a="1"/>
  <c r="H540" i="2" s="1"/>
  <c r="H539" i="2" a="1"/>
  <c r="H539" i="2" s="1"/>
  <c r="H538" i="2" a="1"/>
  <c r="H538" i="2" s="1"/>
  <c r="H537" i="2" a="1"/>
  <c r="H537" i="2" s="1"/>
  <c r="H536" i="2" a="1"/>
  <c r="H536" i="2" s="1"/>
  <c r="H535" i="2" a="1"/>
  <c r="H535" i="2" s="1"/>
  <c r="H534" i="2" a="1"/>
  <c r="H534" i="2" s="1"/>
  <c r="H533" i="2" a="1"/>
  <c r="H533" i="2" s="1"/>
  <c r="H532" i="2" a="1"/>
  <c r="H532" i="2" s="1"/>
  <c r="H531" i="2" a="1"/>
  <c r="H531" i="2" s="1"/>
  <c r="H530" i="2" a="1"/>
  <c r="H530" i="2" s="1"/>
  <c r="H529" i="2" a="1"/>
  <c r="H529" i="2" s="1"/>
  <c r="H528" i="2" a="1"/>
  <c r="H528" i="2" s="1"/>
  <c r="H527" i="2" a="1"/>
  <c r="H527" i="2" s="1"/>
  <c r="H526" i="2" a="1"/>
  <c r="H526" i="2" s="1"/>
  <c r="H525" i="2" a="1"/>
  <c r="H525" i="2" s="1"/>
  <c r="H524" i="2" a="1"/>
  <c r="H524" i="2" s="1"/>
  <c r="H523" i="2" a="1"/>
  <c r="H523" i="2" s="1"/>
  <c r="H522" i="2" a="1"/>
  <c r="H522" i="2" s="1"/>
  <c r="H521" i="2" a="1"/>
  <c r="H521" i="2" s="1"/>
  <c r="H520" i="2" a="1"/>
  <c r="H520" i="2" s="1"/>
  <c r="H519" i="2" a="1"/>
  <c r="H519" i="2" s="1"/>
  <c r="H518" i="2" a="1"/>
  <c r="H518" i="2" s="1"/>
  <c r="H517" i="2" a="1"/>
  <c r="H517" i="2" s="1"/>
  <c r="H516" i="2" a="1"/>
  <c r="H516" i="2" s="1"/>
  <c r="H515" i="2" a="1"/>
  <c r="H515" i="2" s="1"/>
  <c r="H514" i="2" a="1"/>
  <c r="H514" i="2" s="1"/>
  <c r="H513" i="2" a="1"/>
  <c r="H513" i="2" s="1"/>
  <c r="H512" i="2" a="1"/>
  <c r="H512" i="2" s="1"/>
  <c r="H511" i="2" a="1"/>
  <c r="H511" i="2" s="1"/>
  <c r="H510" i="2" a="1"/>
  <c r="H510" i="2" s="1"/>
  <c r="H509" i="2" a="1"/>
  <c r="H509" i="2" s="1"/>
  <c r="H508" i="2" a="1"/>
  <c r="H508" i="2" s="1"/>
  <c r="H507" i="2" a="1"/>
  <c r="H507" i="2" s="1"/>
  <c r="H506" i="2" a="1"/>
  <c r="H506" i="2" s="1"/>
  <c r="H505" i="2" a="1"/>
  <c r="H505" i="2" s="1"/>
  <c r="H504" i="2" a="1"/>
  <c r="H504" i="2" s="1"/>
  <c r="H503" i="2" a="1"/>
  <c r="H503" i="2" s="1"/>
  <c r="H502" i="2" a="1"/>
  <c r="H502" i="2" s="1"/>
  <c r="H501" i="2" a="1"/>
  <c r="H501" i="2" s="1"/>
  <c r="H500" i="2" a="1"/>
  <c r="H500" i="2" s="1"/>
  <c r="H499" i="2" a="1"/>
  <c r="H499" i="2" s="1"/>
  <c r="H498" i="2" a="1"/>
  <c r="H498" i="2" s="1"/>
  <c r="H497" i="2" a="1"/>
  <c r="H497" i="2" s="1"/>
  <c r="H496" i="2" a="1"/>
  <c r="H496" i="2" s="1"/>
  <c r="H495" i="2" a="1"/>
  <c r="H495" i="2" s="1"/>
  <c r="H494" i="2" a="1"/>
  <c r="H494" i="2" s="1"/>
  <c r="H493" i="2" a="1"/>
  <c r="H493" i="2" s="1"/>
  <c r="H492" i="2" a="1"/>
  <c r="H492" i="2" s="1"/>
  <c r="H491" i="2" a="1"/>
  <c r="H491" i="2" s="1"/>
  <c r="H490" i="2" a="1"/>
  <c r="H490" i="2" s="1"/>
  <c r="H489" i="2" a="1"/>
  <c r="H489" i="2" s="1"/>
  <c r="H488" i="2" a="1"/>
  <c r="H488" i="2" s="1"/>
  <c r="H487" i="2" a="1"/>
  <c r="H487" i="2" s="1"/>
  <c r="H486" i="2" a="1"/>
  <c r="H486" i="2" s="1"/>
  <c r="H485" i="2" a="1"/>
  <c r="H485" i="2" s="1"/>
  <c r="H484" i="2" a="1"/>
  <c r="H484" i="2" s="1"/>
  <c r="H483" i="2" a="1"/>
  <c r="H483" i="2" s="1"/>
  <c r="H482" i="2" a="1"/>
  <c r="H482" i="2" s="1"/>
  <c r="H481" i="2" a="1"/>
  <c r="H481" i="2" s="1"/>
  <c r="H480" i="2" a="1"/>
  <c r="H480" i="2" s="1"/>
  <c r="H479" i="2" a="1"/>
  <c r="H479" i="2" s="1"/>
  <c r="H478" i="2" a="1"/>
  <c r="H478" i="2" s="1"/>
  <c r="H477" i="2" a="1"/>
  <c r="H477" i="2" s="1"/>
  <c r="H476" i="2" a="1"/>
  <c r="H476" i="2" s="1"/>
  <c r="H475" i="2" a="1"/>
  <c r="H475" i="2" s="1"/>
  <c r="H474" i="2" a="1"/>
  <c r="H474" i="2" s="1"/>
  <c r="H473" i="2" a="1"/>
  <c r="H473" i="2" s="1"/>
  <c r="H472" i="2" a="1"/>
  <c r="H472" i="2" s="1"/>
  <c r="H471" i="2" a="1"/>
  <c r="H471" i="2" s="1"/>
  <c r="H470" i="2" a="1"/>
  <c r="H470" i="2" s="1"/>
  <c r="H469" i="2" a="1"/>
  <c r="H469" i="2" s="1"/>
  <c r="H468" i="2" a="1"/>
  <c r="H468" i="2" s="1"/>
  <c r="H467" i="2" a="1"/>
  <c r="H467" i="2" s="1"/>
  <c r="H466" i="2" a="1"/>
  <c r="H466" i="2" s="1"/>
  <c r="H465" i="2" a="1"/>
  <c r="H465" i="2" s="1"/>
  <c r="H464" i="2" a="1"/>
  <c r="H464" i="2" s="1"/>
  <c r="H463" i="2" a="1"/>
  <c r="H463" i="2" s="1"/>
  <c r="H462" i="2" a="1"/>
  <c r="H462" i="2" s="1"/>
  <c r="H461" i="2" a="1"/>
  <c r="H461" i="2" s="1"/>
  <c r="H460" i="2" a="1"/>
  <c r="H460" i="2" s="1"/>
  <c r="H459" i="2" a="1"/>
  <c r="H459" i="2" s="1"/>
  <c r="H458" i="2" a="1"/>
  <c r="H458" i="2" s="1"/>
  <c r="H457" i="2" a="1"/>
  <c r="H457" i="2" s="1"/>
  <c r="H456" i="2" a="1"/>
  <c r="H456" i="2" s="1"/>
  <c r="H455" i="2" a="1"/>
  <c r="H455" i="2" s="1"/>
  <c r="H454" i="2" a="1"/>
  <c r="H454" i="2" s="1"/>
  <c r="H453" i="2" a="1"/>
  <c r="H453" i="2" s="1"/>
  <c r="H452" i="2" a="1"/>
  <c r="H452" i="2" s="1"/>
  <c r="H451" i="2" a="1"/>
  <c r="H451" i="2" s="1"/>
  <c r="H450" i="2" a="1"/>
  <c r="H450" i="2" s="1"/>
  <c r="H449" i="2" a="1"/>
  <c r="H449" i="2" s="1"/>
  <c r="H448" i="2" a="1"/>
  <c r="H448" i="2" s="1"/>
  <c r="H447" i="2" a="1"/>
  <c r="H447" i="2" s="1"/>
  <c r="H446" i="2" a="1"/>
  <c r="H446" i="2" s="1"/>
  <c r="H445" i="2" a="1"/>
  <c r="H445" i="2" s="1"/>
  <c r="H444" i="2" a="1"/>
  <c r="H444" i="2" s="1"/>
  <c r="H443" i="2" a="1"/>
  <c r="H443" i="2" s="1"/>
  <c r="H442" i="2" a="1"/>
  <c r="H442" i="2" s="1"/>
  <c r="H441" i="2" a="1"/>
  <c r="H441" i="2" s="1"/>
  <c r="H440" i="2" a="1"/>
  <c r="H440" i="2" s="1"/>
  <c r="H439" i="2" a="1"/>
  <c r="H439" i="2" s="1"/>
  <c r="H438" i="2" a="1"/>
  <c r="H438" i="2" s="1"/>
  <c r="H437" i="2" a="1"/>
  <c r="H437" i="2" s="1"/>
  <c r="H436" i="2" a="1"/>
  <c r="H436" i="2" s="1"/>
  <c r="H435" i="2" a="1"/>
  <c r="H435" i="2" s="1"/>
  <c r="H434" i="2" a="1"/>
  <c r="H434" i="2" s="1"/>
  <c r="H433" i="2" a="1"/>
  <c r="H433" i="2" s="1"/>
  <c r="H432" i="2" a="1"/>
  <c r="H432" i="2" s="1"/>
  <c r="H431" i="2" a="1"/>
  <c r="H431" i="2" s="1"/>
  <c r="H430" i="2" a="1"/>
  <c r="H430" i="2" s="1"/>
  <c r="H429" i="2" a="1"/>
  <c r="H429" i="2" s="1"/>
  <c r="H428" i="2" a="1"/>
  <c r="H428" i="2" s="1"/>
  <c r="H427" i="2" a="1"/>
  <c r="H427" i="2" s="1"/>
  <c r="H426" i="2" a="1"/>
  <c r="H426" i="2" s="1"/>
  <c r="H425" i="2" a="1"/>
  <c r="H425" i="2" s="1"/>
  <c r="H424" i="2" a="1"/>
  <c r="H424" i="2" s="1"/>
  <c r="H423" i="2" a="1"/>
  <c r="H423" i="2" s="1"/>
  <c r="H422" i="2" a="1"/>
  <c r="H422" i="2" s="1"/>
  <c r="H421" i="2" a="1"/>
  <c r="H421" i="2" s="1"/>
  <c r="H420" i="2" a="1"/>
  <c r="H420" i="2" s="1"/>
  <c r="H419" i="2" a="1"/>
  <c r="H419" i="2" s="1"/>
  <c r="H418" i="2" a="1"/>
  <c r="H418" i="2" s="1"/>
  <c r="H417" i="2" a="1"/>
  <c r="H417" i="2" s="1"/>
  <c r="H416" i="2" a="1"/>
  <c r="H416" i="2" s="1"/>
  <c r="H415" i="2" a="1"/>
  <c r="H415" i="2" s="1"/>
  <c r="H414" i="2" a="1"/>
  <c r="H414" i="2" s="1"/>
  <c r="H413" i="2" a="1"/>
  <c r="H413" i="2" s="1"/>
  <c r="H412" i="2" a="1"/>
  <c r="H412" i="2" s="1"/>
  <c r="H411" i="2" a="1"/>
  <c r="H411" i="2" s="1"/>
  <c r="H410" i="2" a="1"/>
  <c r="H410" i="2" s="1"/>
  <c r="H409" i="2" a="1"/>
  <c r="H409" i="2" s="1"/>
  <c r="H408" i="2" a="1"/>
  <c r="H408" i="2" s="1"/>
  <c r="H407" i="2" a="1"/>
  <c r="H407" i="2" s="1"/>
  <c r="H406" i="2" a="1"/>
  <c r="H406" i="2" s="1"/>
  <c r="H405" i="2" a="1"/>
  <c r="H405" i="2" s="1"/>
  <c r="H404" i="2" a="1"/>
  <c r="H404" i="2" s="1"/>
  <c r="H403" i="2" a="1"/>
  <c r="H403" i="2" s="1"/>
  <c r="H402" i="2" a="1"/>
  <c r="H402" i="2" s="1"/>
  <c r="H401" i="2" a="1"/>
  <c r="H401" i="2" s="1"/>
  <c r="H400" i="2" a="1"/>
  <c r="H400" i="2" s="1"/>
  <c r="H399" i="2" a="1"/>
  <c r="H399" i="2" s="1"/>
  <c r="H398" i="2" a="1"/>
  <c r="H398" i="2" s="1"/>
  <c r="H397" i="2" a="1"/>
  <c r="H397" i="2" s="1"/>
  <c r="H396" i="2" a="1"/>
  <c r="H396" i="2" s="1"/>
  <c r="H395" i="2" a="1"/>
  <c r="H395" i="2" s="1"/>
  <c r="H394" i="2" a="1"/>
  <c r="H394" i="2" s="1"/>
  <c r="H393" i="2" a="1"/>
  <c r="H393" i="2" s="1"/>
  <c r="H392" i="2" a="1"/>
  <c r="H392" i="2" s="1"/>
  <c r="H391" i="2" a="1"/>
  <c r="H391" i="2" s="1"/>
  <c r="H390" i="2" a="1"/>
  <c r="H390" i="2" s="1"/>
  <c r="H389" i="2" a="1"/>
  <c r="H389" i="2" s="1"/>
  <c r="H388" i="2" a="1"/>
  <c r="H388" i="2" s="1"/>
  <c r="H387" i="2" a="1"/>
  <c r="H387" i="2" s="1"/>
  <c r="H386" i="2" a="1"/>
  <c r="H386" i="2" s="1"/>
  <c r="H385" i="2" a="1"/>
  <c r="H385" i="2" s="1"/>
  <c r="H384" i="2" a="1"/>
  <c r="H384" i="2" s="1"/>
  <c r="H383" i="2" a="1"/>
  <c r="H383" i="2" s="1"/>
  <c r="H382" i="2" a="1"/>
  <c r="H382" i="2" s="1"/>
  <c r="H381" i="2" a="1"/>
  <c r="H381" i="2" s="1"/>
  <c r="H380" i="2" a="1"/>
  <c r="H380" i="2" s="1"/>
  <c r="H379" i="2" a="1"/>
  <c r="H379" i="2" s="1"/>
  <c r="H378" i="2" a="1"/>
  <c r="H378" i="2" s="1"/>
  <c r="H377" i="2" a="1"/>
  <c r="H377" i="2" s="1"/>
  <c r="H376" i="2" a="1"/>
  <c r="H376" i="2" s="1"/>
  <c r="H375" i="2" a="1"/>
  <c r="H375" i="2" s="1"/>
  <c r="H374" i="2" a="1"/>
  <c r="H374" i="2" s="1"/>
  <c r="H373" i="2" a="1"/>
  <c r="H373" i="2" s="1"/>
  <c r="H372" i="2" a="1"/>
  <c r="H372" i="2" s="1"/>
  <c r="H371" i="2" a="1"/>
  <c r="H371" i="2" s="1"/>
  <c r="H370" i="2" a="1"/>
  <c r="H370" i="2" s="1"/>
  <c r="H369" i="2" a="1"/>
  <c r="H369" i="2" s="1"/>
  <c r="H368" i="2" a="1"/>
  <c r="H368" i="2" s="1"/>
  <c r="H367" i="2" a="1"/>
  <c r="H367" i="2" s="1"/>
  <c r="H366" i="2" a="1"/>
  <c r="H366" i="2" s="1"/>
  <c r="H365" i="2" a="1"/>
  <c r="H365" i="2" s="1"/>
  <c r="H364" i="2" a="1"/>
  <c r="H364" i="2" s="1"/>
  <c r="H363" i="2" a="1"/>
  <c r="H363" i="2" s="1"/>
  <c r="H362" i="2" a="1"/>
  <c r="H362" i="2" s="1"/>
  <c r="H361" i="2" a="1"/>
  <c r="H361" i="2" s="1"/>
  <c r="H360" i="2" a="1"/>
  <c r="H360" i="2" s="1"/>
  <c r="H359" i="2" a="1"/>
  <c r="H359" i="2" s="1"/>
  <c r="H358" i="2" a="1"/>
  <c r="H358" i="2" s="1"/>
  <c r="H357" i="2" a="1"/>
  <c r="H357" i="2" s="1"/>
  <c r="H356" i="2" a="1"/>
  <c r="H356" i="2" s="1"/>
  <c r="H355" i="2" a="1"/>
  <c r="H355" i="2" s="1"/>
  <c r="H354" i="2" a="1"/>
  <c r="H354" i="2" s="1"/>
  <c r="H353" i="2" a="1"/>
  <c r="H353" i="2" s="1"/>
  <c r="H352" i="2" a="1"/>
  <c r="H352" i="2" s="1"/>
  <c r="H351" i="2" a="1"/>
  <c r="H351" i="2" s="1"/>
  <c r="H350" i="2" a="1"/>
  <c r="H350" i="2" s="1"/>
  <c r="H349" i="2" a="1"/>
  <c r="H349" i="2" s="1"/>
  <c r="H348" i="2" a="1"/>
  <c r="H348" i="2" s="1"/>
  <c r="H347" i="2" a="1"/>
  <c r="H347" i="2" s="1"/>
  <c r="H346" i="2" a="1"/>
  <c r="H346" i="2" s="1"/>
  <c r="H345" i="2" a="1"/>
  <c r="H345" i="2" s="1"/>
  <c r="H344" i="2" a="1"/>
  <c r="H344" i="2" s="1"/>
  <c r="H343" i="2" a="1"/>
  <c r="H343" i="2" s="1"/>
  <c r="H342" i="2" a="1"/>
  <c r="H342" i="2" s="1"/>
  <c r="H341" i="2" a="1"/>
  <c r="H341" i="2" s="1"/>
  <c r="H340" i="2" a="1"/>
  <c r="H340" i="2" s="1"/>
  <c r="H339" i="2" a="1"/>
  <c r="H339" i="2" s="1"/>
  <c r="H338" i="2" a="1"/>
  <c r="H338" i="2" s="1"/>
  <c r="H337" i="2" a="1"/>
  <c r="H337" i="2" s="1"/>
  <c r="H336" i="2" a="1"/>
  <c r="H336" i="2" s="1"/>
  <c r="H335" i="2" a="1"/>
  <c r="H335" i="2" s="1"/>
  <c r="H334" i="2" a="1"/>
  <c r="H334" i="2" s="1"/>
  <c r="H333" i="2" a="1"/>
  <c r="H333" i="2" s="1"/>
  <c r="H332" i="2" a="1"/>
  <c r="H332" i="2" s="1"/>
  <c r="H331" i="2" a="1"/>
  <c r="H331" i="2" s="1"/>
  <c r="H330" i="2" a="1"/>
  <c r="H330" i="2" s="1"/>
  <c r="H329" i="2" a="1"/>
  <c r="H329" i="2" s="1"/>
  <c r="H328" i="2" a="1"/>
  <c r="H328" i="2" s="1"/>
  <c r="H327" i="2" a="1"/>
  <c r="H327" i="2" s="1"/>
  <c r="H326" i="2" a="1"/>
  <c r="H326" i="2" s="1"/>
  <c r="H325" i="2" a="1"/>
  <c r="H325" i="2" s="1"/>
  <c r="H324" i="2" a="1"/>
  <c r="H324" i="2" s="1"/>
  <c r="H323" i="2" a="1"/>
  <c r="H323" i="2" s="1"/>
  <c r="H322" i="2" a="1"/>
  <c r="H322" i="2" s="1"/>
  <c r="H321" i="2" a="1"/>
  <c r="H321" i="2" s="1"/>
  <c r="H320" i="2" a="1"/>
  <c r="H320" i="2" s="1"/>
  <c r="H319" i="2" a="1"/>
  <c r="H319" i="2" s="1"/>
  <c r="H318" i="2" a="1"/>
  <c r="H318" i="2" s="1"/>
  <c r="H317" i="2" a="1"/>
  <c r="H317" i="2" s="1"/>
  <c r="H316" i="2" a="1"/>
  <c r="H316" i="2" s="1"/>
  <c r="H315" i="2" a="1"/>
  <c r="H315" i="2" s="1"/>
  <c r="H314" i="2" a="1"/>
  <c r="H314" i="2" s="1"/>
  <c r="H313" i="2" a="1"/>
  <c r="H313" i="2" s="1"/>
  <c r="H312" i="2" a="1"/>
  <c r="H312" i="2" s="1"/>
  <c r="H311" i="2" a="1"/>
  <c r="H311" i="2" s="1"/>
  <c r="H310" i="2" a="1"/>
  <c r="H310" i="2" s="1"/>
  <c r="H309" i="2" a="1"/>
  <c r="H309" i="2" s="1"/>
  <c r="H308" i="2" a="1"/>
  <c r="H308" i="2" s="1"/>
  <c r="H307" i="2" a="1"/>
  <c r="H307" i="2" s="1"/>
  <c r="H306" i="2" a="1"/>
  <c r="H306" i="2" s="1"/>
  <c r="H305" i="2" a="1"/>
  <c r="H305" i="2" s="1"/>
  <c r="H304" i="2" a="1"/>
  <c r="H304" i="2" s="1"/>
  <c r="H303" i="2" a="1"/>
  <c r="H303" i="2" s="1"/>
  <c r="H302" i="2" a="1"/>
  <c r="H302" i="2" s="1"/>
  <c r="H301" i="2" a="1"/>
  <c r="H301" i="2" s="1"/>
  <c r="H300" i="2" a="1"/>
  <c r="H300" i="2" s="1"/>
  <c r="H299" i="2" a="1"/>
  <c r="H299" i="2" s="1"/>
  <c r="H298" i="2" a="1"/>
  <c r="H298" i="2" s="1"/>
  <c r="H297" i="2" a="1"/>
  <c r="H297" i="2" s="1"/>
  <c r="H296" i="2" a="1"/>
  <c r="H296" i="2" s="1"/>
  <c r="H295" i="2" a="1"/>
  <c r="H295" i="2" s="1"/>
  <c r="H294" i="2" a="1"/>
  <c r="H294" i="2" s="1"/>
  <c r="H293" i="2" a="1"/>
  <c r="H293" i="2" s="1"/>
  <c r="H292" i="2" a="1"/>
  <c r="H292" i="2" s="1"/>
  <c r="H291" i="2" a="1"/>
  <c r="H291" i="2" s="1"/>
  <c r="H290" i="2" a="1"/>
  <c r="H290" i="2" s="1"/>
  <c r="H289" i="2" a="1"/>
  <c r="H289" i="2" s="1"/>
  <c r="H288" i="2" a="1"/>
  <c r="H288" i="2" s="1"/>
  <c r="H287" i="2" a="1"/>
  <c r="H287" i="2" s="1"/>
  <c r="H286" i="2" a="1"/>
  <c r="H286" i="2" s="1"/>
  <c r="H285" i="2" a="1"/>
  <c r="H285" i="2" s="1"/>
  <c r="H284" i="2" a="1"/>
  <c r="H284" i="2" s="1"/>
  <c r="H283" i="2" a="1"/>
  <c r="H283" i="2" s="1"/>
  <c r="H282" i="2" a="1"/>
  <c r="H282" i="2" s="1"/>
  <c r="H281" i="2" a="1"/>
  <c r="H281" i="2" s="1"/>
  <c r="H280" i="2" a="1"/>
  <c r="H280" i="2" s="1"/>
  <c r="H279" i="2" a="1"/>
  <c r="H279" i="2" s="1"/>
  <c r="H278" i="2" a="1"/>
  <c r="H278" i="2" s="1"/>
  <c r="H277" i="2" a="1"/>
  <c r="H277" i="2" s="1"/>
  <c r="H276" i="2" a="1"/>
  <c r="H276" i="2" s="1"/>
  <c r="H275" i="2" a="1"/>
  <c r="H275" i="2" s="1"/>
  <c r="H274" i="2" a="1"/>
  <c r="H274" i="2" s="1"/>
  <c r="H273" i="2" a="1"/>
  <c r="H273" i="2" s="1"/>
  <c r="H272" i="2" a="1"/>
  <c r="H272" i="2" s="1"/>
  <c r="H271" i="2" a="1"/>
  <c r="H271" i="2" s="1"/>
  <c r="H270" i="2" a="1"/>
  <c r="H270" i="2" s="1"/>
  <c r="H269" i="2" a="1"/>
  <c r="H269" i="2" s="1"/>
  <c r="H268" i="2" a="1"/>
  <c r="H268" i="2" s="1"/>
  <c r="H267" i="2" a="1"/>
  <c r="H267" i="2" s="1"/>
  <c r="H266" i="2" a="1"/>
  <c r="H266" i="2" s="1"/>
  <c r="H265" i="2" a="1"/>
  <c r="H265" i="2" s="1"/>
  <c r="H264" i="2" a="1"/>
  <c r="H264" i="2" s="1"/>
  <c r="H263" i="2" a="1"/>
  <c r="H263" i="2" s="1"/>
  <c r="H262" i="2" a="1"/>
  <c r="H262" i="2" s="1"/>
  <c r="H261" i="2" a="1"/>
  <c r="H261" i="2" s="1"/>
  <c r="H260" i="2" a="1"/>
  <c r="H260" i="2" s="1"/>
  <c r="H259" i="2" a="1"/>
  <c r="H259" i="2" s="1"/>
  <c r="H258" i="2" a="1"/>
  <c r="H258" i="2" s="1"/>
  <c r="H257" i="2" a="1"/>
  <c r="H257" i="2" s="1"/>
  <c r="H256" i="2" a="1"/>
  <c r="H256" i="2" s="1"/>
  <c r="H255" i="2" a="1"/>
  <c r="H255" i="2" s="1"/>
  <c r="H254" i="2" a="1"/>
  <c r="H254" i="2" s="1"/>
  <c r="H253" i="2" a="1"/>
  <c r="H253" i="2" s="1"/>
  <c r="H252" i="2" a="1"/>
  <c r="H252" i="2" s="1"/>
  <c r="H251" i="2" a="1"/>
  <c r="H251" i="2" s="1"/>
  <c r="H250" i="2" a="1"/>
  <c r="H250" i="2" s="1"/>
  <c r="H249" i="2" a="1"/>
  <c r="H249" i="2" s="1"/>
  <c r="H248" i="2" a="1"/>
  <c r="H248" i="2" s="1"/>
  <c r="H247" i="2" a="1"/>
  <c r="H247" i="2" s="1"/>
  <c r="H246" i="2" a="1"/>
  <c r="H246" i="2" s="1"/>
  <c r="H245" i="2" a="1"/>
  <c r="H245" i="2" s="1"/>
  <c r="H244" i="2" a="1"/>
  <c r="H244" i="2" s="1"/>
  <c r="H243" i="2" a="1"/>
  <c r="H243" i="2" s="1"/>
  <c r="H242" i="2" a="1"/>
  <c r="H242" i="2" s="1"/>
  <c r="H241" i="2" a="1"/>
  <c r="H241" i="2" s="1"/>
  <c r="H240" i="2" a="1"/>
  <c r="H240" i="2" s="1"/>
  <c r="H239" i="2" a="1"/>
  <c r="H239" i="2" s="1"/>
  <c r="H238" i="2" a="1"/>
  <c r="H238" i="2" s="1"/>
  <c r="H237" i="2" a="1"/>
  <c r="H237" i="2" s="1"/>
  <c r="H236" i="2" a="1"/>
  <c r="H236" i="2" s="1"/>
  <c r="H235" i="2" a="1"/>
  <c r="H235" i="2" s="1"/>
  <c r="H234" i="2" a="1"/>
  <c r="H234" i="2" s="1"/>
  <c r="H233" i="2" a="1"/>
  <c r="H233" i="2" s="1"/>
  <c r="H232" i="2" a="1"/>
  <c r="H232" i="2" s="1"/>
  <c r="H231" i="2" a="1"/>
  <c r="H231" i="2" s="1"/>
  <c r="H230" i="2" a="1"/>
  <c r="H230" i="2" s="1"/>
  <c r="H229" i="2" a="1"/>
  <c r="H229" i="2" s="1"/>
  <c r="H228" i="2" a="1"/>
  <c r="H228" i="2" s="1"/>
  <c r="H227" i="2" a="1"/>
  <c r="H227" i="2" s="1"/>
  <c r="H226" i="2" a="1"/>
  <c r="H226" i="2" s="1"/>
  <c r="H225" i="2" a="1"/>
  <c r="H225" i="2" s="1"/>
  <c r="H224" i="2" a="1"/>
  <c r="H224" i="2" s="1"/>
  <c r="H223" i="2" a="1"/>
  <c r="H223" i="2" s="1"/>
  <c r="H222" i="2" a="1"/>
  <c r="H222" i="2" s="1"/>
  <c r="H221" i="2" a="1"/>
  <c r="H221" i="2" s="1"/>
  <c r="H220" i="2" a="1"/>
  <c r="H220" i="2" s="1"/>
  <c r="H219" i="2" a="1"/>
  <c r="H219" i="2" s="1"/>
  <c r="H218" i="2" a="1"/>
  <c r="H218" i="2" s="1"/>
  <c r="H217" i="2" a="1"/>
  <c r="H217" i="2" s="1"/>
  <c r="H216" i="2" a="1"/>
  <c r="H216" i="2" s="1"/>
  <c r="H215" i="2" a="1"/>
  <c r="H215" i="2" s="1"/>
  <c r="H214" i="2" a="1"/>
  <c r="H214" i="2" s="1"/>
  <c r="H213" i="2" a="1"/>
  <c r="H213" i="2" s="1"/>
  <c r="H212" i="2" a="1"/>
  <c r="H212" i="2" s="1"/>
  <c r="H211" i="2" a="1"/>
  <c r="H211" i="2" s="1"/>
  <c r="H210" i="2" a="1"/>
  <c r="H210" i="2" s="1"/>
  <c r="H209" i="2" a="1"/>
  <c r="H209" i="2" s="1"/>
  <c r="H208" i="2" a="1"/>
  <c r="H208" i="2" s="1"/>
  <c r="H207" i="2" a="1"/>
  <c r="H207" i="2" s="1"/>
  <c r="H206" i="2" a="1"/>
  <c r="H206" i="2" s="1"/>
  <c r="H205" i="2" a="1"/>
  <c r="H205" i="2" s="1"/>
  <c r="H204" i="2" a="1"/>
  <c r="H204" i="2" s="1"/>
  <c r="H203" i="2" a="1"/>
  <c r="H203" i="2" s="1"/>
  <c r="H202" i="2" a="1"/>
  <c r="H202" i="2" s="1"/>
  <c r="H201" i="2" a="1"/>
  <c r="H201" i="2" s="1"/>
  <c r="H200" i="2" a="1"/>
  <c r="H200" i="2" s="1"/>
  <c r="H199" i="2" a="1"/>
  <c r="H199" i="2" s="1"/>
  <c r="H198" i="2" a="1"/>
  <c r="H198" i="2" s="1"/>
  <c r="H197" i="2" a="1"/>
  <c r="H197" i="2" s="1"/>
  <c r="H196" i="2" a="1"/>
  <c r="H196" i="2" s="1"/>
  <c r="H195" i="2" a="1"/>
  <c r="H195" i="2" s="1"/>
  <c r="H194" i="2" a="1"/>
  <c r="H194" i="2" s="1"/>
  <c r="H193" i="2" a="1"/>
  <c r="H193" i="2" s="1"/>
  <c r="H192" i="2" a="1"/>
  <c r="H192" i="2" s="1"/>
  <c r="H191" i="2" a="1"/>
  <c r="H191" i="2" s="1"/>
  <c r="H190" i="2" a="1"/>
  <c r="H190" i="2" s="1"/>
  <c r="H189" i="2" a="1"/>
  <c r="H189" i="2" s="1"/>
  <c r="H188" i="2" a="1"/>
  <c r="H188" i="2" s="1"/>
  <c r="H187" i="2" a="1"/>
  <c r="H187" i="2" s="1"/>
  <c r="H186" i="2" a="1"/>
  <c r="H186" i="2" s="1"/>
  <c r="H185" i="2" a="1"/>
  <c r="H185" i="2" s="1"/>
  <c r="H184" i="2" a="1"/>
  <c r="H184" i="2" s="1"/>
  <c r="H183" i="2" a="1"/>
  <c r="H183" i="2" s="1"/>
  <c r="H182" i="2" a="1"/>
  <c r="H182" i="2" s="1"/>
  <c r="H181" i="2" a="1"/>
  <c r="H181" i="2" s="1"/>
  <c r="H180" i="2" a="1"/>
  <c r="H180" i="2" s="1"/>
  <c r="H179" i="2" a="1"/>
  <c r="H179" i="2" s="1"/>
  <c r="H178" i="2" a="1"/>
  <c r="H178" i="2" s="1"/>
  <c r="H177" i="2" a="1"/>
  <c r="H177" i="2" s="1"/>
  <c r="H176" i="2" a="1"/>
  <c r="H176" i="2" s="1"/>
  <c r="H175" i="2" a="1"/>
  <c r="H175" i="2" s="1"/>
  <c r="H174" i="2" a="1"/>
  <c r="H174" i="2" s="1"/>
  <c r="H173" i="2" a="1"/>
  <c r="H173" i="2" s="1"/>
  <c r="H172" i="2" a="1"/>
  <c r="H172" i="2" s="1"/>
  <c r="H171" i="2" a="1"/>
  <c r="H171" i="2" s="1"/>
  <c r="H170" i="2" a="1"/>
  <c r="H170" i="2" s="1"/>
  <c r="H169" i="2" a="1"/>
  <c r="H169" i="2" s="1"/>
  <c r="H168" i="2" a="1"/>
  <c r="H168" i="2" s="1"/>
  <c r="H167" i="2" a="1"/>
  <c r="H167" i="2" s="1"/>
  <c r="H166" i="2" a="1"/>
  <c r="H166" i="2" s="1"/>
  <c r="H165" i="2" a="1"/>
  <c r="H165" i="2" s="1"/>
  <c r="H164" i="2" a="1"/>
  <c r="H164" i="2" s="1"/>
  <c r="H163" i="2" a="1"/>
  <c r="H163" i="2" s="1"/>
  <c r="H162" i="2" a="1"/>
  <c r="H162" i="2" s="1"/>
  <c r="H161" i="2" a="1"/>
  <c r="H161" i="2" s="1"/>
  <c r="H160" i="2" a="1"/>
  <c r="H160" i="2" s="1"/>
  <c r="H159" i="2" a="1"/>
  <c r="H159" i="2" s="1"/>
  <c r="H158" i="2" a="1"/>
  <c r="H158" i="2" s="1"/>
  <c r="H157" i="2" a="1"/>
  <c r="H157" i="2" s="1"/>
  <c r="H156" i="2" a="1"/>
  <c r="H156" i="2" s="1"/>
  <c r="H155" i="2" a="1"/>
  <c r="H155" i="2" s="1"/>
  <c r="H154" i="2" a="1"/>
  <c r="H154" i="2" s="1"/>
  <c r="H153" i="2" a="1"/>
  <c r="H153" i="2" s="1"/>
  <c r="H152" i="2" a="1"/>
  <c r="H152" i="2" s="1"/>
  <c r="H151" i="2" a="1"/>
  <c r="H151" i="2" s="1"/>
  <c r="H150" i="2" a="1"/>
  <c r="H150" i="2" s="1"/>
  <c r="H149" i="2" a="1"/>
  <c r="H149" i="2" s="1"/>
  <c r="H148" i="2" a="1"/>
  <c r="H148" i="2" s="1"/>
  <c r="H147" i="2" a="1"/>
  <c r="H147" i="2" s="1"/>
  <c r="H146" i="2" a="1"/>
  <c r="H146" i="2" s="1"/>
  <c r="H145" i="2" a="1"/>
  <c r="H145" i="2" s="1"/>
  <c r="H144" i="2" a="1"/>
  <c r="H144" i="2" s="1"/>
  <c r="H143" i="2" a="1"/>
  <c r="H143" i="2" s="1"/>
  <c r="H142" i="2" a="1"/>
  <c r="H142" i="2" s="1"/>
  <c r="H141" i="2" a="1"/>
  <c r="H141" i="2" s="1"/>
  <c r="H140" i="2" a="1"/>
  <c r="H140" i="2" s="1"/>
  <c r="H138" i="2" a="1"/>
  <c r="H138" i="2" s="1"/>
  <c r="H137" i="2" a="1"/>
  <c r="H137" i="2" s="1"/>
  <c r="H136" i="2" a="1"/>
  <c r="H136" i="2" s="1"/>
  <c r="H135" i="2" a="1"/>
  <c r="H135" i="2" s="1"/>
  <c r="H134" i="2" a="1"/>
  <c r="H134" i="2" s="1"/>
  <c r="H133" i="2" a="1"/>
  <c r="H133" i="2" s="1"/>
  <c r="H132" i="2" a="1"/>
  <c r="H132" i="2" s="1"/>
  <c r="H131" i="2" a="1"/>
  <c r="H131" i="2" s="1"/>
  <c r="H130" i="2" a="1"/>
  <c r="H130" i="2" s="1"/>
  <c r="H129" i="2" a="1"/>
  <c r="H129" i="2" s="1"/>
  <c r="H128" i="2" a="1"/>
  <c r="H128" i="2" s="1"/>
  <c r="H127" i="2" a="1"/>
  <c r="H127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20" i="2" a="1"/>
  <c r="H120" i="2" s="1"/>
  <c r="H119" i="2" a="1"/>
  <c r="H119" i="2" s="1"/>
  <c r="H118" i="2" a="1"/>
  <c r="H118" i="2" s="1"/>
  <c r="H117" i="2" a="1"/>
  <c r="H117" i="2" s="1"/>
  <c r="H116" i="2" a="1"/>
  <c r="H116" i="2" s="1"/>
  <c r="H115" i="2" a="1"/>
  <c r="H115" i="2" s="1"/>
  <c r="H114" i="2" a="1"/>
  <c r="H114" i="2" s="1"/>
  <c r="H113" i="2" a="1"/>
  <c r="H113" i="2" s="1"/>
  <c r="H112" i="2" a="1"/>
  <c r="H112" i="2" s="1"/>
  <c r="H111" i="2" a="1"/>
  <c r="H111" i="2" s="1"/>
  <c r="H110" i="2" a="1"/>
  <c r="H110" i="2" s="1"/>
  <c r="H109" i="2" a="1"/>
  <c r="H109" i="2" s="1"/>
  <c r="H108" i="2" a="1"/>
  <c r="H108" i="2" s="1"/>
  <c r="H107" i="2" a="1"/>
  <c r="H107" i="2" s="1"/>
  <c r="H106" i="2" a="1"/>
  <c r="H106" i="2" s="1"/>
  <c r="H105" i="2" a="1"/>
  <c r="H105" i="2" s="1"/>
  <c r="H104" i="2" a="1"/>
  <c r="H104" i="2" s="1"/>
  <c r="H103" i="2" a="1"/>
  <c r="H103" i="2" s="1"/>
  <c r="H102" i="2" a="1"/>
  <c r="H102" i="2" s="1"/>
  <c r="H101" i="2" a="1"/>
  <c r="H101" i="2" s="1"/>
  <c r="H100" i="2" a="1"/>
  <c r="H100" i="2" s="1"/>
  <c r="H99" i="2" a="1"/>
  <c r="H99" i="2" s="1"/>
  <c r="H98" i="2" a="1"/>
  <c r="H98" i="2" s="1"/>
  <c r="H97" i="2" a="1"/>
  <c r="H97" i="2" s="1"/>
  <c r="H96" i="2" a="1"/>
  <c r="H96" i="2" s="1"/>
  <c r="H95" i="2" a="1"/>
  <c r="H95" i="2" s="1"/>
  <c r="H94" i="2" a="1"/>
  <c r="H94" i="2" s="1"/>
  <c r="H93" i="2" a="1"/>
  <c r="H93" i="2" s="1"/>
  <c r="H92" i="2" a="1"/>
  <c r="H92" i="2" s="1"/>
  <c r="H91" i="2" a="1"/>
  <c r="H91" i="2" s="1"/>
  <c r="H90" i="2" a="1"/>
  <c r="H90" i="2" s="1"/>
  <c r="H89" i="2" a="1"/>
  <c r="H89" i="2" s="1"/>
  <c r="H88" i="2" a="1"/>
  <c r="H88" i="2" s="1"/>
  <c r="H87" i="2" a="1"/>
  <c r="H87" i="2" s="1"/>
  <c r="H86" i="2" a="1"/>
  <c r="H86" i="2" s="1"/>
  <c r="H85" i="2" a="1"/>
  <c r="H85" i="2" s="1"/>
  <c r="H84" i="2" a="1"/>
  <c r="H84" i="2" s="1"/>
  <c r="H83" i="2" a="1"/>
  <c r="H83" i="2" s="1"/>
  <c r="H82" i="2" a="1"/>
  <c r="H82" i="2" s="1"/>
  <c r="H81" i="2" a="1"/>
  <c r="H81" i="2" s="1"/>
  <c r="H80" i="2" a="1"/>
  <c r="H80" i="2" s="1"/>
  <c r="H79" i="2" a="1"/>
  <c r="H79" i="2" s="1"/>
  <c r="H78" i="2" a="1"/>
  <c r="H78" i="2" s="1"/>
  <c r="H77" i="2" a="1"/>
  <c r="H77" i="2" s="1"/>
  <c r="H76" i="2" a="1"/>
  <c r="H76" i="2" s="1"/>
  <c r="H75" i="2" a="1"/>
  <c r="H75" i="2" s="1"/>
  <c r="H74" i="2" a="1"/>
  <c r="H74" i="2" s="1"/>
  <c r="H73" i="2" a="1"/>
  <c r="H73" i="2" s="1"/>
  <c r="H72" i="2" a="1"/>
  <c r="H72" i="2" s="1"/>
  <c r="H71" i="2" a="1"/>
  <c r="H71" i="2" s="1"/>
  <c r="H70" i="2" a="1"/>
  <c r="H70" i="2" s="1"/>
  <c r="H69" i="2" a="1"/>
  <c r="H69" i="2" s="1"/>
  <c r="H68" i="2" a="1"/>
  <c r="H68" i="2" s="1"/>
  <c r="H67" i="2" a="1"/>
  <c r="H67" i="2" s="1"/>
  <c r="H66" i="2" a="1"/>
  <c r="H66" i="2" s="1"/>
  <c r="H65" i="2" a="1"/>
  <c r="H65" i="2" s="1"/>
  <c r="H64" i="2" a="1"/>
  <c r="H64" i="2" s="1"/>
  <c r="H63" i="2" a="1"/>
  <c r="H63" i="2" s="1"/>
  <c r="H62" i="2" a="1"/>
  <c r="H62" i="2" s="1"/>
  <c r="H61" i="2" a="1"/>
  <c r="H61" i="2" s="1"/>
  <c r="H60" i="2" a="1"/>
  <c r="H60" i="2" s="1"/>
  <c r="H59" i="2" a="1"/>
  <c r="H59" i="2" s="1"/>
  <c r="H58" i="2" a="1"/>
  <c r="H58" i="2" s="1"/>
  <c r="H57" i="2" a="1"/>
  <c r="H57" i="2" s="1"/>
  <c r="H56" i="2" a="1"/>
  <c r="H56" i="2" s="1"/>
  <c r="H55" i="2" a="1"/>
  <c r="H55" i="2" s="1"/>
  <c r="H54" i="2" a="1"/>
  <c r="H54" i="2" s="1"/>
  <c r="H53" i="2" a="1"/>
  <c r="H53" i="2" s="1"/>
  <c r="H52" i="2" a="1"/>
  <c r="H52" i="2" s="1"/>
  <c r="H51" i="2" a="1"/>
  <c r="H51" i="2" s="1"/>
  <c r="H50" i="2" a="1"/>
  <c r="H50" i="2" s="1"/>
  <c r="H49" i="2" a="1"/>
  <c r="H49" i="2" s="1"/>
  <c r="H48" i="2" a="1"/>
  <c r="H48" i="2" s="1"/>
  <c r="H47" i="2" a="1"/>
  <c r="H47" i="2" s="1"/>
  <c r="H46" i="2" a="1"/>
  <c r="H46" i="2" s="1"/>
  <c r="H45" i="2" a="1"/>
  <c r="H45" i="2" s="1"/>
  <c r="H44" i="2" a="1"/>
  <c r="H44" i="2" s="1"/>
  <c r="H43" i="2" a="1"/>
  <c r="H43" i="2" s="1"/>
  <c r="H42" i="2" a="1"/>
  <c r="H42" i="2" s="1"/>
  <c r="H41" i="2" a="1"/>
  <c r="H41" i="2" s="1"/>
  <c r="H40" i="2" a="1"/>
  <c r="H40" i="2" s="1"/>
  <c r="H39" i="2" a="1"/>
  <c r="H39" i="2" s="1"/>
  <c r="H38" i="2" a="1"/>
  <c r="H38" i="2" s="1"/>
  <c r="H37" i="2" a="1"/>
  <c r="H37" i="2" s="1"/>
  <c r="H36" i="2" a="1"/>
  <c r="H36" i="2" s="1"/>
  <c r="H35" i="2" a="1"/>
  <c r="H35" i="2" s="1"/>
  <c r="H34" i="2" a="1"/>
  <c r="H34" i="2" s="1"/>
  <c r="H33" i="2" a="1"/>
  <c r="H33" i="2" s="1"/>
  <c r="H32" i="2" a="1"/>
  <c r="H32" i="2" s="1"/>
  <c r="H31" i="2" a="1"/>
  <c r="H31" i="2" s="1"/>
  <c r="H30" i="2" a="1"/>
  <c r="H30" i="2" s="1"/>
  <c r="H29" i="2" a="1"/>
  <c r="H29" i="2" s="1"/>
  <c r="H28" i="2" a="1"/>
  <c r="H28" i="2" s="1"/>
  <c r="H27" i="2" a="1"/>
  <c r="H27" i="2" s="1"/>
  <c r="H26" i="2" a="1"/>
  <c r="H26" i="2" s="1"/>
  <c r="H25" i="2" a="1"/>
  <c r="H25" i="2" s="1"/>
  <c r="H24" i="2" a="1"/>
  <c r="H24" i="2" s="1"/>
  <c r="H23" i="2" a="1"/>
  <c r="H23" i="2" s="1"/>
  <c r="H22" i="2" a="1"/>
  <c r="H22" i="2" s="1"/>
  <c r="H21" i="2" a="1"/>
  <c r="H21" i="2" s="1"/>
  <c r="H20" i="2" a="1"/>
  <c r="H20" i="2" s="1"/>
  <c r="H19" i="2" a="1"/>
  <c r="H19" i="2" s="1"/>
  <c r="H18" i="2" a="1"/>
  <c r="H18" i="2" s="1"/>
  <c r="H17" i="2" a="1"/>
  <c r="H17" i="2" s="1"/>
  <c r="H16" i="2" a="1"/>
  <c r="H16" i="2" s="1"/>
  <c r="H15" i="2" a="1"/>
  <c r="H15" i="2" s="1"/>
  <c r="H14" i="2" a="1"/>
  <c r="H14" i="2" s="1"/>
  <c r="H13" i="2" a="1"/>
  <c r="H13" i="2" s="1"/>
  <c r="H12" i="2" a="1"/>
  <c r="H12" i="2" s="1"/>
  <c r="H11" i="2" a="1"/>
  <c r="H11" i="2" s="1"/>
  <c r="H10" i="2" a="1"/>
  <c r="H10" i="2" s="1"/>
  <c r="H9" i="2" a="1"/>
  <c r="H9" i="2" s="1"/>
  <c r="H8" i="2" a="1"/>
  <c r="H8" i="2" s="1"/>
  <c r="H7" i="2" a="1"/>
  <c r="H7" i="2" s="1"/>
  <c r="H6" i="2" a="1"/>
  <c r="H6" i="2" s="1"/>
  <c r="H5" i="2" a="1"/>
  <c r="H5" i="2" s="1"/>
  <c r="H4" i="2" a="1"/>
  <c r="H4" i="2" s="1"/>
  <c r="H3" i="2" a="1"/>
  <c r="H3" i="2" s="1"/>
  <c r="F577" i="1" a="1"/>
  <c r="F577" i="1" s="1"/>
  <c r="F576" i="1" a="1"/>
  <c r="F576" i="1" s="1"/>
  <c r="F575" i="1" a="1"/>
  <c r="F575" i="1" s="1"/>
  <c r="F574" i="1" a="1"/>
  <c r="F574" i="1" s="1"/>
  <c r="F573" i="1" a="1"/>
  <c r="F573" i="1" s="1"/>
  <c r="F572" i="1" a="1"/>
  <c r="F572" i="1" s="1"/>
  <c r="F571" i="1" a="1"/>
  <c r="F571" i="1" s="1"/>
  <c r="F570" i="1" a="1"/>
  <c r="F570" i="1" s="1"/>
  <c r="F569" i="1" a="1"/>
  <c r="F569" i="1" s="1"/>
  <c r="F568" i="1" a="1"/>
  <c r="F568" i="1" s="1"/>
  <c r="F566" i="1" a="1"/>
  <c r="F566" i="1" s="1"/>
  <c r="F565" i="1" a="1"/>
  <c r="F565" i="1" s="1"/>
  <c r="F564" i="1" a="1"/>
  <c r="F564" i="1" s="1"/>
  <c r="F563" i="1" a="1"/>
  <c r="F563" i="1" s="1"/>
  <c r="F562" i="1" a="1"/>
  <c r="F562" i="1" s="1"/>
  <c r="F561" i="1" a="1"/>
  <c r="F561" i="1" s="1"/>
  <c r="F560" i="1" a="1"/>
  <c r="F560" i="1" s="1"/>
  <c r="F559" i="1" a="1"/>
  <c r="F559" i="1" s="1"/>
  <c r="F558" i="1" a="1"/>
  <c r="F558" i="1" s="1"/>
  <c r="F557" i="1" a="1"/>
  <c r="F557" i="1" s="1"/>
  <c r="F556" i="1" a="1"/>
  <c r="F556" i="1" s="1"/>
  <c r="F555" i="1" a="1"/>
  <c r="F555" i="1" s="1"/>
  <c r="F554" i="1" a="1"/>
  <c r="F554" i="1" s="1"/>
  <c r="F553" i="1" a="1"/>
  <c r="F553" i="1" s="1"/>
  <c r="F552" i="1" a="1"/>
  <c r="F552" i="1" s="1"/>
  <c r="F551" i="1" a="1"/>
  <c r="F551" i="1" s="1"/>
  <c r="F550" i="1" a="1"/>
  <c r="F550" i="1" s="1"/>
  <c r="F549" i="1" a="1"/>
  <c r="F549" i="1" s="1"/>
  <c r="F548" i="1" a="1"/>
  <c r="F548" i="1" s="1"/>
  <c r="F547" i="1" a="1"/>
  <c r="F547" i="1" s="1"/>
  <c r="F546" i="1" a="1"/>
  <c r="F546" i="1" s="1"/>
  <c r="F545" i="1" a="1"/>
  <c r="F545" i="1" s="1"/>
  <c r="F544" i="1" a="1"/>
  <c r="F544" i="1" s="1"/>
  <c r="F543" i="1" a="1"/>
  <c r="F543" i="1" s="1"/>
  <c r="F542" i="1" a="1"/>
  <c r="F542" i="1" s="1"/>
  <c r="F541" i="1" a="1"/>
  <c r="F541" i="1" s="1"/>
  <c r="F540" i="1" a="1"/>
  <c r="F540" i="1" s="1"/>
  <c r="F539" i="1" a="1"/>
  <c r="F539" i="1" s="1"/>
  <c r="F538" i="1" a="1"/>
  <c r="F538" i="1" s="1"/>
  <c r="F537" i="1" a="1"/>
  <c r="F537" i="1" s="1"/>
  <c r="F536" i="1" a="1"/>
  <c r="F536" i="1" s="1"/>
  <c r="F535" i="1" a="1"/>
  <c r="F535" i="1" s="1"/>
  <c r="F534" i="1" a="1"/>
  <c r="F534" i="1" s="1"/>
  <c r="F533" i="1" a="1"/>
  <c r="F533" i="1" s="1"/>
  <c r="F532" i="1" a="1"/>
  <c r="F532" i="1" s="1"/>
  <c r="F531" i="1" a="1"/>
  <c r="F531" i="1" s="1"/>
  <c r="F530" i="1" a="1"/>
  <c r="F530" i="1" s="1"/>
  <c r="F529" i="1" a="1"/>
  <c r="F529" i="1" s="1"/>
  <c r="F528" i="1" a="1"/>
  <c r="F528" i="1" s="1"/>
  <c r="F527" i="1" a="1"/>
  <c r="F527" i="1" s="1"/>
  <c r="F526" i="1" a="1"/>
  <c r="F526" i="1" s="1"/>
  <c r="F525" i="1" a="1"/>
  <c r="F525" i="1" s="1"/>
  <c r="F524" i="1" a="1"/>
  <c r="F524" i="1" s="1"/>
  <c r="F523" i="1" a="1"/>
  <c r="F523" i="1" s="1"/>
  <c r="F522" i="1" a="1"/>
  <c r="F522" i="1" s="1"/>
  <c r="F521" i="1" a="1"/>
  <c r="F521" i="1" s="1"/>
  <c r="F520" i="1" a="1"/>
  <c r="F520" i="1" s="1"/>
  <c r="F519" i="1" a="1"/>
  <c r="F519" i="1" s="1"/>
  <c r="F518" i="1" a="1"/>
  <c r="F518" i="1" s="1"/>
  <c r="F517" i="1" a="1"/>
  <c r="F517" i="1" s="1"/>
  <c r="F516" i="1" a="1"/>
  <c r="F516" i="1" s="1"/>
  <c r="F515" i="1" a="1"/>
  <c r="F515" i="1" s="1"/>
  <c r="F514" i="1" a="1"/>
  <c r="F514" i="1" s="1"/>
  <c r="F513" i="1" a="1"/>
  <c r="F513" i="1" s="1"/>
  <c r="F512" i="1" a="1"/>
  <c r="F512" i="1" s="1"/>
  <c r="F511" i="1" a="1"/>
  <c r="F511" i="1" s="1"/>
  <c r="F510" i="1" a="1"/>
  <c r="F510" i="1" s="1"/>
  <c r="F509" i="1" a="1"/>
  <c r="F509" i="1" s="1"/>
  <c r="F508" i="1" a="1"/>
  <c r="F508" i="1" s="1"/>
  <c r="F507" i="1" a="1"/>
  <c r="F507" i="1" s="1"/>
  <c r="F506" i="1" a="1"/>
  <c r="F506" i="1" s="1"/>
  <c r="F505" i="1" a="1"/>
  <c r="F505" i="1" s="1"/>
  <c r="F504" i="1" a="1"/>
  <c r="F504" i="1" s="1"/>
  <c r="F503" i="1" a="1"/>
  <c r="F503" i="1" s="1"/>
  <c r="F502" i="1" a="1"/>
  <c r="F502" i="1" s="1"/>
  <c r="F501" i="1" a="1"/>
  <c r="F501" i="1" s="1"/>
  <c r="F500" i="1" a="1"/>
  <c r="F500" i="1" s="1"/>
  <c r="F499" i="1" a="1"/>
  <c r="F499" i="1" s="1"/>
  <c r="F498" i="1" a="1"/>
  <c r="F498" i="1" s="1"/>
  <c r="F497" i="1" a="1"/>
  <c r="F497" i="1" s="1"/>
  <c r="F496" i="1" a="1"/>
  <c r="F496" i="1" s="1"/>
  <c r="F495" i="1" a="1"/>
  <c r="F495" i="1" s="1"/>
  <c r="F494" i="1" a="1"/>
  <c r="F494" i="1" s="1"/>
  <c r="F493" i="1" a="1"/>
  <c r="F493" i="1" s="1"/>
  <c r="F492" i="1" a="1"/>
  <c r="F492" i="1" s="1"/>
  <c r="F491" i="1" a="1"/>
  <c r="F491" i="1" s="1"/>
  <c r="F490" i="1" a="1"/>
  <c r="F490" i="1" s="1"/>
  <c r="F489" i="1" a="1"/>
  <c r="F489" i="1" s="1"/>
  <c r="F488" i="1" a="1"/>
  <c r="F488" i="1" s="1"/>
  <c r="F487" i="1" a="1"/>
  <c r="F487" i="1" s="1"/>
  <c r="F486" i="1" a="1"/>
  <c r="F486" i="1" s="1"/>
  <c r="F485" i="1" a="1"/>
  <c r="F485" i="1" s="1"/>
  <c r="F484" i="1" a="1"/>
  <c r="F484" i="1" s="1"/>
  <c r="F483" i="1" a="1"/>
  <c r="F483" i="1" s="1"/>
  <c r="F482" i="1" a="1"/>
  <c r="F482" i="1" s="1"/>
  <c r="F481" i="1" a="1"/>
  <c r="F481" i="1" s="1"/>
  <c r="F480" i="1" a="1"/>
  <c r="F480" i="1" s="1"/>
  <c r="F479" i="1" a="1"/>
  <c r="F479" i="1" s="1"/>
  <c r="F478" i="1" a="1"/>
  <c r="F478" i="1" s="1"/>
  <c r="F477" i="1" a="1"/>
  <c r="F477" i="1" s="1"/>
  <c r="F476" i="1" a="1"/>
  <c r="F476" i="1" s="1"/>
  <c r="F475" i="1" a="1"/>
  <c r="F475" i="1" s="1"/>
  <c r="F474" i="1" a="1"/>
  <c r="F474" i="1" s="1"/>
  <c r="F473" i="1" a="1"/>
  <c r="F473" i="1" s="1"/>
  <c r="F472" i="1" a="1"/>
  <c r="F472" i="1" s="1"/>
  <c r="F471" i="1" a="1"/>
  <c r="F471" i="1" s="1"/>
  <c r="F470" i="1" a="1"/>
  <c r="F470" i="1" s="1"/>
  <c r="F469" i="1" a="1"/>
  <c r="F469" i="1" s="1"/>
  <c r="F468" i="1" a="1"/>
  <c r="F468" i="1" s="1"/>
  <c r="F467" i="1" a="1"/>
  <c r="F467" i="1" s="1"/>
  <c r="F466" i="1" a="1"/>
  <c r="F466" i="1" s="1"/>
  <c r="F465" i="1" a="1"/>
  <c r="F465" i="1" s="1"/>
  <c r="F463" i="1" a="1"/>
  <c r="F463" i="1" s="1"/>
  <c r="F462" i="1" a="1"/>
  <c r="F462" i="1" s="1"/>
  <c r="F461" i="1" a="1"/>
  <c r="F461" i="1" s="1"/>
  <c r="F460" i="1" a="1"/>
  <c r="F460" i="1" s="1"/>
  <c r="F459" i="1" a="1"/>
  <c r="F459" i="1" s="1"/>
  <c r="F458" i="1" a="1"/>
  <c r="F458" i="1" s="1"/>
  <c r="F457" i="1" a="1"/>
  <c r="F457" i="1" s="1"/>
  <c r="F456" i="1" a="1"/>
  <c r="F456" i="1" s="1"/>
  <c r="F455" i="1" a="1"/>
  <c r="F455" i="1" s="1"/>
  <c r="F454" i="1" a="1"/>
  <c r="F454" i="1" s="1"/>
  <c r="F453" i="1" a="1"/>
  <c r="F453" i="1" s="1"/>
  <c r="F452" i="1" a="1"/>
  <c r="F452" i="1" s="1"/>
  <c r="F451" i="1" a="1"/>
  <c r="F451" i="1" s="1"/>
  <c r="F450" i="1" a="1"/>
  <c r="F450" i="1" s="1"/>
  <c r="F449" i="1" a="1"/>
  <c r="F449" i="1" s="1"/>
  <c r="F448" i="1" a="1"/>
  <c r="F448" i="1" s="1"/>
  <c r="F447" i="1" a="1"/>
  <c r="F447" i="1" s="1"/>
  <c r="F446" i="1" a="1"/>
  <c r="F446" i="1" s="1"/>
  <c r="F445" i="1" a="1"/>
  <c r="F445" i="1" s="1"/>
  <c r="F444" i="1" a="1"/>
  <c r="F444" i="1" s="1"/>
  <c r="F443" i="1" a="1"/>
  <c r="F443" i="1" s="1"/>
  <c r="F442" i="1" a="1"/>
  <c r="F442" i="1" s="1"/>
  <c r="F441" i="1" a="1"/>
  <c r="F441" i="1" s="1"/>
  <c r="F440" i="1" a="1"/>
  <c r="F440" i="1" s="1"/>
  <c r="F439" i="1" a="1"/>
  <c r="F439" i="1" s="1"/>
  <c r="F438" i="1" a="1"/>
  <c r="F438" i="1" s="1"/>
  <c r="F437" i="1" a="1"/>
  <c r="F437" i="1" s="1"/>
  <c r="F436" i="1" a="1"/>
  <c r="F436" i="1" s="1"/>
  <c r="F435" i="1" a="1"/>
  <c r="F435" i="1" s="1"/>
  <c r="F434" i="1" a="1"/>
  <c r="F434" i="1" s="1"/>
  <c r="F433" i="1" a="1"/>
  <c r="F433" i="1" s="1"/>
  <c r="F432" i="1" a="1"/>
  <c r="F432" i="1" s="1"/>
  <c r="F431" i="1" a="1"/>
  <c r="F431" i="1" s="1"/>
  <c r="F430" i="1" a="1"/>
  <c r="F430" i="1" s="1"/>
  <c r="F429" i="1" a="1"/>
  <c r="F429" i="1" s="1"/>
  <c r="F428" i="1" a="1"/>
  <c r="F428" i="1" s="1"/>
  <c r="F427" i="1" a="1"/>
  <c r="F427" i="1" s="1"/>
  <c r="F426" i="1" a="1"/>
  <c r="F426" i="1" s="1"/>
  <c r="F425" i="1" a="1"/>
  <c r="F425" i="1" s="1"/>
  <c r="F424" i="1" a="1"/>
  <c r="F424" i="1" s="1"/>
  <c r="F423" i="1" a="1"/>
  <c r="F423" i="1" s="1"/>
  <c r="F422" i="1" a="1"/>
  <c r="F422" i="1" s="1"/>
  <c r="F421" i="1" a="1"/>
  <c r="F421" i="1" s="1"/>
  <c r="F420" i="1" a="1"/>
  <c r="F420" i="1" s="1"/>
  <c r="F419" i="1" a="1"/>
  <c r="F419" i="1" s="1"/>
  <c r="F418" i="1" a="1"/>
  <c r="F418" i="1" s="1"/>
  <c r="F417" i="1" a="1"/>
  <c r="F417" i="1" s="1"/>
  <c r="F416" i="1" a="1"/>
  <c r="F416" i="1" s="1"/>
  <c r="F415" i="1" a="1"/>
  <c r="F415" i="1" s="1"/>
  <c r="F414" i="1" a="1"/>
  <c r="F414" i="1" s="1"/>
  <c r="F413" i="1" a="1"/>
  <c r="F413" i="1" s="1"/>
  <c r="F412" i="1" a="1"/>
  <c r="F412" i="1" s="1"/>
  <c r="F411" i="1" a="1"/>
  <c r="F411" i="1" s="1"/>
  <c r="F410" i="1" a="1"/>
  <c r="F410" i="1" s="1"/>
  <c r="F409" i="1" a="1"/>
  <c r="F409" i="1" s="1"/>
  <c r="F408" i="1" a="1"/>
  <c r="F408" i="1" s="1"/>
  <c r="F407" i="1" a="1"/>
  <c r="F407" i="1" s="1"/>
  <c r="F406" i="1" a="1"/>
  <c r="F406" i="1" s="1"/>
  <c r="F405" i="1" a="1"/>
  <c r="F405" i="1" s="1"/>
  <c r="F404" i="1" a="1"/>
  <c r="F404" i="1" s="1"/>
  <c r="F403" i="1" a="1"/>
  <c r="F403" i="1" s="1"/>
  <c r="F402" i="1" a="1"/>
  <c r="F402" i="1" s="1"/>
  <c r="F401" i="1" a="1"/>
  <c r="F401" i="1" s="1"/>
  <c r="F400" i="1" a="1"/>
  <c r="F400" i="1" s="1"/>
  <c r="F399" i="1" a="1"/>
  <c r="F399" i="1" s="1"/>
  <c r="F398" i="1" a="1"/>
  <c r="F398" i="1" s="1"/>
  <c r="F397" i="1" a="1"/>
  <c r="F397" i="1" s="1"/>
  <c r="F396" i="1" a="1"/>
  <c r="F396" i="1" s="1"/>
  <c r="F395" i="1" a="1"/>
  <c r="F395" i="1" s="1"/>
  <c r="F394" i="1" a="1"/>
  <c r="F394" i="1" s="1"/>
  <c r="F393" i="1" a="1"/>
  <c r="F393" i="1" s="1"/>
  <c r="F392" i="1" a="1"/>
  <c r="F392" i="1" s="1"/>
  <c r="F391" i="1" a="1"/>
  <c r="F391" i="1" s="1"/>
  <c r="F390" i="1" a="1"/>
  <c r="F390" i="1" s="1"/>
  <c r="F389" i="1" a="1"/>
  <c r="F389" i="1" s="1"/>
  <c r="F388" i="1" a="1"/>
  <c r="F388" i="1" s="1"/>
  <c r="F387" i="1" a="1"/>
  <c r="F387" i="1" s="1"/>
  <c r="F386" i="1" a="1"/>
  <c r="F386" i="1" s="1"/>
  <c r="F385" i="1" a="1"/>
  <c r="F385" i="1" s="1"/>
  <c r="F384" i="1" a="1"/>
  <c r="F384" i="1" s="1"/>
  <c r="F383" i="1" a="1"/>
  <c r="F383" i="1" s="1"/>
  <c r="F382" i="1" a="1"/>
  <c r="F382" i="1" s="1"/>
  <c r="F381" i="1" a="1"/>
  <c r="F381" i="1" s="1"/>
  <c r="F380" i="1" a="1"/>
  <c r="F380" i="1" s="1"/>
  <c r="F379" i="1" a="1"/>
  <c r="F379" i="1" s="1"/>
  <c r="F378" i="1" a="1"/>
  <c r="F378" i="1" s="1"/>
  <c r="F377" i="1" a="1"/>
  <c r="F377" i="1" s="1"/>
  <c r="F376" i="1" a="1"/>
  <c r="F376" i="1" s="1"/>
  <c r="F375" i="1" a="1"/>
  <c r="F375" i="1" s="1"/>
  <c r="F374" i="1" a="1"/>
  <c r="F374" i="1" s="1"/>
  <c r="F373" i="1" a="1"/>
  <c r="F373" i="1" s="1"/>
  <c r="F372" i="1" a="1"/>
  <c r="F372" i="1" s="1"/>
  <c r="F371" i="1" a="1"/>
  <c r="F371" i="1" s="1"/>
  <c r="F370" i="1" a="1"/>
  <c r="F370" i="1" s="1"/>
  <c r="F369" i="1" a="1"/>
  <c r="F369" i="1" s="1"/>
  <c r="F368" i="1" a="1"/>
  <c r="F368" i="1" s="1"/>
  <c r="F367" i="1" a="1"/>
  <c r="F367" i="1" s="1"/>
  <c r="F366" i="1" a="1"/>
  <c r="F366" i="1" s="1"/>
  <c r="F365" i="1" a="1"/>
  <c r="F365" i="1" s="1"/>
  <c r="F364" i="1" a="1"/>
  <c r="F364" i="1" s="1"/>
  <c r="F363" i="1" a="1"/>
  <c r="F363" i="1" s="1"/>
  <c r="F362" i="1" a="1"/>
  <c r="F362" i="1" s="1"/>
  <c r="F361" i="1" a="1"/>
  <c r="F361" i="1" s="1"/>
  <c r="F360" i="1" a="1"/>
  <c r="F360" i="1" s="1"/>
  <c r="F359" i="1" a="1"/>
  <c r="F359" i="1" s="1"/>
  <c r="F358" i="1" a="1"/>
  <c r="F358" i="1" s="1"/>
  <c r="F357" i="1" a="1"/>
  <c r="F357" i="1" s="1"/>
  <c r="F356" i="1" a="1"/>
  <c r="F356" i="1" s="1"/>
  <c r="F355" i="1" a="1"/>
  <c r="F355" i="1" s="1"/>
  <c r="F354" i="1" a="1"/>
  <c r="F354" i="1" s="1"/>
  <c r="F353" i="1" a="1"/>
  <c r="F353" i="1" s="1"/>
  <c r="F352" i="1" a="1"/>
  <c r="F352" i="1" s="1"/>
  <c r="F351" i="1" a="1"/>
  <c r="F351" i="1" s="1"/>
  <c r="F350" i="1" a="1"/>
  <c r="F350" i="1" s="1"/>
  <c r="F349" i="1" a="1"/>
  <c r="F349" i="1" s="1"/>
  <c r="F348" i="1" a="1"/>
  <c r="F348" i="1" s="1"/>
  <c r="F347" i="1" a="1"/>
  <c r="F347" i="1" s="1"/>
  <c r="F346" i="1" a="1"/>
  <c r="F346" i="1" s="1"/>
  <c r="F345" i="1" a="1"/>
  <c r="F345" i="1" s="1"/>
  <c r="F344" i="1" a="1"/>
  <c r="F344" i="1" s="1"/>
  <c r="F343" i="1" a="1"/>
  <c r="F343" i="1" s="1"/>
  <c r="F342" i="1" a="1"/>
  <c r="F342" i="1" s="1"/>
  <c r="F340" i="1" a="1"/>
  <c r="F340" i="1" s="1"/>
  <c r="F339" i="1" a="1"/>
  <c r="F339" i="1" s="1"/>
  <c r="F338" i="1" a="1"/>
  <c r="F338" i="1" s="1"/>
  <c r="F337" i="1" a="1"/>
  <c r="F337" i="1" s="1"/>
  <c r="F336" i="1" a="1"/>
  <c r="F336" i="1" s="1"/>
  <c r="F335" i="1" a="1"/>
  <c r="F335" i="1" s="1"/>
  <c r="F334" i="1" a="1"/>
  <c r="F334" i="1" s="1"/>
  <c r="F333" i="1" a="1"/>
  <c r="F333" i="1" s="1"/>
  <c r="F332" i="1" a="1"/>
  <c r="F332" i="1" s="1"/>
  <c r="F331" i="1" a="1"/>
  <c r="F331" i="1" s="1"/>
  <c r="F330" i="1" a="1"/>
  <c r="F330" i="1" s="1"/>
  <c r="F329" i="1" a="1"/>
  <c r="F329" i="1" s="1"/>
  <c r="F328" i="1" a="1"/>
  <c r="F328" i="1" s="1"/>
  <c r="F327" i="1" a="1"/>
  <c r="F327" i="1" s="1"/>
  <c r="F326" i="1" a="1"/>
  <c r="F326" i="1" s="1"/>
  <c r="F325" i="1" a="1"/>
  <c r="F325" i="1" s="1"/>
  <c r="F324" i="1" a="1"/>
  <c r="F324" i="1" s="1"/>
  <c r="F323" i="1" a="1"/>
  <c r="F323" i="1" s="1"/>
  <c r="F322" i="1" a="1"/>
  <c r="F322" i="1" s="1"/>
  <c r="F321" i="1" a="1"/>
  <c r="F321" i="1" s="1"/>
  <c r="F320" i="1" a="1"/>
  <c r="F320" i="1" s="1"/>
  <c r="F319" i="1" a="1"/>
  <c r="F319" i="1" s="1"/>
  <c r="F318" i="1" a="1"/>
  <c r="F318" i="1" s="1"/>
  <c r="F317" i="1" a="1"/>
  <c r="F317" i="1" s="1"/>
  <c r="F316" i="1" a="1"/>
  <c r="F316" i="1" s="1"/>
  <c r="F315" i="1" a="1"/>
  <c r="F315" i="1" s="1"/>
  <c r="F314" i="1" a="1"/>
  <c r="F314" i="1" s="1"/>
  <c r="F313" i="1" a="1"/>
  <c r="F313" i="1" s="1"/>
  <c r="F312" i="1" a="1"/>
  <c r="F312" i="1" s="1"/>
  <c r="F311" i="1" a="1"/>
  <c r="F311" i="1" s="1"/>
  <c r="F310" i="1" a="1"/>
  <c r="F310" i="1" s="1"/>
  <c r="F309" i="1" a="1"/>
  <c r="F309" i="1" s="1"/>
  <c r="F308" i="1" a="1"/>
  <c r="F308" i="1" s="1"/>
  <c r="F307" i="1" a="1"/>
  <c r="F307" i="1" s="1"/>
  <c r="F306" i="1" a="1"/>
  <c r="F306" i="1" s="1"/>
  <c r="F305" i="1" a="1"/>
  <c r="F305" i="1" s="1"/>
  <c r="F304" i="1" a="1"/>
  <c r="F304" i="1" s="1"/>
  <c r="F303" i="1" a="1"/>
  <c r="F303" i="1" s="1"/>
  <c r="F302" i="1" a="1"/>
  <c r="F302" i="1" s="1"/>
  <c r="F301" i="1" a="1"/>
  <c r="F301" i="1" s="1"/>
  <c r="F300" i="1" a="1"/>
  <c r="F300" i="1" s="1"/>
  <c r="F299" i="1" a="1"/>
  <c r="F299" i="1" s="1"/>
  <c r="F298" i="1" a="1"/>
  <c r="F298" i="1" s="1"/>
  <c r="F297" i="1" a="1"/>
  <c r="F297" i="1" s="1"/>
  <c r="F296" i="1" a="1"/>
  <c r="F296" i="1" s="1"/>
  <c r="F295" i="1" a="1"/>
  <c r="F295" i="1" s="1"/>
  <c r="F294" i="1" a="1"/>
  <c r="F294" i="1" s="1"/>
  <c r="F293" i="1" a="1"/>
  <c r="F293" i="1" s="1"/>
  <c r="F291" i="1" a="1"/>
  <c r="F291" i="1" s="1"/>
  <c r="F290" i="1" a="1"/>
  <c r="F290" i="1" s="1"/>
  <c r="F289" i="1" a="1"/>
  <c r="F289" i="1" s="1"/>
  <c r="F288" i="1" a="1"/>
  <c r="F288" i="1" s="1"/>
  <c r="F287" i="1" a="1"/>
  <c r="F287" i="1" s="1"/>
  <c r="F286" i="1" a="1"/>
  <c r="F286" i="1" s="1"/>
  <c r="F285" i="1" a="1"/>
  <c r="F285" i="1" s="1"/>
  <c r="F284" i="1" a="1"/>
  <c r="F284" i="1" s="1"/>
  <c r="F283" i="1" a="1"/>
  <c r="F283" i="1" s="1"/>
  <c r="F282" i="1" a="1"/>
  <c r="F282" i="1" s="1"/>
  <c r="F281" i="1" a="1"/>
  <c r="F281" i="1" s="1"/>
  <c r="F280" i="1" a="1"/>
  <c r="F280" i="1" s="1"/>
  <c r="F279" i="1" a="1"/>
  <c r="F279" i="1" s="1"/>
  <c r="F278" i="1" a="1"/>
  <c r="F278" i="1" s="1"/>
  <c r="F277" i="1" a="1"/>
  <c r="F277" i="1" s="1"/>
  <c r="F276" i="1" a="1"/>
  <c r="F276" i="1" s="1"/>
  <c r="F275" i="1" a="1"/>
  <c r="F275" i="1" s="1"/>
  <c r="F274" i="1" a="1"/>
  <c r="F274" i="1" s="1"/>
  <c r="F273" i="1" a="1"/>
  <c r="F273" i="1" s="1"/>
  <c r="F272" i="1" a="1"/>
  <c r="F272" i="1" s="1"/>
  <c r="F271" i="1" a="1"/>
  <c r="F271" i="1" s="1"/>
  <c r="F270" i="1" a="1"/>
  <c r="F270" i="1" s="1"/>
  <c r="F269" i="1" a="1"/>
  <c r="F269" i="1" s="1"/>
  <c r="F268" i="1" a="1"/>
  <c r="F268" i="1" s="1"/>
  <c r="F267" i="1" a="1"/>
  <c r="F267" i="1" s="1"/>
  <c r="F266" i="1" a="1"/>
  <c r="F266" i="1" s="1"/>
  <c r="F265" i="1" a="1"/>
  <c r="F265" i="1" s="1"/>
  <c r="F264" i="1" a="1"/>
  <c r="F264" i="1" s="1"/>
  <c r="F263" i="1" a="1"/>
  <c r="F263" i="1" s="1"/>
  <c r="F262" i="1" a="1"/>
  <c r="F262" i="1" s="1"/>
  <c r="F261" i="1" a="1"/>
  <c r="F261" i="1" s="1"/>
  <c r="F260" i="1" a="1"/>
  <c r="F260" i="1" s="1"/>
  <c r="F259" i="1" a="1"/>
  <c r="F259" i="1" s="1"/>
  <c r="F258" i="1" a="1"/>
  <c r="F258" i="1" s="1"/>
  <c r="F257" i="1" a="1"/>
  <c r="F257" i="1" s="1"/>
  <c r="F256" i="1" a="1"/>
  <c r="F256" i="1" s="1"/>
  <c r="F255" i="1" a="1"/>
  <c r="F255" i="1" s="1"/>
  <c r="F254" i="1" a="1"/>
  <c r="F254" i="1" s="1"/>
  <c r="F253" i="1" a="1"/>
  <c r="F253" i="1" s="1"/>
  <c r="F252" i="1" a="1"/>
  <c r="F252" i="1" s="1"/>
  <c r="F250" i="1" a="1"/>
  <c r="F250" i="1" s="1"/>
  <c r="F249" i="1" a="1"/>
  <c r="F249" i="1" s="1"/>
  <c r="F248" i="1" a="1"/>
  <c r="F248" i="1" s="1"/>
  <c r="F247" i="1" a="1"/>
  <c r="F247" i="1" s="1"/>
  <c r="F246" i="1" a="1"/>
  <c r="F246" i="1" s="1"/>
  <c r="F245" i="1" a="1"/>
  <c r="F245" i="1" s="1"/>
  <c r="F244" i="1" a="1"/>
  <c r="F244" i="1" s="1"/>
  <c r="F243" i="1" a="1"/>
  <c r="F243" i="1" s="1"/>
  <c r="F242" i="1" a="1"/>
  <c r="F242" i="1" s="1"/>
  <c r="F241" i="1" a="1"/>
  <c r="F241" i="1" s="1"/>
  <c r="F240" i="1" a="1"/>
  <c r="F240" i="1" s="1"/>
  <c r="F238" i="1" a="1"/>
  <c r="F238" i="1" s="1"/>
  <c r="F237" i="1" a="1"/>
  <c r="F237" i="1" s="1"/>
  <c r="F236" i="1" a="1"/>
  <c r="F236" i="1" s="1"/>
  <c r="F235" i="1" a="1"/>
  <c r="F235" i="1" s="1"/>
  <c r="F234" i="1" a="1"/>
  <c r="F234" i="1" s="1"/>
  <c r="F233" i="1" a="1"/>
  <c r="F233" i="1" s="1"/>
  <c r="F232" i="1" a="1"/>
  <c r="F232" i="1" s="1"/>
  <c r="F231" i="1" a="1"/>
  <c r="F231" i="1" s="1"/>
  <c r="F230" i="1" a="1"/>
  <c r="F230" i="1" s="1"/>
  <c r="F229" i="1" a="1"/>
  <c r="F229" i="1" s="1"/>
  <c r="F228" i="1" a="1"/>
  <c r="F228" i="1" s="1"/>
  <c r="F227" i="1" a="1"/>
  <c r="F227" i="1" s="1"/>
  <c r="F226" i="1" a="1"/>
  <c r="F226" i="1" s="1"/>
  <c r="F225" i="1" a="1"/>
  <c r="F225" i="1" s="1"/>
  <c r="F224" i="1" a="1"/>
  <c r="F224" i="1" s="1"/>
  <c r="F223" i="1" a="1"/>
  <c r="F223" i="1" s="1"/>
  <c r="F222" i="1" a="1"/>
  <c r="F222" i="1" s="1"/>
  <c r="F221" i="1" a="1"/>
  <c r="F221" i="1" s="1"/>
  <c r="F220" i="1" a="1"/>
  <c r="F220" i="1" s="1"/>
  <c r="F219" i="1" a="1"/>
  <c r="F219" i="1" s="1"/>
  <c r="F218" i="1" a="1"/>
  <c r="F218" i="1" s="1"/>
  <c r="F217" i="1" a="1"/>
  <c r="F217" i="1" s="1"/>
  <c r="F216" i="1" a="1"/>
  <c r="F216" i="1" s="1"/>
  <c r="F215" i="1" a="1"/>
  <c r="F215" i="1" s="1"/>
  <c r="F214" i="1" a="1"/>
  <c r="F214" i="1" s="1"/>
  <c r="F213" i="1" a="1"/>
  <c r="F213" i="1" s="1"/>
  <c r="F212" i="1" a="1"/>
  <c r="F212" i="1" s="1"/>
  <c r="F211" i="1" a="1"/>
  <c r="F211" i="1" s="1"/>
  <c r="F210" i="1" a="1"/>
  <c r="F210" i="1" s="1"/>
  <c r="F209" i="1" a="1"/>
  <c r="F209" i="1" s="1"/>
  <c r="F208" i="1" a="1"/>
  <c r="F208" i="1" s="1"/>
  <c r="F207" i="1" a="1"/>
  <c r="F207" i="1" s="1"/>
  <c r="F206" i="1" a="1"/>
  <c r="F206" i="1" s="1"/>
  <c r="F205" i="1" a="1"/>
  <c r="F205" i="1" s="1"/>
  <c r="F204" i="1" a="1"/>
  <c r="F204" i="1" s="1"/>
  <c r="F203" i="1" a="1"/>
  <c r="F203" i="1" s="1"/>
  <c r="F202" i="1" a="1"/>
  <c r="F202" i="1" s="1"/>
  <c r="F201" i="1" a="1"/>
  <c r="F201" i="1" s="1"/>
  <c r="F200" i="1" a="1"/>
  <c r="F200" i="1" s="1"/>
  <c r="F199" i="1" a="1"/>
  <c r="F199" i="1" s="1"/>
  <c r="F198" i="1" a="1"/>
  <c r="F198" i="1" s="1"/>
  <c r="F197" i="1" a="1"/>
  <c r="F197" i="1" s="1"/>
  <c r="F196" i="1" a="1"/>
  <c r="F196" i="1" s="1"/>
  <c r="F195" i="1" a="1"/>
  <c r="F195" i="1" s="1"/>
  <c r="F194" i="1" a="1"/>
  <c r="F194" i="1" s="1"/>
  <c r="F193" i="1" a="1"/>
  <c r="F193" i="1" s="1"/>
  <c r="F192" i="1" a="1"/>
  <c r="F192" i="1" s="1"/>
  <c r="F191" i="1" a="1"/>
  <c r="F191" i="1" s="1"/>
  <c r="F190" i="1" a="1"/>
  <c r="F190" i="1" s="1"/>
  <c r="F189" i="1" a="1"/>
  <c r="F189" i="1" s="1"/>
  <c r="F187" i="1" a="1"/>
  <c r="F187" i="1" s="1"/>
  <c r="F186" i="1" a="1"/>
  <c r="F186" i="1" s="1"/>
  <c r="F185" i="1" a="1"/>
  <c r="F185" i="1" s="1"/>
  <c r="F184" i="1" a="1"/>
  <c r="F184" i="1" s="1"/>
  <c r="F183" i="1" a="1"/>
  <c r="F183" i="1" s="1"/>
  <c r="F182" i="1" a="1"/>
  <c r="F182" i="1" s="1"/>
  <c r="F181" i="1" a="1"/>
  <c r="F181" i="1" s="1"/>
  <c r="F180" i="1" a="1"/>
  <c r="F180" i="1" s="1"/>
  <c r="F179" i="1" a="1"/>
  <c r="F179" i="1" s="1"/>
  <c r="F178" i="1" a="1"/>
  <c r="F178" i="1" s="1"/>
  <c r="F177" i="1" a="1"/>
  <c r="F177" i="1" s="1"/>
  <c r="F176" i="1" a="1"/>
  <c r="F176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F167" i="1" a="1"/>
  <c r="F167" i="1" s="1"/>
  <c r="F166" i="1" a="1"/>
  <c r="F166" i="1" s="1"/>
  <c r="F165" i="1" a="1"/>
  <c r="F165" i="1" s="1"/>
  <c r="F164" i="1" a="1"/>
  <c r="F164" i="1" s="1"/>
  <c r="F163" i="1" a="1"/>
  <c r="F163" i="1" s="1"/>
  <c r="F162" i="1" a="1"/>
  <c r="F162" i="1" s="1"/>
  <c r="F161" i="1" a="1"/>
  <c r="F161" i="1" s="1"/>
  <c r="F160" i="1" a="1"/>
  <c r="F160" i="1" s="1"/>
  <c r="F159" i="1" a="1"/>
  <c r="F159" i="1" s="1"/>
  <c r="F158" i="1" a="1"/>
  <c r="F158" i="1" s="1"/>
  <c r="F157" i="1" a="1"/>
  <c r="F157" i="1" s="1"/>
  <c r="F156" i="1" a="1"/>
  <c r="F156" i="1" s="1"/>
  <c r="F155" i="1" a="1"/>
  <c r="F155" i="1" s="1"/>
  <c r="F154" i="1" a="1"/>
  <c r="F154" i="1" s="1"/>
  <c r="F153" i="1" a="1"/>
  <c r="F153" i="1" s="1"/>
  <c r="F152" i="1" a="1"/>
  <c r="F152" i="1" s="1"/>
  <c r="F151" i="1" a="1"/>
  <c r="F151" i="1" s="1"/>
  <c r="F150" i="1" a="1"/>
  <c r="F150" i="1" s="1"/>
  <c r="F149" i="1" a="1"/>
  <c r="F149" i="1" s="1"/>
  <c r="F148" i="1" a="1"/>
  <c r="F148" i="1" s="1"/>
  <c r="F147" i="1" a="1"/>
  <c r="F147" i="1" s="1"/>
  <c r="F146" i="1" a="1"/>
  <c r="F146" i="1" s="1"/>
  <c r="F145" i="1" a="1"/>
  <c r="F145" i="1" s="1"/>
  <c r="F144" i="1" a="1"/>
  <c r="F144" i="1" s="1"/>
  <c r="F143" i="1" a="1"/>
  <c r="F143" i="1" s="1"/>
  <c r="F142" i="1" a="1"/>
  <c r="F142" i="1" s="1"/>
  <c r="F141" i="1" a="1"/>
  <c r="F141" i="1" s="1"/>
  <c r="F140" i="1" a="1"/>
  <c r="F140" i="1" s="1"/>
  <c r="F139" i="1" a="1"/>
  <c r="F139" i="1" s="1"/>
  <c r="F138" i="1" a="1"/>
  <c r="F138" i="1" s="1"/>
  <c r="F137" i="1" a="1"/>
  <c r="F137" i="1" s="1"/>
  <c r="F136" i="1" a="1"/>
  <c r="F136" i="1" s="1"/>
  <c r="F135" i="1" a="1"/>
  <c r="F135" i="1" s="1"/>
  <c r="F134" i="1" a="1"/>
  <c r="F134" i="1" s="1"/>
  <c r="F133" i="1" a="1"/>
  <c r="F133" i="1" s="1"/>
  <c r="F132" i="1" a="1"/>
  <c r="F132" i="1" s="1"/>
  <c r="F131" i="1" a="1"/>
  <c r="F131" i="1" s="1"/>
  <c r="F127" i="1" a="1"/>
  <c r="F127" i="1" s="1"/>
  <c r="F126" i="1" a="1"/>
  <c r="F126" i="1" s="1"/>
  <c r="F125" i="1" a="1"/>
  <c r="F125" i="1" s="1"/>
  <c r="F124" i="1" a="1"/>
  <c r="F124" i="1" s="1"/>
  <c r="F122" i="1" a="1"/>
  <c r="F122" i="1" s="1"/>
  <c r="F121" i="1" a="1"/>
  <c r="F121" i="1" s="1"/>
  <c r="F120" i="1" a="1"/>
  <c r="F120" i="1" s="1"/>
  <c r="F119" i="1" a="1"/>
  <c r="F119" i="1" s="1"/>
  <c r="F118" i="1" a="1"/>
  <c r="F118" i="1" s="1"/>
  <c r="F116" i="1" a="1"/>
  <c r="F116" i="1" s="1"/>
  <c r="F115" i="1" a="1"/>
  <c r="F115" i="1" s="1"/>
  <c r="F114" i="1" a="1"/>
  <c r="F114" i="1" s="1"/>
  <c r="F113" i="1" a="1"/>
  <c r="F113" i="1" s="1"/>
  <c r="F112" i="1" a="1"/>
  <c r="F112" i="1" s="1"/>
  <c r="F111" i="1" a="1"/>
  <c r="F111" i="1" s="1"/>
  <c r="F109" i="1" a="1"/>
  <c r="F109" i="1" s="1"/>
  <c r="F108" i="1" a="1"/>
  <c r="F108" i="1" s="1"/>
  <c r="F107" i="1" a="1"/>
  <c r="F107" i="1" s="1"/>
  <c r="F106" i="1" a="1"/>
  <c r="F106" i="1" s="1"/>
  <c r="F104" i="1" a="1"/>
  <c r="F104" i="1" s="1"/>
  <c r="F103" i="1" a="1"/>
  <c r="F103" i="1" s="1"/>
  <c r="F102" i="1" a="1"/>
  <c r="F102" i="1" s="1"/>
  <c r="F101" i="1" a="1"/>
  <c r="F101" i="1" s="1"/>
  <c r="F100" i="1" a="1"/>
  <c r="F100" i="1" s="1"/>
  <c r="F99" i="1" a="1"/>
  <c r="F99" i="1" s="1"/>
  <c r="F98" i="1" a="1"/>
  <c r="F98" i="1" s="1"/>
  <c r="F97" i="1" a="1"/>
  <c r="F97" i="1" s="1"/>
  <c r="F96" i="1" a="1"/>
  <c r="F96" i="1" s="1"/>
  <c r="F94" i="1" a="1"/>
  <c r="F94" i="1" s="1"/>
  <c r="F93" i="1" a="1"/>
  <c r="F93" i="1" s="1"/>
  <c r="F92" i="1" a="1"/>
  <c r="F92" i="1" s="1"/>
  <c r="F91" i="1" a="1"/>
  <c r="F91" i="1" s="1"/>
  <c r="F90" i="1" a="1"/>
  <c r="F90" i="1" s="1"/>
  <c r="F89" i="1" a="1"/>
  <c r="F89" i="1" s="1"/>
  <c r="F88" i="1" a="1"/>
  <c r="F88" i="1" s="1"/>
  <c r="F87" i="1" a="1"/>
  <c r="F87" i="1" s="1"/>
  <c r="F86" i="1" a="1"/>
  <c r="F86" i="1" s="1"/>
  <c r="F84" i="1" a="1"/>
  <c r="F84" i="1" s="1"/>
  <c r="F83" i="1" a="1"/>
  <c r="F83" i="1" s="1"/>
  <c r="F82" i="1" a="1"/>
  <c r="F82" i="1" s="1"/>
  <c r="F81" i="1" a="1"/>
  <c r="F81" i="1" s="1"/>
  <c r="F80" i="1" a="1"/>
  <c r="F80" i="1" s="1"/>
  <c r="F79" i="1" a="1"/>
  <c r="F79" i="1" s="1"/>
  <c r="F78" i="1" a="1"/>
  <c r="F78" i="1" s="1"/>
  <c r="F77" i="1" a="1"/>
  <c r="F77" i="1" s="1"/>
  <c r="F75" i="1" a="1"/>
  <c r="F75" i="1" s="1"/>
  <c r="F74" i="1" a="1"/>
  <c r="F74" i="1" s="1"/>
  <c r="F73" i="1" a="1"/>
  <c r="F73" i="1" s="1"/>
  <c r="F71" i="1" a="1"/>
  <c r="F71" i="1" s="1"/>
  <c r="F70" i="1" a="1"/>
  <c r="F70" i="1" s="1"/>
  <c r="F69" i="1" a="1"/>
  <c r="F69" i="1" s="1"/>
  <c r="F68" i="1" a="1"/>
  <c r="F68" i="1" s="1"/>
  <c r="F67" i="1" a="1"/>
  <c r="F67" i="1" s="1"/>
  <c r="F66" i="1" a="1"/>
  <c r="F66" i="1" s="1"/>
  <c r="F65" i="1" a="1"/>
  <c r="F65" i="1" s="1"/>
  <c r="F63" i="1" a="1"/>
  <c r="F63" i="1" s="1"/>
  <c r="F62" i="1" a="1"/>
  <c r="F62" i="1" s="1"/>
  <c r="F61" i="1" a="1"/>
  <c r="F61" i="1" s="1"/>
  <c r="F60" i="1" a="1"/>
  <c r="F60" i="1" s="1"/>
  <c r="F59" i="1" a="1"/>
  <c r="F59" i="1" s="1"/>
  <c r="F58" i="1" a="1"/>
  <c r="F58" i="1" s="1"/>
  <c r="F57" i="1" a="1"/>
  <c r="F57" i="1" s="1"/>
  <c r="F55" i="1" a="1"/>
  <c r="F55" i="1" s="1"/>
  <c r="F54" i="1" a="1"/>
  <c r="F54" i="1" s="1"/>
  <c r="F53" i="1" a="1"/>
  <c r="F53" i="1" s="1"/>
  <c r="F52" i="1" a="1"/>
  <c r="F52" i="1" s="1"/>
  <c r="F51" i="1" a="1"/>
  <c r="F51" i="1" s="1"/>
  <c r="F50" i="1" a="1"/>
  <c r="F50" i="1" s="1"/>
  <c r="F48" i="1" a="1"/>
  <c r="F48" i="1" s="1"/>
  <c r="F47" i="1" a="1"/>
  <c r="F47" i="1" s="1"/>
  <c r="F46" i="1" a="1"/>
  <c r="F46" i="1" s="1"/>
  <c r="F45" i="1" a="1"/>
  <c r="F45" i="1" s="1"/>
  <c r="F44" i="1" a="1"/>
  <c r="F44" i="1" s="1"/>
  <c r="F43" i="1" a="1"/>
  <c r="F43" i="1" s="1"/>
  <c r="F42" i="1" a="1"/>
  <c r="F42" i="1" s="1"/>
  <c r="F41" i="1" a="1"/>
  <c r="F41" i="1" s="1"/>
  <c r="F40" i="1" a="1"/>
  <c r="F40" i="1" s="1"/>
  <c r="F39" i="1" a="1"/>
  <c r="F39" i="1" s="1"/>
  <c r="F37" i="1" a="1"/>
  <c r="F37" i="1" s="1"/>
  <c r="F36" i="1" a="1"/>
  <c r="F36" i="1" s="1"/>
  <c r="F35" i="1" a="1"/>
  <c r="F35" i="1" s="1"/>
  <c r="F34" i="1" a="1"/>
  <c r="F34" i="1" s="1"/>
  <c r="F33" i="1" a="1"/>
  <c r="F33" i="1" s="1"/>
  <c r="F32" i="1" a="1"/>
  <c r="F32" i="1" s="1"/>
  <c r="F31" i="1" a="1"/>
  <c r="F31" i="1" s="1"/>
  <c r="F30" i="1" a="1"/>
  <c r="F30" i="1" s="1"/>
  <c r="F29" i="1" a="1"/>
  <c r="F29" i="1" s="1"/>
  <c r="F28" i="1" a="1"/>
  <c r="F28" i="1" s="1"/>
  <c r="F27" i="1" a="1"/>
  <c r="F27" i="1" s="1"/>
  <c r="F26" i="1" a="1"/>
  <c r="F26" i="1" s="1"/>
  <c r="F25" i="1" a="1"/>
  <c r="F25" i="1" s="1"/>
  <c r="F24" i="1" a="1"/>
  <c r="F24" i="1" s="1"/>
  <c r="F23" i="1" a="1"/>
  <c r="F23" i="1" s="1"/>
  <c r="F21" i="1" a="1"/>
  <c r="F21" i="1" s="1"/>
  <c r="F20" i="1" a="1"/>
  <c r="F20" i="1" s="1"/>
  <c r="F19" i="1" a="1"/>
  <c r="F19" i="1" s="1"/>
  <c r="F18" i="1" a="1"/>
  <c r="F18" i="1" s="1"/>
  <c r="F17" i="1" a="1"/>
  <c r="F17" i="1" s="1"/>
  <c r="F16" i="1" a="1"/>
  <c r="F16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  <c r="F9" i="1" a="1"/>
  <c r="F9" i="1" s="1"/>
  <c r="F8" i="1" a="1"/>
  <c r="F8" i="1" s="1"/>
  <c r="F7" i="1" a="1"/>
  <c r="F7" i="1" s="1"/>
  <c r="F6" i="1" a="1"/>
  <c r="F6" i="1" s="1"/>
  <c r="F5" i="1" a="1"/>
  <c r="F5" i="1" s="1"/>
  <c r="F4" i="1" a="1"/>
  <c r="F4" i="1" s="1"/>
  <c r="E809" i="2" a="1"/>
  <c r="E809" i="2" s="1"/>
  <c r="G809" i="2" s="1" a="1"/>
  <c r="G809" i="2" s="1"/>
  <c r="E808" i="2" a="1"/>
  <c r="E808" i="2" s="1"/>
  <c r="G808" i="2" s="1" a="1"/>
  <c r="G808" i="2" s="1"/>
  <c r="E807" i="2" a="1"/>
  <c r="E807" i="2" s="1"/>
  <c r="G807" i="2" s="1" a="1"/>
  <c r="G807" i="2" s="1"/>
  <c r="E806" i="2" a="1"/>
  <c r="E806" i="2" s="1"/>
  <c r="G806" i="2" s="1" a="1"/>
  <c r="G806" i="2" s="1"/>
  <c r="E805" i="2" a="1"/>
  <c r="E805" i="2" s="1"/>
  <c r="G805" i="2" s="1" a="1"/>
  <c r="G805" i="2" s="1"/>
  <c r="E804" i="2" a="1"/>
  <c r="E804" i="2" s="1"/>
  <c r="G804" i="2" s="1" a="1"/>
  <c r="G804" i="2" s="1"/>
  <c r="E803" i="2" a="1"/>
  <c r="E803" i="2" s="1"/>
  <c r="E802" i="2" a="1"/>
  <c r="E802" i="2" s="1"/>
  <c r="E801" i="2" a="1"/>
  <c r="E801" i="2" s="1"/>
  <c r="G801" i="2" s="1" a="1"/>
  <c r="G801" i="2" s="1"/>
  <c r="E800" i="2" a="1"/>
  <c r="E800" i="2" s="1"/>
  <c r="G800" i="2" s="1" a="1"/>
  <c r="G800" i="2" s="1"/>
  <c r="E798" i="2" a="1"/>
  <c r="E798" i="2" s="1"/>
  <c r="G798" i="2" s="1" a="1"/>
  <c r="G798" i="2" s="1"/>
  <c r="E797" i="2" a="1"/>
  <c r="E797" i="2" s="1"/>
  <c r="G797" i="2" s="1" a="1"/>
  <c r="G797" i="2" s="1"/>
  <c r="E796" i="2" a="1"/>
  <c r="E796" i="2" s="1"/>
  <c r="G796" i="2" s="1" a="1"/>
  <c r="G796" i="2" s="1"/>
  <c r="E795" i="2" a="1"/>
  <c r="E795" i="2" s="1"/>
  <c r="E794" i="2" a="1"/>
  <c r="E794" i="2" s="1"/>
  <c r="E793" i="2" a="1"/>
  <c r="E793" i="2" s="1"/>
  <c r="G793" i="2" s="1" a="1"/>
  <c r="G793" i="2" s="1"/>
  <c r="E792" i="2" a="1"/>
  <c r="E792" i="2" s="1"/>
  <c r="G792" i="2" s="1" a="1"/>
  <c r="G792" i="2" s="1"/>
  <c r="E791" i="2" a="1"/>
  <c r="E791" i="2" s="1"/>
  <c r="G791" i="2" s="1" a="1"/>
  <c r="G791" i="2" s="1"/>
  <c r="E790" i="2" a="1"/>
  <c r="E790" i="2" s="1"/>
  <c r="G790" i="2" s="1" a="1"/>
  <c r="G790" i="2" s="1"/>
  <c r="E789" i="2" a="1"/>
  <c r="E789" i="2" s="1"/>
  <c r="G789" i="2" s="1" a="1"/>
  <c r="G789" i="2" s="1"/>
  <c r="E788" i="2" a="1"/>
  <c r="E788" i="2" s="1"/>
  <c r="G788" i="2" s="1" a="1"/>
  <c r="G788" i="2" s="1"/>
  <c r="E787" i="2" a="1"/>
  <c r="E787" i="2" s="1"/>
  <c r="E786" i="2" a="1"/>
  <c r="E786" i="2" s="1"/>
  <c r="E785" i="2" a="1"/>
  <c r="E785" i="2" s="1"/>
  <c r="G785" i="2" s="1" a="1"/>
  <c r="G785" i="2" s="1"/>
  <c r="E784" i="2" a="1"/>
  <c r="E784" i="2" s="1"/>
  <c r="G784" i="2" s="1" a="1"/>
  <c r="G784" i="2" s="1"/>
  <c r="E783" i="2" a="1"/>
  <c r="E783" i="2" s="1"/>
  <c r="G783" i="2" s="1" a="1"/>
  <c r="G783" i="2" s="1"/>
  <c r="E782" i="2" a="1"/>
  <c r="E782" i="2" s="1"/>
  <c r="G782" i="2" s="1" a="1"/>
  <c r="G782" i="2" s="1"/>
  <c r="E781" i="2" a="1"/>
  <c r="E781" i="2" s="1"/>
  <c r="G781" i="2" s="1" a="1"/>
  <c r="G781" i="2" s="1"/>
  <c r="E780" i="2" a="1"/>
  <c r="E780" i="2" s="1"/>
  <c r="G780" i="2" s="1" a="1"/>
  <c r="G780" i="2" s="1"/>
  <c r="E779" i="2" a="1"/>
  <c r="E779" i="2" s="1"/>
  <c r="E778" i="2" a="1"/>
  <c r="E778" i="2" s="1"/>
  <c r="E777" i="2" a="1"/>
  <c r="E777" i="2" s="1"/>
  <c r="G777" i="2" s="1" a="1"/>
  <c r="G777" i="2" s="1"/>
  <c r="E776" i="2" a="1"/>
  <c r="E776" i="2" s="1"/>
  <c r="G776" i="2" s="1" a="1"/>
  <c r="G776" i="2" s="1"/>
  <c r="E775" i="2" a="1"/>
  <c r="E775" i="2" s="1"/>
  <c r="G775" i="2" s="1" a="1"/>
  <c r="G775" i="2" s="1"/>
  <c r="E774" i="2" a="1"/>
  <c r="E774" i="2" s="1"/>
  <c r="G774" i="2" s="1" a="1"/>
  <c r="G774" i="2" s="1"/>
  <c r="E773" i="2" a="1"/>
  <c r="E773" i="2" s="1"/>
  <c r="G773" i="2" s="1" a="1"/>
  <c r="G773" i="2" s="1"/>
  <c r="E772" i="2" a="1"/>
  <c r="E772" i="2" s="1"/>
  <c r="G772" i="2" s="1" a="1"/>
  <c r="G772" i="2" s="1"/>
  <c r="E771" i="2" a="1"/>
  <c r="E771" i="2" s="1"/>
  <c r="E770" i="2" a="1"/>
  <c r="E770" i="2" s="1"/>
  <c r="E769" i="2" a="1"/>
  <c r="E769" i="2" s="1"/>
  <c r="G769" i="2" s="1" a="1"/>
  <c r="G769" i="2" s="1"/>
  <c r="E768" i="2" a="1"/>
  <c r="E768" i="2" s="1"/>
  <c r="G768" i="2" s="1" a="1"/>
  <c r="G768" i="2" s="1"/>
  <c r="E767" i="2" a="1"/>
  <c r="E767" i="2" s="1"/>
  <c r="G767" i="2" s="1" a="1"/>
  <c r="G767" i="2" s="1"/>
  <c r="E766" i="2" a="1"/>
  <c r="E766" i="2" s="1"/>
  <c r="G766" i="2" s="1" a="1"/>
  <c r="G766" i="2" s="1"/>
  <c r="E765" i="2" a="1"/>
  <c r="E765" i="2" s="1"/>
  <c r="G765" i="2" s="1" a="1"/>
  <c r="G765" i="2" s="1"/>
  <c r="E764" i="2" a="1"/>
  <c r="E764" i="2" s="1"/>
  <c r="G764" i="2" s="1" a="1"/>
  <c r="G764" i="2" s="1"/>
  <c r="E763" i="2" a="1"/>
  <c r="E763" i="2" s="1"/>
  <c r="E762" i="2" a="1"/>
  <c r="E762" i="2" s="1"/>
  <c r="E761" i="2" a="1"/>
  <c r="E761" i="2" s="1"/>
  <c r="G761" i="2" s="1" a="1"/>
  <c r="G761" i="2" s="1"/>
  <c r="E760" i="2" a="1"/>
  <c r="E760" i="2" s="1"/>
  <c r="G760" i="2" s="1" a="1"/>
  <c r="G760" i="2" s="1"/>
  <c r="E759" i="2" a="1"/>
  <c r="E759" i="2" s="1"/>
  <c r="G759" i="2" s="1" a="1"/>
  <c r="G759" i="2" s="1"/>
  <c r="E758" i="2" a="1"/>
  <c r="E758" i="2" s="1"/>
  <c r="G758" i="2" s="1" a="1"/>
  <c r="G758" i="2" s="1"/>
  <c r="E757" i="2" a="1"/>
  <c r="E757" i="2" s="1"/>
  <c r="G757" i="2" s="1" a="1"/>
  <c r="G757" i="2" s="1"/>
  <c r="E756" i="2" a="1"/>
  <c r="E756" i="2" s="1"/>
  <c r="G756" i="2" s="1" a="1"/>
  <c r="G756" i="2" s="1"/>
  <c r="E755" i="2" a="1"/>
  <c r="E755" i="2" s="1"/>
  <c r="E754" i="2" a="1"/>
  <c r="E754" i="2" s="1"/>
  <c r="E753" i="2" a="1"/>
  <c r="E753" i="2" s="1"/>
  <c r="G753" i="2" s="1" a="1"/>
  <c r="G753" i="2" s="1"/>
  <c r="E752" i="2" a="1"/>
  <c r="E752" i="2" s="1"/>
  <c r="G752" i="2" s="1" a="1"/>
  <c r="G752" i="2" s="1"/>
  <c r="E751" i="2" a="1"/>
  <c r="E751" i="2" s="1"/>
  <c r="G751" i="2" s="1" a="1"/>
  <c r="G751" i="2" s="1"/>
  <c r="E750" i="2" a="1"/>
  <c r="E750" i="2" s="1"/>
  <c r="G750" i="2" s="1" a="1"/>
  <c r="G750" i="2" s="1"/>
  <c r="E749" i="2" a="1"/>
  <c r="E749" i="2" s="1"/>
  <c r="G749" i="2" s="1" a="1"/>
  <c r="G749" i="2" s="1"/>
  <c r="E748" i="2" a="1"/>
  <c r="E748" i="2" s="1"/>
  <c r="G748" i="2" s="1" a="1"/>
  <c r="G748" i="2" s="1"/>
  <c r="E747" i="2" a="1"/>
  <c r="E747" i="2" s="1"/>
  <c r="E746" i="2" a="1"/>
  <c r="E746" i="2" s="1"/>
  <c r="E745" i="2" a="1"/>
  <c r="E745" i="2" s="1"/>
  <c r="G745" i="2" s="1" a="1"/>
  <c r="G745" i="2" s="1"/>
  <c r="E744" i="2" a="1"/>
  <c r="E744" i="2" s="1"/>
  <c r="G744" i="2" s="1" a="1"/>
  <c r="G744" i="2" s="1"/>
  <c r="E743" i="2" a="1"/>
  <c r="E743" i="2" s="1"/>
  <c r="G743" i="2" s="1" a="1"/>
  <c r="G743" i="2" s="1"/>
  <c r="E742" i="2" a="1"/>
  <c r="E742" i="2" s="1"/>
  <c r="G742" i="2" s="1" a="1"/>
  <c r="G742" i="2" s="1"/>
  <c r="E741" i="2" a="1"/>
  <c r="E741" i="2" s="1"/>
  <c r="G741" i="2" s="1" a="1"/>
  <c r="G741" i="2" s="1"/>
  <c r="E740" i="2" a="1"/>
  <c r="E740" i="2" s="1"/>
  <c r="G740" i="2" s="1" a="1"/>
  <c r="G740" i="2" s="1"/>
  <c r="E739" i="2" a="1"/>
  <c r="E739" i="2" s="1"/>
  <c r="E738" i="2" a="1"/>
  <c r="E738" i="2" s="1"/>
  <c r="E737" i="2" a="1"/>
  <c r="E737" i="2" s="1"/>
  <c r="G737" i="2" s="1" a="1"/>
  <c r="G737" i="2" s="1"/>
  <c r="E736" i="2" a="1"/>
  <c r="E736" i="2" s="1"/>
  <c r="G736" i="2" s="1" a="1"/>
  <c r="G736" i="2" s="1"/>
  <c r="E735" i="2" a="1"/>
  <c r="E735" i="2" s="1"/>
  <c r="G735" i="2" s="1" a="1"/>
  <c r="G735" i="2" s="1"/>
  <c r="E734" i="2" a="1"/>
  <c r="E734" i="2" s="1"/>
  <c r="G734" i="2" s="1" a="1"/>
  <c r="G734" i="2" s="1"/>
  <c r="E733" i="2" a="1"/>
  <c r="E733" i="2" s="1"/>
  <c r="G733" i="2" s="1" a="1"/>
  <c r="G733" i="2" s="1"/>
  <c r="E732" i="2" a="1"/>
  <c r="E732" i="2" s="1"/>
  <c r="G732" i="2" s="1" a="1"/>
  <c r="G732" i="2" s="1"/>
  <c r="E731" i="2" a="1"/>
  <c r="E731" i="2" s="1"/>
  <c r="E730" i="2" a="1"/>
  <c r="E730" i="2" s="1"/>
  <c r="E729" i="2" a="1"/>
  <c r="E729" i="2" s="1"/>
  <c r="G729" i="2" s="1" a="1"/>
  <c r="G729" i="2" s="1"/>
  <c r="E728" i="2" a="1"/>
  <c r="E728" i="2" s="1"/>
  <c r="G728" i="2" s="1" a="1"/>
  <c r="G728" i="2" s="1"/>
  <c r="E727" i="2" a="1"/>
  <c r="E727" i="2" s="1"/>
  <c r="G727" i="2" s="1" a="1"/>
  <c r="G727" i="2" s="1"/>
  <c r="E726" i="2" a="1"/>
  <c r="E726" i="2" s="1"/>
  <c r="G726" i="2" s="1" a="1"/>
  <c r="G726" i="2" s="1"/>
  <c r="E725" i="2" a="1"/>
  <c r="E725" i="2" s="1"/>
  <c r="G725" i="2" s="1" a="1"/>
  <c r="G725" i="2" s="1"/>
  <c r="E724" i="2" a="1"/>
  <c r="E724" i="2" s="1"/>
  <c r="G724" i="2" s="1" a="1"/>
  <c r="G724" i="2" s="1"/>
  <c r="E723" i="2" a="1"/>
  <c r="E723" i="2" s="1"/>
  <c r="E722" i="2" a="1"/>
  <c r="E722" i="2" s="1"/>
  <c r="E721" i="2" a="1"/>
  <c r="E721" i="2" s="1"/>
  <c r="G721" i="2" s="1" a="1"/>
  <c r="G721" i="2" s="1"/>
  <c r="E720" i="2" a="1"/>
  <c r="E720" i="2" s="1"/>
  <c r="G720" i="2" s="1" a="1"/>
  <c r="G720" i="2" s="1"/>
  <c r="E719" i="2" a="1"/>
  <c r="E719" i="2" s="1"/>
  <c r="G719" i="2" s="1" a="1"/>
  <c r="G719" i="2" s="1"/>
  <c r="E718" i="2" a="1"/>
  <c r="E718" i="2" s="1"/>
  <c r="G718" i="2" s="1" a="1"/>
  <c r="G718" i="2" s="1"/>
  <c r="E717" i="2" a="1"/>
  <c r="E717" i="2" s="1"/>
  <c r="G717" i="2" s="1" a="1"/>
  <c r="G717" i="2" s="1"/>
  <c r="E716" i="2" a="1"/>
  <c r="E716" i="2" s="1"/>
  <c r="G716" i="2" s="1" a="1"/>
  <c r="G716" i="2" s="1"/>
  <c r="E715" i="2" a="1"/>
  <c r="E715" i="2" s="1"/>
  <c r="E714" i="2" a="1"/>
  <c r="E714" i="2" s="1"/>
  <c r="E713" i="2" a="1"/>
  <c r="E713" i="2" s="1"/>
  <c r="G713" i="2" s="1" a="1"/>
  <c r="G713" i="2" s="1"/>
  <c r="E712" i="2" a="1"/>
  <c r="E712" i="2" s="1"/>
  <c r="G712" i="2" s="1" a="1"/>
  <c r="G712" i="2" s="1"/>
  <c r="E711" i="2" a="1"/>
  <c r="E711" i="2" s="1"/>
  <c r="G711" i="2" s="1" a="1"/>
  <c r="G711" i="2" s="1"/>
  <c r="E710" i="2" a="1"/>
  <c r="E710" i="2" s="1"/>
  <c r="G710" i="2" s="1" a="1"/>
  <c r="G710" i="2" s="1"/>
  <c r="E709" i="2" a="1"/>
  <c r="E709" i="2" s="1"/>
  <c r="G709" i="2" s="1" a="1"/>
  <c r="G709" i="2" s="1"/>
  <c r="E708" i="2" a="1"/>
  <c r="E708" i="2" s="1"/>
  <c r="G708" i="2" s="1" a="1"/>
  <c r="G708" i="2" s="1"/>
  <c r="E707" i="2" a="1"/>
  <c r="E707" i="2" s="1"/>
  <c r="E706" i="2" a="1"/>
  <c r="E706" i="2" s="1"/>
  <c r="E705" i="2" a="1"/>
  <c r="E705" i="2" s="1"/>
  <c r="G705" i="2" s="1" a="1"/>
  <c r="G705" i="2" s="1"/>
  <c r="E704" i="2" a="1"/>
  <c r="E704" i="2" s="1"/>
  <c r="G704" i="2" s="1" a="1"/>
  <c r="G704" i="2" s="1"/>
  <c r="E703" i="2" a="1"/>
  <c r="E703" i="2" s="1"/>
  <c r="G703" i="2" s="1" a="1"/>
  <c r="G703" i="2" s="1"/>
  <c r="E702" i="2" a="1"/>
  <c r="E702" i="2" s="1"/>
  <c r="G702" i="2" s="1" a="1"/>
  <c r="G702" i="2" s="1"/>
  <c r="E701" i="2" a="1"/>
  <c r="E701" i="2" s="1"/>
  <c r="G701" i="2" s="1" a="1"/>
  <c r="G701" i="2" s="1"/>
  <c r="E700" i="2" a="1"/>
  <c r="E700" i="2" s="1"/>
  <c r="G700" i="2" s="1" a="1"/>
  <c r="G700" i="2" s="1"/>
  <c r="E699" i="2" a="1"/>
  <c r="E699" i="2" s="1"/>
  <c r="E698" i="2" a="1"/>
  <c r="E698" i="2" s="1"/>
  <c r="E697" i="2" a="1"/>
  <c r="E697" i="2" s="1"/>
  <c r="G697" i="2" s="1" a="1"/>
  <c r="G697" i="2" s="1"/>
  <c r="E696" i="2" a="1"/>
  <c r="E696" i="2" s="1"/>
  <c r="G696" i="2" s="1" a="1"/>
  <c r="G696" i="2" s="1"/>
  <c r="E695" i="2" a="1"/>
  <c r="E695" i="2" s="1"/>
  <c r="G695" i="2" s="1" a="1"/>
  <c r="G695" i="2" s="1"/>
  <c r="E694" i="2" a="1"/>
  <c r="E694" i="2" s="1"/>
  <c r="G694" i="2" s="1" a="1"/>
  <c r="G694" i="2" s="1"/>
  <c r="E693" i="2" a="1"/>
  <c r="E693" i="2" s="1"/>
  <c r="G693" i="2" s="1" a="1"/>
  <c r="G693" i="2" s="1"/>
  <c r="E692" i="2" a="1"/>
  <c r="E692" i="2" s="1"/>
  <c r="G692" i="2" s="1" a="1"/>
  <c r="G692" i="2" s="1"/>
  <c r="E691" i="2" a="1"/>
  <c r="E691" i="2" s="1"/>
  <c r="E690" i="2" a="1"/>
  <c r="E690" i="2" s="1"/>
  <c r="E689" i="2" a="1"/>
  <c r="E689" i="2" s="1"/>
  <c r="G689" i="2" s="1" a="1"/>
  <c r="G689" i="2" s="1"/>
  <c r="E688" i="2" a="1"/>
  <c r="E688" i="2" s="1"/>
  <c r="G688" i="2" s="1" a="1"/>
  <c r="G688" i="2" s="1"/>
  <c r="E687" i="2" a="1"/>
  <c r="E687" i="2" s="1"/>
  <c r="G687" i="2" s="1" a="1"/>
  <c r="G687" i="2" s="1"/>
  <c r="E686" i="2" a="1"/>
  <c r="E686" i="2" s="1"/>
  <c r="G686" i="2" s="1" a="1"/>
  <c r="G686" i="2" s="1"/>
  <c r="E685" i="2" a="1"/>
  <c r="E685" i="2" s="1"/>
  <c r="G685" i="2" s="1" a="1"/>
  <c r="G685" i="2" s="1"/>
  <c r="E684" i="2" a="1"/>
  <c r="E684" i="2" s="1"/>
  <c r="G684" i="2" s="1" a="1"/>
  <c r="G684" i="2" s="1"/>
  <c r="E683" i="2" a="1"/>
  <c r="E683" i="2" s="1"/>
  <c r="E682" i="2" a="1"/>
  <c r="E682" i="2" s="1"/>
  <c r="E681" i="2" a="1"/>
  <c r="E681" i="2" s="1"/>
  <c r="G681" i="2" s="1" a="1"/>
  <c r="G681" i="2" s="1"/>
  <c r="E680" i="2" a="1"/>
  <c r="E680" i="2" s="1"/>
  <c r="G680" i="2" s="1" a="1"/>
  <c r="G680" i="2" s="1"/>
  <c r="E679" i="2" a="1"/>
  <c r="E679" i="2" s="1"/>
  <c r="G679" i="2" s="1" a="1"/>
  <c r="G679" i="2" s="1"/>
  <c r="E678" i="2" a="1"/>
  <c r="E678" i="2" s="1"/>
  <c r="G678" i="2" s="1" a="1"/>
  <c r="G678" i="2" s="1"/>
  <c r="E677" i="2" a="1"/>
  <c r="E677" i="2" s="1"/>
  <c r="G677" i="2" s="1" a="1"/>
  <c r="G677" i="2" s="1"/>
  <c r="E676" i="2" a="1"/>
  <c r="E676" i="2" s="1"/>
  <c r="G676" i="2" s="1" a="1"/>
  <c r="G676" i="2" s="1"/>
  <c r="E675" i="2" a="1"/>
  <c r="E675" i="2" s="1"/>
  <c r="E674" i="2" a="1"/>
  <c r="E674" i="2" s="1"/>
  <c r="E673" i="2" a="1"/>
  <c r="E673" i="2" s="1"/>
  <c r="G673" i="2" s="1" a="1"/>
  <c r="G673" i="2" s="1"/>
  <c r="E672" i="2" a="1"/>
  <c r="E672" i="2" s="1"/>
  <c r="G672" i="2" s="1" a="1"/>
  <c r="G672" i="2" s="1"/>
  <c r="E671" i="2" a="1"/>
  <c r="E671" i="2" s="1"/>
  <c r="G671" i="2" s="1" a="1"/>
  <c r="G671" i="2" s="1"/>
  <c r="E670" i="2" a="1"/>
  <c r="E670" i="2" s="1"/>
  <c r="G670" i="2" s="1" a="1"/>
  <c r="G670" i="2" s="1"/>
  <c r="E669" i="2" a="1"/>
  <c r="E669" i="2" s="1"/>
  <c r="G669" i="2" s="1" a="1"/>
  <c r="G669" i="2" s="1"/>
  <c r="E668" i="2" a="1"/>
  <c r="E668" i="2" s="1"/>
  <c r="G668" i="2" s="1" a="1"/>
  <c r="G668" i="2" s="1"/>
  <c r="E667" i="2" a="1"/>
  <c r="E667" i="2" s="1"/>
  <c r="E666" i="2" a="1"/>
  <c r="E666" i="2" s="1"/>
  <c r="E665" i="2" a="1"/>
  <c r="E665" i="2" s="1"/>
  <c r="G665" i="2" s="1" a="1"/>
  <c r="G665" i="2" s="1"/>
  <c r="E664" i="2" a="1"/>
  <c r="E664" i="2" s="1"/>
  <c r="G664" i="2" s="1" a="1"/>
  <c r="G664" i="2" s="1"/>
  <c r="E663" i="2" a="1"/>
  <c r="E663" i="2" s="1"/>
  <c r="G663" i="2" s="1" a="1"/>
  <c r="G663" i="2" s="1"/>
  <c r="E662" i="2" a="1"/>
  <c r="E662" i="2" s="1"/>
  <c r="G662" i="2" s="1" a="1"/>
  <c r="G662" i="2" s="1"/>
  <c r="E661" i="2" a="1"/>
  <c r="E661" i="2" s="1"/>
  <c r="G661" i="2" s="1" a="1"/>
  <c r="G661" i="2" s="1"/>
  <c r="E660" i="2" a="1"/>
  <c r="E660" i="2" s="1"/>
  <c r="G660" i="2" s="1" a="1"/>
  <c r="G660" i="2" s="1"/>
  <c r="E659" i="2" a="1"/>
  <c r="E659" i="2" s="1"/>
  <c r="E658" i="2" a="1"/>
  <c r="E658" i="2" s="1"/>
  <c r="E657" i="2" a="1"/>
  <c r="E657" i="2" s="1"/>
  <c r="G657" i="2" s="1" a="1"/>
  <c r="G657" i="2" s="1"/>
  <c r="E656" i="2" a="1"/>
  <c r="E656" i="2" s="1"/>
  <c r="G656" i="2" s="1" a="1"/>
  <c r="G656" i="2" s="1"/>
  <c r="E655" i="2" a="1"/>
  <c r="E655" i="2" s="1"/>
  <c r="G655" i="2" s="1" a="1"/>
  <c r="G655" i="2" s="1"/>
  <c r="E654" i="2" a="1"/>
  <c r="E654" i="2" s="1"/>
  <c r="G654" i="2" s="1" a="1"/>
  <c r="G654" i="2" s="1"/>
  <c r="E653" i="2" a="1"/>
  <c r="E653" i="2" s="1"/>
  <c r="G653" i="2" s="1" a="1"/>
  <c r="G653" i="2" s="1"/>
  <c r="E652" i="2" a="1"/>
  <c r="E652" i="2" s="1"/>
  <c r="G652" i="2" s="1" a="1"/>
  <c r="G652" i="2" s="1"/>
  <c r="E651" i="2" a="1"/>
  <c r="E651" i="2" s="1"/>
  <c r="E650" i="2" a="1"/>
  <c r="E650" i="2" s="1"/>
  <c r="E649" i="2" a="1"/>
  <c r="E649" i="2" s="1"/>
  <c r="G649" i="2" s="1" a="1"/>
  <c r="G649" i="2" s="1"/>
  <c r="E648" i="2" a="1"/>
  <c r="E648" i="2" s="1"/>
  <c r="G648" i="2" s="1" a="1"/>
  <c r="G648" i="2" s="1"/>
  <c r="E647" i="2" a="1"/>
  <c r="E647" i="2" s="1"/>
  <c r="G647" i="2" s="1" a="1"/>
  <c r="G647" i="2" s="1"/>
  <c r="E646" i="2" a="1"/>
  <c r="E646" i="2" s="1"/>
  <c r="G646" i="2" s="1" a="1"/>
  <c r="G646" i="2" s="1"/>
  <c r="E645" i="2" a="1"/>
  <c r="E645" i="2" s="1"/>
  <c r="G645" i="2" s="1" a="1"/>
  <c r="G645" i="2" s="1"/>
  <c r="E644" i="2" a="1"/>
  <c r="E644" i="2" s="1"/>
  <c r="G644" i="2" s="1" a="1"/>
  <c r="G644" i="2" s="1"/>
  <c r="E643" i="2" a="1"/>
  <c r="E643" i="2" s="1"/>
  <c r="E642" i="2" a="1"/>
  <c r="E642" i="2" s="1"/>
  <c r="E641" i="2" a="1"/>
  <c r="E641" i="2" s="1"/>
  <c r="G641" i="2" s="1" a="1"/>
  <c r="G641" i="2" s="1"/>
  <c r="E640" i="2" a="1"/>
  <c r="E640" i="2" s="1"/>
  <c r="G640" i="2" s="1" a="1"/>
  <c r="G640" i="2" s="1"/>
  <c r="E639" i="2" a="1"/>
  <c r="E639" i="2" s="1"/>
  <c r="G639" i="2" s="1" a="1"/>
  <c r="G639" i="2" s="1"/>
  <c r="E638" i="2" a="1"/>
  <c r="E638" i="2" s="1"/>
  <c r="G638" i="2" s="1" a="1"/>
  <c r="G638" i="2" s="1"/>
  <c r="E637" i="2" a="1"/>
  <c r="E637" i="2" s="1"/>
  <c r="G637" i="2" s="1" a="1"/>
  <c r="G637" i="2" s="1"/>
  <c r="E636" i="2" a="1"/>
  <c r="E636" i="2" s="1"/>
  <c r="G636" i="2" s="1" a="1"/>
  <c r="G636" i="2" s="1"/>
  <c r="E635" i="2" a="1"/>
  <c r="E635" i="2" s="1"/>
  <c r="E634" i="2" a="1"/>
  <c r="E634" i="2" s="1"/>
  <c r="E633" i="2" a="1"/>
  <c r="E633" i="2" s="1"/>
  <c r="G633" i="2" s="1" a="1"/>
  <c r="G633" i="2" s="1"/>
  <c r="E632" i="2" a="1"/>
  <c r="E632" i="2" s="1"/>
  <c r="G632" i="2" s="1" a="1"/>
  <c r="G632" i="2" s="1"/>
  <c r="E631" i="2" a="1"/>
  <c r="E631" i="2" s="1"/>
  <c r="G631" i="2" s="1" a="1"/>
  <c r="G631" i="2" s="1"/>
  <c r="E630" i="2" a="1"/>
  <c r="E630" i="2" s="1"/>
  <c r="G630" i="2" s="1" a="1"/>
  <c r="G630" i="2" s="1"/>
  <c r="E629" i="2" a="1"/>
  <c r="E629" i="2" s="1"/>
  <c r="G629" i="2" s="1" a="1"/>
  <c r="G629" i="2" s="1"/>
  <c r="E628" i="2" a="1"/>
  <c r="E628" i="2" s="1"/>
  <c r="G628" i="2" s="1" a="1"/>
  <c r="G628" i="2" s="1"/>
  <c r="E627" i="2" a="1"/>
  <c r="E627" i="2" s="1"/>
  <c r="E626" i="2" a="1"/>
  <c r="E626" i="2" s="1"/>
  <c r="E625" i="2" a="1"/>
  <c r="E625" i="2" s="1"/>
  <c r="G625" i="2" s="1" a="1"/>
  <c r="G625" i="2" s="1"/>
  <c r="E624" i="2" a="1"/>
  <c r="E624" i="2" s="1"/>
  <c r="G624" i="2" s="1" a="1"/>
  <c r="G624" i="2" s="1"/>
  <c r="E623" i="2" a="1"/>
  <c r="E623" i="2" s="1"/>
  <c r="G623" i="2" s="1" a="1"/>
  <c r="G623" i="2" s="1"/>
  <c r="E622" i="2" a="1"/>
  <c r="E622" i="2" s="1"/>
  <c r="G622" i="2" s="1" a="1"/>
  <c r="G622" i="2" s="1"/>
  <c r="E621" i="2" a="1"/>
  <c r="E621" i="2" s="1"/>
  <c r="G621" i="2" s="1" a="1"/>
  <c r="G621" i="2" s="1"/>
  <c r="E620" i="2" a="1"/>
  <c r="E620" i="2" s="1"/>
  <c r="G620" i="2" s="1" a="1"/>
  <c r="G620" i="2" s="1"/>
  <c r="E619" i="2" a="1"/>
  <c r="E619" i="2" s="1"/>
  <c r="E618" i="2" a="1"/>
  <c r="E618" i="2" s="1"/>
  <c r="E617" i="2" a="1"/>
  <c r="E617" i="2" s="1"/>
  <c r="G617" i="2" s="1" a="1"/>
  <c r="G617" i="2" s="1"/>
  <c r="E616" i="2" a="1"/>
  <c r="E616" i="2" s="1"/>
  <c r="G616" i="2" s="1" a="1"/>
  <c r="G616" i="2" s="1"/>
  <c r="E615" i="2" a="1"/>
  <c r="E615" i="2" s="1"/>
  <c r="G615" i="2" s="1" a="1"/>
  <c r="G615" i="2" s="1"/>
  <c r="E614" i="2" a="1"/>
  <c r="E614" i="2" s="1"/>
  <c r="G614" i="2" s="1" a="1"/>
  <c r="G614" i="2" s="1"/>
  <c r="E613" i="2" a="1"/>
  <c r="E613" i="2" s="1"/>
  <c r="G613" i="2" s="1" a="1"/>
  <c r="G613" i="2" s="1"/>
  <c r="E612" i="2" a="1"/>
  <c r="E612" i="2" s="1"/>
  <c r="G612" i="2" s="1" a="1"/>
  <c r="G612" i="2" s="1"/>
  <c r="E611" i="2" a="1"/>
  <c r="E611" i="2" s="1"/>
  <c r="E610" i="2" a="1"/>
  <c r="E610" i="2" s="1"/>
  <c r="E609" i="2" a="1"/>
  <c r="E609" i="2" s="1"/>
  <c r="G609" i="2" s="1" a="1"/>
  <c r="G609" i="2" s="1"/>
  <c r="E608" i="2" a="1"/>
  <c r="E608" i="2" s="1"/>
  <c r="G608" i="2" s="1" a="1"/>
  <c r="G608" i="2" s="1"/>
  <c r="E607" i="2" a="1"/>
  <c r="E607" i="2" s="1"/>
  <c r="G607" i="2" s="1" a="1"/>
  <c r="G607" i="2" s="1"/>
  <c r="E606" i="2" a="1"/>
  <c r="E606" i="2" s="1"/>
  <c r="G606" i="2" s="1" a="1"/>
  <c r="G606" i="2" s="1"/>
  <c r="E605" i="2" a="1"/>
  <c r="E605" i="2" s="1"/>
  <c r="G605" i="2" s="1" a="1"/>
  <c r="G605" i="2" s="1"/>
  <c r="E604" i="2" a="1"/>
  <c r="E604" i="2" s="1"/>
  <c r="G604" i="2" s="1" a="1"/>
  <c r="G604" i="2" s="1"/>
  <c r="E603" i="2" a="1"/>
  <c r="E603" i="2" s="1"/>
  <c r="E602" i="2" a="1"/>
  <c r="E602" i="2" s="1"/>
  <c r="E601" i="2" a="1"/>
  <c r="E601" i="2" s="1"/>
  <c r="G601" i="2" s="1" a="1"/>
  <c r="G601" i="2" s="1"/>
  <c r="E600" i="2" a="1"/>
  <c r="E600" i="2" s="1"/>
  <c r="G600" i="2" s="1" a="1"/>
  <c r="G600" i="2" s="1"/>
  <c r="E599" i="2" a="1"/>
  <c r="E599" i="2" s="1"/>
  <c r="G599" i="2" s="1" a="1"/>
  <c r="G599" i="2" s="1"/>
  <c r="E598" i="2" a="1"/>
  <c r="E598" i="2" s="1"/>
  <c r="G598" i="2" s="1" a="1"/>
  <c r="G598" i="2" s="1"/>
  <c r="E597" i="2" a="1"/>
  <c r="E597" i="2" s="1"/>
  <c r="G597" i="2" s="1" a="1"/>
  <c r="G597" i="2" s="1"/>
  <c r="E596" i="2" a="1"/>
  <c r="E596" i="2" s="1"/>
  <c r="G596" i="2" s="1" a="1"/>
  <c r="G596" i="2" s="1"/>
  <c r="E595" i="2" a="1"/>
  <c r="E595" i="2" s="1"/>
  <c r="E594" i="2" a="1"/>
  <c r="E594" i="2" s="1"/>
  <c r="E593" i="2" a="1"/>
  <c r="E593" i="2" s="1"/>
  <c r="G593" i="2" s="1" a="1"/>
  <c r="G593" i="2" s="1"/>
  <c r="E592" i="2" a="1"/>
  <c r="E592" i="2" s="1"/>
  <c r="G592" i="2" s="1" a="1"/>
  <c r="G592" i="2" s="1"/>
  <c r="E591" i="2" a="1"/>
  <c r="E591" i="2" s="1"/>
  <c r="G591" i="2" s="1" a="1"/>
  <c r="G591" i="2" s="1"/>
  <c r="E590" i="2" a="1"/>
  <c r="E590" i="2" s="1"/>
  <c r="G590" i="2" s="1" a="1"/>
  <c r="G590" i="2" s="1"/>
  <c r="E589" i="2" a="1"/>
  <c r="E589" i="2" s="1"/>
  <c r="G589" i="2" s="1" a="1"/>
  <c r="G589" i="2" s="1"/>
  <c r="E588" i="2" a="1"/>
  <c r="E588" i="2" s="1"/>
  <c r="G588" i="2" s="1" a="1"/>
  <c r="G588" i="2" s="1"/>
  <c r="E587" i="2" a="1"/>
  <c r="E587" i="2" s="1"/>
  <c r="E586" i="2" a="1"/>
  <c r="E586" i="2" s="1"/>
  <c r="E585" i="2" a="1"/>
  <c r="E585" i="2" s="1"/>
  <c r="G585" i="2" s="1" a="1"/>
  <c r="G585" i="2" s="1"/>
  <c r="E584" i="2" a="1"/>
  <c r="E584" i="2" s="1"/>
  <c r="G584" i="2" s="1" a="1"/>
  <c r="G584" i="2" s="1"/>
  <c r="E583" i="2" a="1"/>
  <c r="E583" i="2" s="1"/>
  <c r="G583" i="2" s="1" a="1"/>
  <c r="G583" i="2" s="1"/>
  <c r="E582" i="2" a="1"/>
  <c r="E582" i="2" s="1"/>
  <c r="G582" i="2" s="1" a="1"/>
  <c r="G582" i="2" s="1"/>
  <c r="E581" i="2" a="1"/>
  <c r="E581" i="2" s="1"/>
  <c r="G581" i="2" s="1" a="1"/>
  <c r="G581" i="2" s="1"/>
  <c r="E580" i="2" a="1"/>
  <c r="E580" i="2" s="1"/>
  <c r="G580" i="2" s="1" a="1"/>
  <c r="G580" i="2" s="1"/>
  <c r="E579" i="2" a="1"/>
  <c r="E579" i="2" s="1"/>
  <c r="E578" i="2" a="1"/>
  <c r="E578" i="2" s="1"/>
  <c r="E577" i="2" a="1"/>
  <c r="E577" i="2" s="1"/>
  <c r="G577" i="2" s="1" a="1"/>
  <c r="G577" i="2" s="1"/>
  <c r="E576" i="2" a="1"/>
  <c r="E576" i="2" s="1"/>
  <c r="G576" i="2" s="1" a="1"/>
  <c r="G576" i="2" s="1"/>
  <c r="E575" i="2" a="1"/>
  <c r="E575" i="2" s="1"/>
  <c r="G575" i="2" s="1" a="1"/>
  <c r="G575" i="2" s="1"/>
  <c r="E574" i="2" a="1"/>
  <c r="E574" i="2" s="1"/>
  <c r="G574" i="2" s="1" a="1"/>
  <c r="G574" i="2" s="1"/>
  <c r="E573" i="2" a="1"/>
  <c r="E573" i="2" s="1"/>
  <c r="G573" i="2" s="1" a="1"/>
  <c r="G573" i="2" s="1"/>
  <c r="E572" i="2" a="1"/>
  <c r="E572" i="2" s="1"/>
  <c r="G572" i="2" s="1" a="1"/>
  <c r="G572" i="2" s="1"/>
  <c r="E571" i="2" a="1"/>
  <c r="E571" i="2" s="1"/>
  <c r="E570" i="2" a="1"/>
  <c r="E570" i="2" s="1"/>
  <c r="E569" i="2" a="1"/>
  <c r="E569" i="2" s="1"/>
  <c r="G569" i="2" s="1" a="1"/>
  <c r="G569" i="2" s="1"/>
  <c r="E568" i="2" a="1"/>
  <c r="E568" i="2" s="1"/>
  <c r="G568" i="2" s="1" a="1"/>
  <c r="G568" i="2" s="1"/>
  <c r="E567" i="2" a="1"/>
  <c r="E567" i="2" s="1"/>
  <c r="G567" i="2" s="1" a="1"/>
  <c r="G567" i="2" s="1"/>
  <c r="E566" i="2" a="1"/>
  <c r="E566" i="2" s="1"/>
  <c r="G566" i="2" s="1" a="1"/>
  <c r="G566" i="2" s="1"/>
  <c r="E565" i="2" a="1"/>
  <c r="E565" i="2" s="1"/>
  <c r="G565" i="2" s="1" a="1"/>
  <c r="G565" i="2" s="1"/>
  <c r="E564" i="2" a="1"/>
  <c r="E564" i="2" s="1"/>
  <c r="G564" i="2" s="1" a="1"/>
  <c r="G564" i="2" s="1"/>
  <c r="E563" i="2" a="1"/>
  <c r="E563" i="2" s="1"/>
  <c r="E562" i="2" a="1"/>
  <c r="E562" i="2" s="1"/>
  <c r="E561" i="2" a="1"/>
  <c r="E561" i="2" s="1"/>
  <c r="G561" i="2" s="1" a="1"/>
  <c r="G561" i="2" s="1"/>
  <c r="E560" i="2" a="1"/>
  <c r="E560" i="2" s="1"/>
  <c r="G560" i="2" s="1" a="1"/>
  <c r="G560" i="2" s="1"/>
  <c r="E559" i="2" a="1"/>
  <c r="E559" i="2" s="1"/>
  <c r="G559" i="2" s="1" a="1"/>
  <c r="G559" i="2" s="1"/>
  <c r="E558" i="2" a="1"/>
  <c r="E558" i="2" s="1"/>
  <c r="G558" i="2" s="1" a="1"/>
  <c r="G558" i="2" s="1"/>
  <c r="E557" i="2" a="1"/>
  <c r="E557" i="2" s="1"/>
  <c r="G557" i="2" s="1" a="1"/>
  <c r="G557" i="2" s="1"/>
  <c r="E556" i="2" a="1"/>
  <c r="E556" i="2" s="1"/>
  <c r="G556" i="2" s="1" a="1"/>
  <c r="G556" i="2" s="1"/>
  <c r="E555" i="2" a="1"/>
  <c r="E555" i="2" s="1"/>
  <c r="E554" i="2" a="1"/>
  <c r="E554" i="2" s="1"/>
  <c r="E553" i="2" a="1"/>
  <c r="E553" i="2" s="1"/>
  <c r="G553" i="2" s="1" a="1"/>
  <c r="G553" i="2" s="1"/>
  <c r="E552" i="2" a="1"/>
  <c r="E552" i="2" s="1"/>
  <c r="G552" i="2" s="1" a="1"/>
  <c r="G552" i="2" s="1"/>
  <c r="E551" i="2" a="1"/>
  <c r="E551" i="2" s="1"/>
  <c r="G551" i="2" s="1" a="1"/>
  <c r="G551" i="2" s="1"/>
  <c r="E550" i="2" a="1"/>
  <c r="E550" i="2" s="1"/>
  <c r="G550" i="2" s="1" a="1"/>
  <c r="G550" i="2" s="1"/>
  <c r="E549" i="2" a="1"/>
  <c r="E549" i="2" s="1"/>
  <c r="G549" i="2" s="1" a="1"/>
  <c r="G549" i="2" s="1"/>
  <c r="E548" i="2" a="1"/>
  <c r="E548" i="2" s="1"/>
  <c r="G548" i="2" s="1" a="1"/>
  <c r="G548" i="2" s="1"/>
  <c r="E547" i="2" a="1"/>
  <c r="E547" i="2" s="1"/>
  <c r="E546" i="2" a="1"/>
  <c r="E546" i="2" s="1"/>
  <c r="E545" i="2" a="1"/>
  <c r="E545" i="2" s="1"/>
  <c r="G545" i="2" s="1" a="1"/>
  <c r="G545" i="2" s="1"/>
  <c r="E544" i="2" a="1"/>
  <c r="E544" i="2" s="1"/>
  <c r="G544" i="2" s="1" a="1"/>
  <c r="G544" i="2" s="1"/>
  <c r="E543" i="2" a="1"/>
  <c r="E543" i="2" s="1"/>
  <c r="G543" i="2" s="1" a="1"/>
  <c r="G543" i="2" s="1"/>
  <c r="E542" i="2" a="1"/>
  <c r="E542" i="2" s="1"/>
  <c r="G542" i="2" s="1" a="1"/>
  <c r="G542" i="2" s="1"/>
  <c r="E541" i="2" a="1"/>
  <c r="E541" i="2" s="1"/>
  <c r="G541" i="2" s="1" a="1"/>
  <c r="G541" i="2" s="1"/>
  <c r="E539" i="2" a="1"/>
  <c r="E539" i="2" s="1"/>
  <c r="E538" i="2" a="1"/>
  <c r="E538" i="2" s="1"/>
  <c r="E537" i="2" a="1"/>
  <c r="E537" i="2" s="1"/>
  <c r="G537" i="2" s="1" a="1"/>
  <c r="G537" i="2" s="1"/>
  <c r="E536" i="2" a="1"/>
  <c r="E536" i="2" s="1"/>
  <c r="G536" i="2" s="1" a="1"/>
  <c r="G536" i="2" s="1"/>
  <c r="E535" i="2" a="1"/>
  <c r="E535" i="2" s="1"/>
  <c r="G535" i="2" s="1" a="1"/>
  <c r="G535" i="2" s="1"/>
  <c r="E534" i="2" a="1"/>
  <c r="E534" i="2" s="1"/>
  <c r="G534" i="2" s="1" a="1"/>
  <c r="G534" i="2" s="1"/>
  <c r="E533" i="2" a="1"/>
  <c r="E533" i="2" s="1"/>
  <c r="G533" i="2" s="1" a="1"/>
  <c r="G533" i="2" s="1"/>
  <c r="E532" i="2" a="1"/>
  <c r="E532" i="2" s="1"/>
  <c r="G532" i="2" s="1" a="1"/>
  <c r="G532" i="2" s="1"/>
  <c r="E531" i="2" a="1"/>
  <c r="E531" i="2" s="1"/>
  <c r="E530" i="2" a="1"/>
  <c r="E530" i="2" s="1"/>
  <c r="E529" i="2" a="1"/>
  <c r="E529" i="2" s="1"/>
  <c r="G529" i="2" s="1" a="1"/>
  <c r="G529" i="2" s="1"/>
  <c r="E528" i="2" a="1"/>
  <c r="E528" i="2" s="1"/>
  <c r="G528" i="2" s="1" a="1"/>
  <c r="G528" i="2" s="1"/>
  <c r="E527" i="2" a="1"/>
  <c r="E527" i="2" s="1"/>
  <c r="G527" i="2" s="1" a="1"/>
  <c r="G527" i="2" s="1"/>
  <c r="E526" i="2" a="1"/>
  <c r="E526" i="2" s="1"/>
  <c r="G526" i="2" s="1" a="1"/>
  <c r="G526" i="2" s="1"/>
  <c r="E525" i="2" a="1"/>
  <c r="E525" i="2" s="1"/>
  <c r="G525" i="2" s="1" a="1"/>
  <c r="G525" i="2" s="1"/>
  <c r="E524" i="2" a="1"/>
  <c r="E524" i="2" s="1"/>
  <c r="G524" i="2" s="1" a="1"/>
  <c r="G524" i="2" s="1"/>
  <c r="E523" i="2" a="1"/>
  <c r="E523" i="2" s="1"/>
  <c r="E522" i="2" a="1"/>
  <c r="E522" i="2" s="1"/>
  <c r="E521" i="2" a="1"/>
  <c r="E521" i="2" s="1"/>
  <c r="G521" i="2" s="1" a="1"/>
  <c r="G521" i="2" s="1"/>
  <c r="E520" i="2" a="1"/>
  <c r="E520" i="2" s="1"/>
  <c r="G520" i="2" s="1" a="1"/>
  <c r="G520" i="2" s="1"/>
  <c r="E519" i="2" a="1"/>
  <c r="E519" i="2" s="1"/>
  <c r="G519" i="2" s="1" a="1"/>
  <c r="G519" i="2" s="1"/>
  <c r="E518" i="2" a="1"/>
  <c r="E518" i="2" s="1"/>
  <c r="G518" i="2" s="1" a="1"/>
  <c r="G518" i="2" s="1"/>
  <c r="E517" i="2" a="1"/>
  <c r="E517" i="2" s="1"/>
  <c r="G517" i="2" s="1" a="1"/>
  <c r="G517" i="2" s="1"/>
  <c r="E516" i="2" a="1"/>
  <c r="E516" i="2" s="1"/>
  <c r="G516" i="2" s="1" a="1"/>
  <c r="G516" i="2" s="1"/>
  <c r="E515" i="2" a="1"/>
  <c r="E515" i="2" s="1"/>
  <c r="E514" i="2" a="1"/>
  <c r="E514" i="2" s="1"/>
  <c r="E513" i="2" a="1"/>
  <c r="E513" i="2" s="1"/>
  <c r="G513" i="2" s="1" a="1"/>
  <c r="G513" i="2" s="1"/>
  <c r="E512" i="2" a="1"/>
  <c r="E512" i="2" s="1"/>
  <c r="G512" i="2" s="1" a="1"/>
  <c r="G512" i="2" s="1"/>
  <c r="E511" i="2" a="1"/>
  <c r="E511" i="2" s="1"/>
  <c r="G511" i="2" s="1" a="1"/>
  <c r="G511" i="2" s="1"/>
  <c r="E510" i="2" a="1"/>
  <c r="E510" i="2" s="1"/>
  <c r="G510" i="2" s="1" a="1"/>
  <c r="G510" i="2" s="1"/>
  <c r="E509" i="2" a="1"/>
  <c r="E509" i="2" s="1"/>
  <c r="G509" i="2" s="1" a="1"/>
  <c r="G509" i="2" s="1"/>
  <c r="E508" i="2" a="1"/>
  <c r="E508" i="2" s="1"/>
  <c r="G508" i="2" s="1" a="1"/>
  <c r="G508" i="2" s="1"/>
  <c r="E507" i="2" a="1"/>
  <c r="E507" i="2" s="1"/>
  <c r="E506" i="2" a="1"/>
  <c r="E506" i="2" s="1"/>
  <c r="E505" i="2" a="1"/>
  <c r="E505" i="2" s="1"/>
  <c r="G505" i="2" s="1" a="1"/>
  <c r="G505" i="2" s="1"/>
  <c r="E504" i="2" a="1"/>
  <c r="E504" i="2" s="1"/>
  <c r="G504" i="2" s="1" a="1"/>
  <c r="G504" i="2" s="1"/>
  <c r="E503" i="2" a="1"/>
  <c r="E503" i="2" s="1"/>
  <c r="G503" i="2" s="1" a="1"/>
  <c r="G503" i="2" s="1"/>
  <c r="E502" i="2" a="1"/>
  <c r="E502" i="2" s="1"/>
  <c r="G502" i="2" s="1" a="1"/>
  <c r="G502" i="2" s="1"/>
  <c r="E501" i="2" a="1"/>
  <c r="E501" i="2" s="1"/>
  <c r="G501" i="2" s="1" a="1"/>
  <c r="G501" i="2" s="1"/>
  <c r="E500" i="2" a="1"/>
  <c r="E500" i="2" s="1"/>
  <c r="G500" i="2" s="1" a="1"/>
  <c r="G500" i="2" s="1"/>
  <c r="E499" i="2" a="1"/>
  <c r="E499" i="2" s="1"/>
  <c r="E498" i="2" a="1"/>
  <c r="E498" i="2" s="1"/>
  <c r="E497" i="2" a="1"/>
  <c r="E497" i="2" s="1"/>
  <c r="G497" i="2" s="1" a="1"/>
  <c r="G497" i="2" s="1"/>
  <c r="E496" i="2" a="1"/>
  <c r="E496" i="2" s="1"/>
  <c r="G496" i="2" s="1" a="1"/>
  <c r="G496" i="2" s="1"/>
  <c r="E495" i="2" a="1"/>
  <c r="E495" i="2" s="1"/>
  <c r="G495" i="2" s="1" a="1"/>
  <c r="G495" i="2" s="1"/>
  <c r="E494" i="2" a="1"/>
  <c r="E494" i="2" s="1"/>
  <c r="G494" i="2" s="1" a="1"/>
  <c r="G494" i="2" s="1"/>
  <c r="E493" i="2" a="1"/>
  <c r="E493" i="2" s="1"/>
  <c r="G493" i="2" s="1" a="1"/>
  <c r="G493" i="2" s="1"/>
  <c r="E492" i="2" a="1"/>
  <c r="E492" i="2" s="1"/>
  <c r="G492" i="2" s="1" a="1"/>
  <c r="G492" i="2" s="1"/>
  <c r="E491" i="2" a="1"/>
  <c r="E491" i="2" s="1"/>
  <c r="E490" i="2" a="1"/>
  <c r="E490" i="2" s="1"/>
  <c r="E489" i="2" a="1"/>
  <c r="E489" i="2" s="1"/>
  <c r="G489" i="2" s="1" a="1"/>
  <c r="G489" i="2" s="1"/>
  <c r="E488" i="2" a="1"/>
  <c r="E488" i="2" s="1"/>
  <c r="G488" i="2" s="1" a="1"/>
  <c r="G488" i="2" s="1"/>
  <c r="E487" i="2" a="1"/>
  <c r="E487" i="2" s="1"/>
  <c r="G487" i="2" s="1" a="1"/>
  <c r="G487" i="2" s="1"/>
  <c r="E486" i="2" a="1"/>
  <c r="E486" i="2" s="1"/>
  <c r="G486" i="2" s="1" a="1"/>
  <c r="G486" i="2" s="1"/>
  <c r="E485" i="2" a="1"/>
  <c r="E485" i="2" s="1"/>
  <c r="G485" i="2" s="1" a="1"/>
  <c r="G485" i="2" s="1"/>
  <c r="E484" i="2" a="1"/>
  <c r="E484" i="2" s="1"/>
  <c r="G484" i="2" s="1" a="1"/>
  <c r="G484" i="2" s="1"/>
  <c r="E483" i="2" a="1"/>
  <c r="E483" i="2" s="1"/>
  <c r="E482" i="2" a="1"/>
  <c r="E482" i="2" s="1"/>
  <c r="E481" i="2" a="1"/>
  <c r="E481" i="2" s="1"/>
  <c r="G481" i="2" s="1" a="1"/>
  <c r="G481" i="2" s="1"/>
  <c r="E480" i="2" a="1"/>
  <c r="E480" i="2" s="1"/>
  <c r="G480" i="2" s="1" a="1"/>
  <c r="G480" i="2" s="1"/>
  <c r="E479" i="2" a="1"/>
  <c r="E479" i="2" s="1"/>
  <c r="G479" i="2" s="1" a="1"/>
  <c r="G479" i="2" s="1"/>
  <c r="E478" i="2" a="1"/>
  <c r="E478" i="2" s="1"/>
  <c r="G478" i="2" s="1" a="1"/>
  <c r="G478" i="2" s="1"/>
  <c r="E477" i="2" a="1"/>
  <c r="E477" i="2" s="1"/>
  <c r="G477" i="2" s="1" a="1"/>
  <c r="G477" i="2" s="1"/>
  <c r="E476" i="2" a="1"/>
  <c r="E476" i="2" s="1"/>
  <c r="G476" i="2" s="1" a="1"/>
  <c r="G476" i="2" s="1"/>
  <c r="E475" i="2" a="1"/>
  <c r="E475" i="2" s="1"/>
  <c r="E474" i="2" a="1"/>
  <c r="E474" i="2" s="1"/>
  <c r="E473" i="2" a="1"/>
  <c r="E473" i="2" s="1"/>
  <c r="G473" i="2" s="1" a="1"/>
  <c r="G473" i="2" s="1"/>
  <c r="E472" i="2" a="1"/>
  <c r="E472" i="2" s="1"/>
  <c r="G472" i="2" s="1" a="1"/>
  <c r="G472" i="2" s="1"/>
  <c r="E471" i="2" a="1"/>
  <c r="E471" i="2" s="1"/>
  <c r="G471" i="2" s="1" a="1"/>
  <c r="G471" i="2" s="1"/>
  <c r="E470" i="2" a="1"/>
  <c r="E470" i="2" s="1"/>
  <c r="G470" i="2" s="1" a="1"/>
  <c r="G470" i="2" s="1"/>
  <c r="E469" i="2" a="1"/>
  <c r="E469" i="2" s="1"/>
  <c r="G469" i="2" s="1" a="1"/>
  <c r="G469" i="2" s="1"/>
  <c r="E468" i="2" a="1"/>
  <c r="E468" i="2" s="1"/>
  <c r="G468" i="2" s="1" a="1"/>
  <c r="G468" i="2" s="1"/>
  <c r="E467" i="2" a="1"/>
  <c r="E467" i="2" s="1"/>
  <c r="E466" i="2" a="1"/>
  <c r="E466" i="2" s="1"/>
  <c r="E465" i="2" a="1"/>
  <c r="E465" i="2" s="1"/>
  <c r="G465" i="2" s="1" a="1"/>
  <c r="G465" i="2" s="1"/>
  <c r="E464" i="2" a="1"/>
  <c r="E464" i="2" s="1"/>
  <c r="G464" i="2" s="1" a="1"/>
  <c r="G464" i="2" s="1"/>
  <c r="E463" i="2" a="1"/>
  <c r="E463" i="2" s="1"/>
  <c r="G463" i="2" s="1" a="1"/>
  <c r="G463" i="2" s="1"/>
  <c r="E462" i="2" a="1"/>
  <c r="E462" i="2" s="1"/>
  <c r="G462" i="2" s="1" a="1"/>
  <c r="G462" i="2" s="1"/>
  <c r="E461" i="2" a="1"/>
  <c r="E461" i="2" s="1"/>
  <c r="G461" i="2" s="1" a="1"/>
  <c r="G461" i="2" s="1"/>
  <c r="E460" i="2" a="1"/>
  <c r="E460" i="2" s="1"/>
  <c r="G460" i="2" s="1" a="1"/>
  <c r="G460" i="2" s="1"/>
  <c r="E459" i="2" a="1"/>
  <c r="E459" i="2" s="1"/>
  <c r="E458" i="2" a="1"/>
  <c r="E458" i="2" s="1"/>
  <c r="E457" i="2" a="1"/>
  <c r="E457" i="2" s="1"/>
  <c r="G457" i="2" s="1" a="1"/>
  <c r="G457" i="2" s="1"/>
  <c r="E456" i="2" a="1"/>
  <c r="E456" i="2" s="1"/>
  <c r="G456" i="2" s="1" a="1"/>
  <c r="G456" i="2" s="1"/>
  <c r="E455" i="2" a="1"/>
  <c r="E455" i="2" s="1"/>
  <c r="G455" i="2" s="1" a="1"/>
  <c r="G455" i="2" s="1"/>
  <c r="E454" i="2" a="1"/>
  <c r="E454" i="2" s="1"/>
  <c r="G454" i="2" s="1" a="1"/>
  <c r="G454" i="2" s="1"/>
  <c r="E453" i="2" a="1"/>
  <c r="E453" i="2" s="1"/>
  <c r="G453" i="2" s="1" a="1"/>
  <c r="G453" i="2" s="1"/>
  <c r="E452" i="2" a="1"/>
  <c r="E452" i="2" s="1"/>
  <c r="G452" i="2" s="1" a="1"/>
  <c r="G452" i="2" s="1"/>
  <c r="E451" i="2" a="1"/>
  <c r="E451" i="2" s="1"/>
  <c r="E450" i="2" a="1"/>
  <c r="E450" i="2" s="1"/>
  <c r="E449" i="2" a="1"/>
  <c r="E449" i="2" s="1"/>
  <c r="G449" i="2" s="1" a="1"/>
  <c r="G449" i="2" s="1"/>
  <c r="E448" i="2" a="1"/>
  <c r="E448" i="2" s="1"/>
  <c r="G448" i="2" s="1" a="1"/>
  <c r="G448" i="2" s="1"/>
  <c r="E447" i="2" a="1"/>
  <c r="E447" i="2" s="1"/>
  <c r="G447" i="2" s="1" a="1"/>
  <c r="G447" i="2" s="1"/>
  <c r="E446" i="2" a="1"/>
  <c r="E446" i="2" s="1"/>
  <c r="G446" i="2" s="1" a="1"/>
  <c r="G446" i="2" s="1"/>
  <c r="E445" i="2" a="1"/>
  <c r="E445" i="2" s="1"/>
  <c r="G445" i="2" s="1" a="1"/>
  <c r="G445" i="2" s="1"/>
  <c r="E444" i="2" a="1"/>
  <c r="E444" i="2" s="1"/>
  <c r="G444" i="2" s="1" a="1"/>
  <c r="G444" i="2" s="1"/>
  <c r="E443" i="2" a="1"/>
  <c r="E443" i="2" s="1"/>
  <c r="E442" i="2" a="1"/>
  <c r="E442" i="2" s="1"/>
  <c r="E441" i="2" a="1"/>
  <c r="E441" i="2" s="1"/>
  <c r="G441" i="2" s="1" a="1"/>
  <c r="G441" i="2" s="1"/>
  <c r="E440" i="2" a="1"/>
  <c r="E440" i="2" s="1"/>
  <c r="G440" i="2" s="1" a="1"/>
  <c r="G440" i="2" s="1"/>
  <c r="E439" i="2" a="1"/>
  <c r="E439" i="2" s="1"/>
  <c r="G439" i="2" s="1" a="1"/>
  <c r="G439" i="2" s="1"/>
  <c r="E438" i="2" a="1"/>
  <c r="E438" i="2" s="1"/>
  <c r="G438" i="2" s="1" a="1"/>
  <c r="G438" i="2" s="1"/>
  <c r="E437" i="2" a="1"/>
  <c r="E437" i="2" s="1"/>
  <c r="G437" i="2" s="1" a="1"/>
  <c r="G437" i="2" s="1"/>
  <c r="E436" i="2" a="1"/>
  <c r="E436" i="2" s="1"/>
  <c r="G436" i="2" s="1" a="1"/>
  <c r="G436" i="2" s="1"/>
  <c r="E435" i="2" a="1"/>
  <c r="E435" i="2" s="1"/>
  <c r="E434" i="2" a="1"/>
  <c r="E434" i="2" s="1"/>
  <c r="E433" i="2" a="1"/>
  <c r="E433" i="2" s="1"/>
  <c r="G433" i="2" s="1" a="1"/>
  <c r="G433" i="2" s="1"/>
  <c r="E432" i="2" a="1"/>
  <c r="E432" i="2" s="1"/>
  <c r="G432" i="2" s="1" a="1"/>
  <c r="G432" i="2" s="1"/>
  <c r="E431" i="2" a="1"/>
  <c r="E431" i="2" s="1"/>
  <c r="G431" i="2" s="1" a="1"/>
  <c r="G431" i="2" s="1"/>
  <c r="E430" i="2" a="1"/>
  <c r="E430" i="2" s="1"/>
  <c r="G430" i="2" s="1" a="1"/>
  <c r="G430" i="2" s="1"/>
  <c r="E429" i="2" a="1"/>
  <c r="E429" i="2" s="1"/>
  <c r="G429" i="2" s="1" a="1"/>
  <c r="G429" i="2" s="1"/>
  <c r="E428" i="2" a="1"/>
  <c r="E428" i="2" s="1"/>
  <c r="G428" i="2" s="1" a="1"/>
  <c r="G428" i="2" s="1"/>
  <c r="E427" i="2" a="1"/>
  <c r="E427" i="2" s="1"/>
  <c r="E426" i="2" a="1"/>
  <c r="E426" i="2" s="1"/>
  <c r="E425" i="2" a="1"/>
  <c r="E425" i="2" s="1"/>
  <c r="G425" i="2" s="1" a="1"/>
  <c r="G425" i="2" s="1"/>
  <c r="E424" i="2" a="1"/>
  <c r="E424" i="2" s="1"/>
  <c r="G424" i="2" s="1" a="1"/>
  <c r="G424" i="2" s="1"/>
  <c r="E423" i="2" a="1"/>
  <c r="E423" i="2" s="1"/>
  <c r="G423" i="2" s="1" a="1"/>
  <c r="G423" i="2" s="1"/>
  <c r="E422" i="2" a="1"/>
  <c r="E422" i="2" s="1"/>
  <c r="G422" i="2" s="1" a="1"/>
  <c r="G422" i="2" s="1"/>
  <c r="E421" i="2" a="1"/>
  <c r="E421" i="2" s="1"/>
  <c r="G421" i="2" s="1" a="1"/>
  <c r="G421" i="2" s="1"/>
  <c r="E420" i="2" a="1"/>
  <c r="E420" i="2" s="1"/>
  <c r="G420" i="2" s="1" a="1"/>
  <c r="G420" i="2" s="1"/>
  <c r="E419" i="2" a="1"/>
  <c r="E419" i="2" s="1"/>
  <c r="E418" i="2" a="1"/>
  <c r="E418" i="2" s="1"/>
  <c r="E416" i="2" a="1"/>
  <c r="E416" i="2" s="1"/>
  <c r="G416" i="2" s="1" a="1"/>
  <c r="G416" i="2" s="1"/>
  <c r="E415" i="2" a="1"/>
  <c r="E415" i="2" s="1"/>
  <c r="G415" i="2" s="1" a="1"/>
  <c r="G415" i="2" s="1"/>
  <c r="E414" i="2" a="1"/>
  <c r="E414" i="2" s="1"/>
  <c r="G414" i="2" s="1" a="1"/>
  <c r="G414" i="2" s="1"/>
  <c r="E413" i="2" a="1"/>
  <c r="E413" i="2" s="1"/>
  <c r="G413" i="2" s="1" a="1"/>
  <c r="G413" i="2" s="1"/>
  <c r="E412" i="2" a="1"/>
  <c r="E412" i="2" s="1"/>
  <c r="G412" i="2" s="1" a="1"/>
  <c r="G412" i="2" s="1"/>
  <c r="E411" i="2" a="1"/>
  <c r="E411" i="2" s="1"/>
  <c r="G411" i="2" s="1" a="1"/>
  <c r="G411" i="2" s="1"/>
  <c r="E410" i="2" a="1"/>
  <c r="E410" i="2" s="1"/>
  <c r="E409" i="2" a="1"/>
  <c r="E409" i="2" s="1"/>
  <c r="G409" i="2" s="1" a="1"/>
  <c r="G409" i="2" s="1"/>
  <c r="E408" i="2" a="1"/>
  <c r="E408" i="2" s="1"/>
  <c r="G408" i="2" s="1" a="1"/>
  <c r="G408" i="2" s="1"/>
  <c r="E407" i="2" a="1"/>
  <c r="E407" i="2" s="1"/>
  <c r="G407" i="2" s="1" a="1"/>
  <c r="G407" i="2" s="1"/>
  <c r="E406" i="2" a="1"/>
  <c r="E406" i="2" s="1"/>
  <c r="G406" i="2" s="1" a="1"/>
  <c r="G406" i="2" s="1"/>
  <c r="E405" i="2" a="1"/>
  <c r="E405" i="2" s="1"/>
  <c r="G405" i="2" s="1" a="1"/>
  <c r="G405" i="2" s="1"/>
  <c r="E404" i="2" a="1"/>
  <c r="E404" i="2" s="1"/>
  <c r="G404" i="2" s="1" a="1"/>
  <c r="G404" i="2" s="1"/>
  <c r="E403" i="2" a="1"/>
  <c r="E403" i="2" s="1"/>
  <c r="G403" i="2" s="1" a="1"/>
  <c r="G403" i="2" s="1"/>
  <c r="E402" i="2" a="1"/>
  <c r="E402" i="2" s="1"/>
  <c r="E401" i="2" a="1"/>
  <c r="E401" i="2" s="1"/>
  <c r="G401" i="2" s="1" a="1"/>
  <c r="G401" i="2" s="1"/>
  <c r="E400" i="2" a="1"/>
  <c r="E400" i="2" s="1"/>
  <c r="G400" i="2" s="1" a="1"/>
  <c r="G400" i="2" s="1"/>
  <c r="E399" i="2" a="1"/>
  <c r="E399" i="2" s="1"/>
  <c r="G399" i="2" s="1" a="1"/>
  <c r="G399" i="2" s="1"/>
  <c r="E398" i="2" a="1"/>
  <c r="E398" i="2" s="1"/>
  <c r="G398" i="2" s="1" a="1"/>
  <c r="G398" i="2" s="1"/>
  <c r="E397" i="2" a="1"/>
  <c r="E397" i="2" s="1"/>
  <c r="G397" i="2" s="1" a="1"/>
  <c r="G397" i="2" s="1"/>
  <c r="E396" i="2" a="1"/>
  <c r="E396" i="2" s="1"/>
  <c r="G396" i="2" s="1" a="1"/>
  <c r="G396" i="2" s="1"/>
  <c r="E395" i="2" a="1"/>
  <c r="E395" i="2" s="1"/>
  <c r="G395" i="2" s="1" a="1"/>
  <c r="G395" i="2" s="1"/>
  <c r="E394" i="2" a="1"/>
  <c r="E394" i="2" s="1"/>
  <c r="E393" i="2" a="1"/>
  <c r="E393" i="2" s="1"/>
  <c r="G393" i="2" s="1" a="1"/>
  <c r="G393" i="2" s="1"/>
  <c r="E392" i="2" a="1"/>
  <c r="E392" i="2" s="1"/>
  <c r="G392" i="2" s="1" a="1"/>
  <c r="G392" i="2" s="1"/>
  <c r="E391" i="2" a="1"/>
  <c r="E391" i="2" s="1"/>
  <c r="G391" i="2" s="1" a="1"/>
  <c r="G391" i="2" s="1"/>
  <c r="E390" i="2" a="1"/>
  <c r="E390" i="2" s="1"/>
  <c r="G390" i="2" s="1" a="1"/>
  <c r="G390" i="2" s="1"/>
  <c r="E389" i="2" a="1"/>
  <c r="E389" i="2" s="1"/>
  <c r="G389" i="2" s="1" a="1"/>
  <c r="G389" i="2" s="1"/>
  <c r="E388" i="2" a="1"/>
  <c r="E388" i="2" s="1"/>
  <c r="G388" i="2" s="1" a="1"/>
  <c r="G388" i="2" s="1"/>
  <c r="E387" i="2" a="1"/>
  <c r="E387" i="2" s="1"/>
  <c r="G387" i="2" s="1" a="1"/>
  <c r="G387" i="2" s="1"/>
  <c r="E386" i="2" a="1"/>
  <c r="E386" i="2" s="1"/>
  <c r="E385" i="2" a="1"/>
  <c r="E385" i="2" s="1"/>
  <c r="G385" i="2" s="1" a="1"/>
  <c r="G385" i="2" s="1"/>
  <c r="E384" i="2" a="1"/>
  <c r="E384" i="2" s="1"/>
  <c r="G384" i="2" s="1" a="1"/>
  <c r="G384" i="2" s="1"/>
  <c r="E383" i="2" a="1"/>
  <c r="E383" i="2" s="1"/>
  <c r="G383" i="2" s="1" a="1"/>
  <c r="G383" i="2" s="1"/>
  <c r="E382" i="2" a="1"/>
  <c r="E382" i="2" s="1"/>
  <c r="G382" i="2" s="1" a="1"/>
  <c r="G382" i="2" s="1"/>
  <c r="E381" i="2" a="1"/>
  <c r="E381" i="2" s="1"/>
  <c r="G381" i="2" s="1" a="1"/>
  <c r="G381" i="2" s="1"/>
  <c r="E380" i="2" a="1"/>
  <c r="E380" i="2" s="1"/>
  <c r="G380" i="2" s="1" a="1"/>
  <c r="G380" i="2" s="1"/>
  <c r="E379" i="2" a="1"/>
  <c r="E379" i="2" s="1"/>
  <c r="G379" i="2" s="1" a="1"/>
  <c r="G379" i="2" s="1"/>
  <c r="E378" i="2" a="1"/>
  <c r="E378" i="2" s="1"/>
  <c r="E377" i="2" a="1"/>
  <c r="E377" i="2" s="1"/>
  <c r="G377" i="2" s="1" a="1"/>
  <c r="G377" i="2" s="1"/>
  <c r="E376" i="2" a="1"/>
  <c r="E376" i="2" s="1"/>
  <c r="G376" i="2" s="1" a="1"/>
  <c r="G376" i="2" s="1"/>
  <c r="E375" i="2" a="1"/>
  <c r="E375" i="2" s="1"/>
  <c r="G375" i="2" s="1" a="1"/>
  <c r="G375" i="2" s="1"/>
  <c r="E374" i="2" a="1"/>
  <c r="E374" i="2" s="1"/>
  <c r="G374" i="2" s="1" a="1"/>
  <c r="G374" i="2" s="1"/>
  <c r="E373" i="2" a="1"/>
  <c r="E373" i="2" s="1"/>
  <c r="G373" i="2" s="1" a="1"/>
  <c r="G373" i="2" s="1"/>
  <c r="E372" i="2" a="1"/>
  <c r="E372" i="2" s="1"/>
  <c r="G372" i="2" s="1" a="1"/>
  <c r="G372" i="2" s="1"/>
  <c r="E371" i="2" a="1"/>
  <c r="E371" i="2" s="1"/>
  <c r="G371" i="2" s="1" a="1"/>
  <c r="G371" i="2" s="1"/>
  <c r="E370" i="2" a="1"/>
  <c r="E370" i="2" s="1"/>
  <c r="E369" i="2" a="1"/>
  <c r="E369" i="2" s="1"/>
  <c r="G369" i="2" s="1" a="1"/>
  <c r="G369" i="2" s="1"/>
  <c r="E368" i="2" a="1"/>
  <c r="E368" i="2" s="1"/>
  <c r="G368" i="2" s="1" a="1"/>
  <c r="G368" i="2" s="1"/>
  <c r="E367" i="2" a="1"/>
  <c r="E367" i="2" s="1"/>
  <c r="G367" i="2" s="1" a="1"/>
  <c r="G367" i="2" s="1"/>
  <c r="E365" i="2" a="1"/>
  <c r="E365" i="2" s="1"/>
  <c r="G365" i="2" s="1" a="1"/>
  <c r="G365" i="2" s="1"/>
  <c r="E364" i="2" a="1"/>
  <c r="E364" i="2" s="1"/>
  <c r="G364" i="2" s="1" a="1"/>
  <c r="G364" i="2" s="1"/>
  <c r="E363" i="2" a="1"/>
  <c r="E363" i="2" s="1"/>
  <c r="E362" i="2" a="1"/>
  <c r="E362" i="2" s="1"/>
  <c r="E361" i="2" a="1"/>
  <c r="E361" i="2" s="1"/>
  <c r="G361" i="2" s="1" a="1"/>
  <c r="G361" i="2" s="1"/>
  <c r="E360" i="2" a="1"/>
  <c r="E360" i="2" s="1"/>
  <c r="G360" i="2" s="1" a="1"/>
  <c r="G360" i="2" s="1"/>
  <c r="E359" i="2" a="1"/>
  <c r="E359" i="2" s="1"/>
  <c r="G359" i="2" s="1" a="1"/>
  <c r="G359" i="2" s="1"/>
  <c r="E358" i="2" a="1"/>
  <c r="E358" i="2" s="1"/>
  <c r="G358" i="2" s="1" a="1"/>
  <c r="G358" i="2" s="1"/>
  <c r="E357" i="2" a="1"/>
  <c r="E357" i="2" s="1"/>
  <c r="G357" i="2" s="1" a="1"/>
  <c r="G357" i="2" s="1"/>
  <c r="E356" i="2" a="1"/>
  <c r="E356" i="2" s="1"/>
  <c r="G356" i="2" s="1" a="1"/>
  <c r="G356" i="2" s="1"/>
  <c r="E355" i="2" a="1"/>
  <c r="E355" i="2" s="1"/>
  <c r="E354" i="2" a="1"/>
  <c r="E354" i="2" s="1"/>
  <c r="E353" i="2" a="1"/>
  <c r="E353" i="2" s="1"/>
  <c r="G353" i="2" s="1" a="1"/>
  <c r="G353" i="2" s="1"/>
  <c r="E352" i="2" a="1"/>
  <c r="E352" i="2" s="1"/>
  <c r="G352" i="2" s="1" a="1"/>
  <c r="G352" i="2" s="1"/>
  <c r="E351" i="2" a="1"/>
  <c r="E351" i="2" s="1"/>
  <c r="G351" i="2" s="1" a="1"/>
  <c r="G351" i="2" s="1"/>
  <c r="E350" i="2" a="1"/>
  <c r="E350" i="2" s="1"/>
  <c r="G350" i="2" s="1" a="1"/>
  <c r="G350" i="2" s="1"/>
  <c r="E349" i="2" a="1"/>
  <c r="E349" i="2" s="1"/>
  <c r="G349" i="2" s="1" a="1"/>
  <c r="G349" i="2" s="1"/>
  <c r="E348" i="2" a="1"/>
  <c r="E348" i="2" s="1"/>
  <c r="G348" i="2" s="1" a="1"/>
  <c r="G348" i="2" s="1"/>
  <c r="E347" i="2" a="1"/>
  <c r="E347" i="2" s="1"/>
  <c r="E346" i="2" a="1"/>
  <c r="E346" i="2" s="1"/>
  <c r="E345" i="2" a="1"/>
  <c r="E345" i="2" s="1"/>
  <c r="G345" i="2" s="1" a="1"/>
  <c r="G345" i="2" s="1"/>
  <c r="E344" i="2" a="1"/>
  <c r="E344" i="2" s="1"/>
  <c r="G344" i="2" s="1" a="1"/>
  <c r="G344" i="2" s="1"/>
  <c r="E343" i="2" a="1"/>
  <c r="E343" i="2" s="1"/>
  <c r="G343" i="2" s="1" a="1"/>
  <c r="G343" i="2" s="1"/>
  <c r="E342" i="2" a="1"/>
  <c r="E342" i="2" s="1"/>
  <c r="G342" i="2" s="1" a="1"/>
  <c r="G342" i="2" s="1"/>
  <c r="E341" i="2" a="1"/>
  <c r="E341" i="2" s="1"/>
  <c r="G341" i="2" s="1" a="1"/>
  <c r="G341" i="2" s="1"/>
  <c r="E340" i="2" a="1"/>
  <c r="E340" i="2" s="1"/>
  <c r="G340" i="2" s="1" a="1"/>
  <c r="G340" i="2" s="1"/>
  <c r="E339" i="2" a="1"/>
  <c r="E339" i="2" s="1"/>
  <c r="E338" i="2" a="1"/>
  <c r="E338" i="2" s="1"/>
  <c r="E337" i="2" a="1"/>
  <c r="E337" i="2" s="1"/>
  <c r="G337" i="2" s="1" a="1"/>
  <c r="G337" i="2" s="1"/>
  <c r="E336" i="2" a="1"/>
  <c r="E336" i="2" s="1"/>
  <c r="G336" i="2" s="1" a="1"/>
  <c r="G336" i="2" s="1"/>
  <c r="E335" i="2" a="1"/>
  <c r="E335" i="2" s="1"/>
  <c r="G335" i="2" s="1" a="1"/>
  <c r="G335" i="2" s="1"/>
  <c r="E334" i="2" a="1"/>
  <c r="E334" i="2" s="1"/>
  <c r="G334" i="2" s="1" a="1"/>
  <c r="G334" i="2" s="1"/>
  <c r="E333" i="2" a="1"/>
  <c r="E333" i="2" s="1"/>
  <c r="G333" i="2" s="1" a="1"/>
  <c r="G333" i="2" s="1"/>
  <c r="E332" i="2" a="1"/>
  <c r="E332" i="2" s="1"/>
  <c r="G332" i="2" s="1" a="1"/>
  <c r="G332" i="2" s="1"/>
  <c r="E331" i="2" a="1"/>
  <c r="E331" i="2" s="1"/>
  <c r="E330" i="2" a="1"/>
  <c r="E330" i="2" s="1"/>
  <c r="E329" i="2" a="1"/>
  <c r="E329" i="2" s="1"/>
  <c r="G329" i="2" s="1" a="1"/>
  <c r="G329" i="2" s="1"/>
  <c r="E328" i="2" a="1"/>
  <c r="E328" i="2" s="1"/>
  <c r="G328" i="2" s="1" a="1"/>
  <c r="G328" i="2" s="1"/>
  <c r="E327" i="2" a="1"/>
  <c r="E327" i="2" s="1"/>
  <c r="G327" i="2" s="1" a="1"/>
  <c r="G327" i="2" s="1"/>
  <c r="E326" i="2" a="1"/>
  <c r="E326" i="2" s="1"/>
  <c r="G326" i="2" s="1" a="1"/>
  <c r="G326" i="2" s="1"/>
  <c r="E324" i="2" a="1"/>
  <c r="E324" i="2" s="1"/>
  <c r="G324" i="2" s="1" a="1"/>
  <c r="G324" i="2" s="1"/>
  <c r="E323" i="2" a="1"/>
  <c r="E323" i="2" s="1"/>
  <c r="E322" i="2" a="1"/>
  <c r="E322" i="2" s="1"/>
  <c r="E321" i="2" a="1"/>
  <c r="E321" i="2" s="1"/>
  <c r="G321" i="2" s="1" a="1"/>
  <c r="G321" i="2" s="1"/>
  <c r="E320" i="2" a="1"/>
  <c r="E320" i="2" s="1"/>
  <c r="G320" i="2" s="1" a="1"/>
  <c r="G320" i="2" s="1"/>
  <c r="E319" i="2" a="1"/>
  <c r="E319" i="2" s="1"/>
  <c r="E318" i="2" a="1"/>
  <c r="E318" i="2" s="1"/>
  <c r="G318" i="2" s="1" a="1"/>
  <c r="G318" i="2" s="1"/>
  <c r="E317" i="2" a="1"/>
  <c r="E317" i="2" s="1"/>
  <c r="G317" i="2" s="1" a="1"/>
  <c r="G317" i="2" s="1"/>
  <c r="E316" i="2" a="1"/>
  <c r="E316" i="2" s="1"/>
  <c r="G316" i="2" s="1" a="1"/>
  <c r="G316" i="2" s="1"/>
  <c r="E315" i="2" a="1"/>
  <c r="E315" i="2" s="1"/>
  <c r="E314" i="2" a="1"/>
  <c r="E314" i="2" s="1"/>
  <c r="E313" i="2" a="1"/>
  <c r="E313" i="2" s="1"/>
  <c r="G313" i="2" s="1" a="1"/>
  <c r="G313" i="2" s="1"/>
  <c r="E312" i="2" a="1"/>
  <c r="E312" i="2" s="1"/>
  <c r="G312" i="2" s="1" a="1"/>
  <c r="G312" i="2" s="1"/>
  <c r="E311" i="2" a="1"/>
  <c r="E311" i="2" s="1"/>
  <c r="E310" i="2" a="1"/>
  <c r="E310" i="2" s="1"/>
  <c r="G310" i="2" s="1" a="1"/>
  <c r="G310" i="2" s="1"/>
  <c r="E309" i="2" a="1"/>
  <c r="E309" i="2" s="1"/>
  <c r="G309" i="2" s="1" a="1"/>
  <c r="G309" i="2" s="1"/>
  <c r="E308" i="2" a="1"/>
  <c r="E308" i="2" s="1"/>
  <c r="G308" i="2" s="1" a="1"/>
  <c r="G308" i="2" s="1"/>
  <c r="E307" i="2" a="1"/>
  <c r="E307" i="2" s="1"/>
  <c r="E306" i="2" a="1"/>
  <c r="E306" i="2" s="1"/>
  <c r="E305" i="2" a="1"/>
  <c r="E305" i="2" s="1"/>
  <c r="G305" i="2" s="1" a="1"/>
  <c r="G305" i="2" s="1"/>
  <c r="E304" i="2" a="1"/>
  <c r="E304" i="2" s="1"/>
  <c r="G304" i="2" s="1" a="1"/>
  <c r="G304" i="2" s="1"/>
  <c r="E303" i="2" a="1"/>
  <c r="E303" i="2" s="1"/>
  <c r="E302" i="2" a="1"/>
  <c r="E302" i="2" s="1"/>
  <c r="G302" i="2" s="1" a="1"/>
  <c r="G302" i="2" s="1"/>
  <c r="E301" i="2" a="1"/>
  <c r="E301" i="2" s="1"/>
  <c r="G301" i="2" s="1" a="1"/>
  <c r="G301" i="2" s="1"/>
  <c r="E300" i="2" a="1"/>
  <c r="E300" i="2" s="1"/>
  <c r="G300" i="2" s="1" a="1"/>
  <c r="G300" i="2" s="1"/>
  <c r="E299" i="2" a="1"/>
  <c r="E299" i="2" s="1"/>
  <c r="E298" i="2" a="1"/>
  <c r="E298" i="2" s="1"/>
  <c r="E297" i="2" a="1"/>
  <c r="E297" i="2" s="1"/>
  <c r="G297" i="2" s="1" a="1"/>
  <c r="G297" i="2" s="1"/>
  <c r="E296" i="2" a="1"/>
  <c r="E296" i="2" s="1"/>
  <c r="G296" i="2" s="1" a="1"/>
  <c r="G296" i="2" s="1"/>
  <c r="E295" i="2" a="1"/>
  <c r="E295" i="2" s="1"/>
  <c r="E294" i="2" a="1"/>
  <c r="E294" i="2" s="1"/>
  <c r="G294" i="2" s="1" a="1"/>
  <c r="G294" i="2" s="1"/>
  <c r="E293" i="2" a="1"/>
  <c r="E293" i="2" s="1"/>
  <c r="G293" i="2" s="1" a="1"/>
  <c r="G293" i="2" s="1"/>
  <c r="E292" i="2" a="1"/>
  <c r="E292" i="2" s="1"/>
  <c r="G292" i="2" s="1" a="1"/>
  <c r="G292" i="2" s="1"/>
  <c r="E291" i="2" a="1"/>
  <c r="E291" i="2" s="1"/>
  <c r="E290" i="2" a="1"/>
  <c r="E290" i="2" s="1"/>
  <c r="E289" i="2" a="1"/>
  <c r="E289" i="2" s="1"/>
  <c r="G289" i="2" s="1" a="1"/>
  <c r="G289" i="2" s="1"/>
  <c r="E288" i="2" a="1"/>
  <c r="E288" i="2" s="1"/>
  <c r="G288" i="2" s="1" a="1"/>
  <c r="G288" i="2" s="1"/>
  <c r="E287" i="2" a="1"/>
  <c r="E287" i="2" s="1"/>
  <c r="E285" i="2" a="1"/>
  <c r="E285" i="2" s="1"/>
  <c r="G285" i="2" s="1" a="1"/>
  <c r="G285" i="2" s="1"/>
  <c r="E284" i="2" a="1"/>
  <c r="E284" i="2" s="1"/>
  <c r="E283" i="2" a="1"/>
  <c r="E283" i="2" s="1"/>
  <c r="E282" i="2" a="1"/>
  <c r="E282" i="2" s="1"/>
  <c r="E281" i="2" a="1"/>
  <c r="E281" i="2" s="1"/>
  <c r="G281" i="2" s="1" a="1"/>
  <c r="G281" i="2" s="1"/>
  <c r="E280" i="2" a="1"/>
  <c r="E280" i="2" s="1"/>
  <c r="G280" i="2" s="1" a="1"/>
  <c r="G280" i="2" s="1"/>
  <c r="E279" i="2" a="1"/>
  <c r="E279" i="2" s="1"/>
  <c r="E278" i="2" a="1"/>
  <c r="E278" i="2" s="1"/>
  <c r="E277" i="2" a="1"/>
  <c r="E277" i="2" s="1"/>
  <c r="G277" i="2" s="1" a="1"/>
  <c r="G277" i="2" s="1"/>
  <c r="E276" i="2" a="1"/>
  <c r="E276" i="2" s="1"/>
  <c r="E275" i="2" a="1"/>
  <c r="E275" i="2" s="1"/>
  <c r="E274" i="2" a="1"/>
  <c r="E274" i="2" s="1"/>
  <c r="E273" i="2" a="1"/>
  <c r="E273" i="2" s="1"/>
  <c r="G273" i="2" s="1" a="1"/>
  <c r="G273" i="2" s="1"/>
  <c r="E272" i="2" a="1"/>
  <c r="E272" i="2" s="1"/>
  <c r="G272" i="2" s="1" a="1"/>
  <c r="G272" i="2" s="1"/>
  <c r="E271" i="2" a="1"/>
  <c r="E271" i="2" s="1"/>
  <c r="E270" i="2" a="1"/>
  <c r="E270" i="2" s="1"/>
  <c r="E269" i="2" a="1"/>
  <c r="E269" i="2" s="1"/>
  <c r="G269" i="2" s="1" a="1"/>
  <c r="G269" i="2" s="1"/>
  <c r="E268" i="2" a="1"/>
  <c r="E268" i="2" s="1"/>
  <c r="E267" i="2" a="1"/>
  <c r="E267" i="2" s="1"/>
  <c r="E266" i="2" a="1"/>
  <c r="E266" i="2" s="1"/>
  <c r="E265" i="2" a="1"/>
  <c r="E265" i="2" s="1"/>
  <c r="G265" i="2" s="1" a="1"/>
  <c r="G265" i="2" s="1"/>
  <c r="E264" i="2" a="1"/>
  <c r="E264" i="2" s="1"/>
  <c r="G264" i="2" s="1" a="1"/>
  <c r="G264" i="2" s="1"/>
  <c r="E263" i="2" a="1"/>
  <c r="E263" i="2" s="1"/>
  <c r="E262" i="2" a="1"/>
  <c r="E262" i="2" s="1"/>
  <c r="E261" i="2" a="1"/>
  <c r="E261" i="2" s="1"/>
  <c r="G261" i="2" s="1" a="1"/>
  <c r="G261" i="2" s="1"/>
  <c r="E260" i="2" a="1"/>
  <c r="E260" i="2" s="1"/>
  <c r="E259" i="2" a="1"/>
  <c r="E259" i="2" s="1"/>
  <c r="E258" i="2" a="1"/>
  <c r="E258" i="2" s="1"/>
  <c r="E257" i="2" a="1"/>
  <c r="E257" i="2" s="1"/>
  <c r="G257" i="2" s="1" a="1"/>
  <c r="G257" i="2" s="1"/>
  <c r="E256" i="2" a="1"/>
  <c r="E256" i="2" s="1"/>
  <c r="G256" i="2" s="1" a="1"/>
  <c r="G256" i="2" s="1"/>
  <c r="E255" i="2" a="1"/>
  <c r="E255" i="2" s="1"/>
  <c r="E254" i="2" a="1"/>
  <c r="E254" i="2" s="1"/>
  <c r="G254" i="2" s="1" a="1"/>
  <c r="G254" i="2" s="1"/>
  <c r="E253" i="2" a="1"/>
  <c r="E253" i="2" s="1"/>
  <c r="G253" i="2" s="1" a="1"/>
  <c r="G253" i="2" s="1"/>
  <c r="E252" i="2" a="1"/>
  <c r="E252" i="2" s="1"/>
  <c r="G252" i="2" s="1" a="1"/>
  <c r="G252" i="2" s="1"/>
  <c r="E251" i="2" a="1"/>
  <c r="E251" i="2" s="1"/>
  <c r="E250" i="2" a="1"/>
  <c r="E250" i="2" s="1"/>
  <c r="E249" i="2" a="1"/>
  <c r="E249" i="2" s="1"/>
  <c r="G249" i="2" s="1" a="1"/>
  <c r="G249" i="2" s="1"/>
  <c r="E248" i="2" a="1"/>
  <c r="E248" i="2" s="1"/>
  <c r="G248" i="2" s="1" a="1"/>
  <c r="G248" i="2" s="1"/>
  <c r="E247" i="2" a="1"/>
  <c r="E247" i="2" s="1"/>
  <c r="E246" i="2" a="1"/>
  <c r="E246" i="2" s="1"/>
  <c r="E245" i="2" a="1"/>
  <c r="E245" i="2" s="1"/>
  <c r="G245" i="2" s="1" a="1"/>
  <c r="G245" i="2" s="1"/>
  <c r="E244" i="2" a="1"/>
  <c r="E244" i="2" s="1"/>
  <c r="E243" i="2" a="1"/>
  <c r="E243" i="2" s="1"/>
  <c r="E242" i="2" a="1"/>
  <c r="E242" i="2" s="1"/>
  <c r="E241" i="2" a="1"/>
  <c r="E241" i="2" s="1"/>
  <c r="G241" i="2" s="1" a="1"/>
  <c r="G241" i="2" s="1"/>
  <c r="E240" i="2" a="1"/>
  <c r="E240" i="2" s="1"/>
  <c r="G240" i="2" s="1" a="1"/>
  <c r="G240" i="2" s="1"/>
  <c r="E239" i="2" a="1"/>
  <c r="E239" i="2" s="1"/>
  <c r="E238" i="2" a="1"/>
  <c r="E238" i="2" s="1"/>
  <c r="E237" i="2" a="1"/>
  <c r="E237" i="2" s="1"/>
  <c r="G237" i="2" s="1" a="1"/>
  <c r="G237" i="2" s="1"/>
  <c r="E236" i="2" a="1"/>
  <c r="E236" i="2" s="1"/>
  <c r="E235" i="2" a="1"/>
  <c r="E235" i="2" s="1"/>
  <c r="E234" i="2" a="1"/>
  <c r="E234" i="2" s="1"/>
  <c r="E233" i="2" a="1"/>
  <c r="E233" i="2" s="1"/>
  <c r="G233" i="2" s="1" a="1"/>
  <c r="G233" i="2" s="1"/>
  <c r="E232" i="2" a="1"/>
  <c r="E232" i="2" s="1"/>
  <c r="G232" i="2" s="1" a="1"/>
  <c r="G232" i="2" s="1"/>
  <c r="E231" i="2" a="1"/>
  <c r="E231" i="2" s="1"/>
  <c r="E230" i="2" a="1"/>
  <c r="E230" i="2" s="1"/>
  <c r="E229" i="2" a="1"/>
  <c r="E229" i="2" s="1"/>
  <c r="G229" i="2" s="1" a="1"/>
  <c r="G229" i="2" s="1"/>
  <c r="E227" i="2" a="1"/>
  <c r="E227" i="2" s="1"/>
  <c r="E226" i="2" a="1"/>
  <c r="E226" i="2" s="1"/>
  <c r="E225" i="2" a="1"/>
  <c r="E225" i="2" s="1"/>
  <c r="G225" i="2" s="1" a="1"/>
  <c r="G225" i="2" s="1"/>
  <c r="E224" i="2" a="1"/>
  <c r="E224" i="2" s="1"/>
  <c r="G224" i="2" s="1" a="1"/>
  <c r="G224" i="2" s="1"/>
  <c r="E223" i="2" a="1"/>
  <c r="E223" i="2" s="1"/>
  <c r="G223" i="2" s="1" a="1"/>
  <c r="G223" i="2" s="1"/>
  <c r="E222" i="2" a="1"/>
  <c r="E222" i="2" s="1"/>
  <c r="E221" i="2" a="1"/>
  <c r="E221" i="2" s="1"/>
  <c r="E220" i="2" a="1"/>
  <c r="E220" i="2" s="1"/>
  <c r="E219" i="2" a="1"/>
  <c r="E219" i="2" s="1"/>
  <c r="E218" i="2" a="1"/>
  <c r="E218" i="2" s="1"/>
  <c r="E217" i="2" a="1"/>
  <c r="E217" i="2" s="1"/>
  <c r="G217" i="2" s="1" a="1"/>
  <c r="G217" i="2" s="1"/>
  <c r="E216" i="2" a="1"/>
  <c r="E216" i="2" s="1"/>
  <c r="G216" i="2" s="1" a="1"/>
  <c r="G216" i="2" s="1"/>
  <c r="E215" i="2" a="1"/>
  <c r="E215" i="2" s="1"/>
  <c r="G215" i="2" s="1" a="1"/>
  <c r="G215" i="2" s="1"/>
  <c r="E214" i="2" a="1"/>
  <c r="E214" i="2" s="1"/>
  <c r="E213" i="2" a="1"/>
  <c r="E213" i="2" s="1"/>
  <c r="E212" i="2" a="1"/>
  <c r="E212" i="2" s="1"/>
  <c r="G212" i="2" s="1" a="1"/>
  <c r="G212" i="2" s="1"/>
  <c r="E211" i="2" a="1"/>
  <c r="E211" i="2" s="1"/>
  <c r="E210" i="2" a="1"/>
  <c r="E210" i="2" s="1"/>
  <c r="E209" i="2" a="1"/>
  <c r="E209" i="2" s="1"/>
  <c r="G209" i="2" s="1" a="1"/>
  <c r="G209" i="2" s="1"/>
  <c r="E208" i="2" a="1"/>
  <c r="E208" i="2" s="1"/>
  <c r="G208" i="2" s="1" a="1"/>
  <c r="G208" i="2" s="1"/>
  <c r="E207" i="2" a="1"/>
  <c r="E207" i="2" s="1"/>
  <c r="G207" i="2" s="1" a="1"/>
  <c r="G207" i="2" s="1"/>
  <c r="E206" i="2" a="1"/>
  <c r="E206" i="2" s="1"/>
  <c r="G206" i="2" s="1" a="1"/>
  <c r="G206" i="2" s="1"/>
  <c r="E205" i="2" a="1"/>
  <c r="E205" i="2" s="1"/>
  <c r="G205" i="2" s="1" a="1"/>
  <c r="G205" i="2" s="1"/>
  <c r="E204" i="2" a="1"/>
  <c r="E204" i="2" s="1"/>
  <c r="G204" i="2" s="1" a="1"/>
  <c r="G204" i="2" s="1"/>
  <c r="E203" i="2" a="1"/>
  <c r="E203" i="2" s="1"/>
  <c r="E202" i="2" a="1"/>
  <c r="E202" i="2" s="1"/>
  <c r="E201" i="2" a="1"/>
  <c r="E201" i="2" s="1"/>
  <c r="G201" i="2" s="1" a="1"/>
  <c r="G201" i="2" s="1"/>
  <c r="E200" i="2" a="1"/>
  <c r="E200" i="2" s="1"/>
  <c r="G200" i="2" s="1" a="1"/>
  <c r="G200" i="2" s="1"/>
  <c r="E199" i="2" a="1"/>
  <c r="E199" i="2" s="1"/>
  <c r="G199" i="2" s="1" a="1"/>
  <c r="G199" i="2" s="1"/>
  <c r="E198" i="2" a="1"/>
  <c r="E198" i="2" s="1"/>
  <c r="E197" i="2" a="1"/>
  <c r="E197" i="2" s="1"/>
  <c r="E196" i="2" a="1"/>
  <c r="E196" i="2" s="1"/>
  <c r="E195" i="2" a="1"/>
  <c r="E195" i="2" s="1"/>
  <c r="E194" i="2" a="1"/>
  <c r="E194" i="2" s="1"/>
  <c r="E193" i="2" a="1"/>
  <c r="E193" i="2" s="1"/>
  <c r="G193" i="2" s="1" a="1"/>
  <c r="G193" i="2" s="1"/>
  <c r="E192" i="2" a="1"/>
  <c r="E192" i="2" s="1"/>
  <c r="G192" i="2" s="1" a="1"/>
  <c r="G192" i="2" s="1"/>
  <c r="E191" i="2" a="1"/>
  <c r="E191" i="2" s="1"/>
  <c r="G191" i="2" s="1" a="1"/>
  <c r="G191" i="2" s="1"/>
  <c r="E190" i="2" a="1"/>
  <c r="E190" i="2" s="1"/>
  <c r="E189" i="2" a="1"/>
  <c r="E189" i="2" s="1"/>
  <c r="E188" i="2" a="1"/>
  <c r="E188" i="2" s="1"/>
  <c r="E187" i="2" a="1"/>
  <c r="E187" i="2" s="1"/>
  <c r="E186" i="2" a="1"/>
  <c r="E186" i="2" s="1"/>
  <c r="E185" i="2" a="1"/>
  <c r="E185" i="2" s="1"/>
  <c r="G185" i="2" s="1" a="1"/>
  <c r="G185" i="2" s="1"/>
  <c r="E184" i="2" a="1"/>
  <c r="E184" i="2" s="1"/>
  <c r="G184" i="2" s="1" a="1"/>
  <c r="G184" i="2" s="1"/>
  <c r="E183" i="2" a="1"/>
  <c r="E183" i="2" s="1"/>
  <c r="G183" i="2" s="1" a="1"/>
  <c r="G183" i="2" s="1"/>
  <c r="E182" i="2" a="1"/>
  <c r="E182" i="2" s="1"/>
  <c r="E181" i="2" a="1"/>
  <c r="E181" i="2" s="1"/>
  <c r="E180" i="2" a="1"/>
  <c r="E180" i="2" s="1"/>
  <c r="E179" i="2" a="1"/>
  <c r="E179" i="2" s="1"/>
  <c r="E178" i="2" a="1"/>
  <c r="E178" i="2" s="1"/>
  <c r="E177" i="2" a="1"/>
  <c r="E177" i="2" s="1"/>
  <c r="G177" i="2" s="1" a="1"/>
  <c r="G177" i="2" s="1"/>
  <c r="E176" i="2" a="1"/>
  <c r="E176" i="2" s="1"/>
  <c r="G176" i="2" s="1" a="1"/>
  <c r="G176" i="2" s="1"/>
  <c r="E175" i="2" a="1"/>
  <c r="E175" i="2" s="1"/>
  <c r="G175" i="2" s="1" a="1"/>
  <c r="G175" i="2" s="1"/>
  <c r="E174" i="2" a="1"/>
  <c r="E174" i="2" s="1"/>
  <c r="E173" i="2" a="1"/>
  <c r="E173" i="2" s="1"/>
  <c r="E172" i="2" a="1"/>
  <c r="E172" i="2" s="1"/>
  <c r="E171" i="2" a="1"/>
  <c r="E171" i="2" s="1"/>
  <c r="E170" i="2" a="1"/>
  <c r="E170" i="2" s="1"/>
  <c r="E169" i="2" a="1"/>
  <c r="E169" i="2" s="1"/>
  <c r="G169" i="2" s="1" a="1"/>
  <c r="G169" i="2" s="1"/>
  <c r="E168" i="2" a="1"/>
  <c r="E168" i="2" s="1"/>
  <c r="G168" i="2" s="1" a="1"/>
  <c r="G168" i="2" s="1"/>
  <c r="E167" i="2" a="1"/>
  <c r="E167" i="2" s="1"/>
  <c r="G167" i="2" s="1" a="1"/>
  <c r="G167" i="2" s="1"/>
  <c r="E166" i="2" a="1"/>
  <c r="E166" i="2" s="1"/>
  <c r="E165" i="2" a="1"/>
  <c r="E165" i="2" s="1"/>
  <c r="E164" i="2" a="1"/>
  <c r="E164" i="2" s="1"/>
  <c r="E163" i="2" a="1"/>
  <c r="E163" i="2" s="1"/>
  <c r="E162" i="2" a="1"/>
  <c r="E162" i="2" s="1"/>
  <c r="E161" i="2" a="1"/>
  <c r="E161" i="2" s="1"/>
  <c r="G161" i="2" s="1" a="1"/>
  <c r="G161" i="2" s="1"/>
  <c r="E160" i="2" a="1"/>
  <c r="E160" i="2" s="1"/>
  <c r="G160" i="2" s="1" a="1"/>
  <c r="G160" i="2" s="1"/>
  <c r="E159" i="2" a="1"/>
  <c r="E159" i="2" s="1"/>
  <c r="G159" i="2" s="1" a="1"/>
  <c r="G159" i="2" s="1"/>
  <c r="E158" i="2" a="1"/>
  <c r="E158" i="2" s="1"/>
  <c r="E157" i="2" a="1"/>
  <c r="E157" i="2" s="1"/>
  <c r="E156" i="2" a="1"/>
  <c r="E156" i="2" s="1"/>
  <c r="E155" i="2" a="1"/>
  <c r="E155" i="2" s="1"/>
  <c r="E154" i="2" a="1"/>
  <c r="E154" i="2" s="1"/>
  <c r="E153" i="2" a="1"/>
  <c r="E153" i="2" s="1"/>
  <c r="G153" i="2" s="1" a="1"/>
  <c r="G153" i="2" s="1"/>
  <c r="E152" i="2" a="1"/>
  <c r="E152" i="2" s="1"/>
  <c r="G152" i="2" s="1" a="1"/>
  <c r="G152" i="2" s="1"/>
  <c r="E151" i="2" a="1"/>
  <c r="E151" i="2" s="1"/>
  <c r="G151" i="2" s="1" a="1"/>
  <c r="G151" i="2" s="1"/>
  <c r="E150" i="2" a="1"/>
  <c r="E150" i="2" s="1"/>
  <c r="E149" i="2" a="1"/>
  <c r="E149" i="2" s="1"/>
  <c r="E148" i="2" a="1"/>
  <c r="E148" i="2" s="1"/>
  <c r="E147" i="2" a="1"/>
  <c r="E147" i="2" s="1"/>
  <c r="E146" i="2" a="1"/>
  <c r="E146" i="2" s="1"/>
  <c r="E145" i="2" a="1"/>
  <c r="E145" i="2" s="1"/>
  <c r="G145" i="2" s="1" a="1"/>
  <c r="G145" i="2" s="1"/>
  <c r="E144" i="2" a="1"/>
  <c r="E144" i="2" s="1"/>
  <c r="G144" i="2" s="1" a="1"/>
  <c r="G144" i="2" s="1"/>
  <c r="E143" i="2" a="1"/>
  <c r="E143" i="2" s="1"/>
  <c r="G143" i="2" s="1" a="1"/>
  <c r="G143" i="2" s="1"/>
  <c r="E142" i="2" a="1"/>
  <c r="E142" i="2" s="1"/>
  <c r="E141" i="2" a="1"/>
  <c r="E141" i="2" s="1"/>
  <c r="E140" i="2" a="1"/>
  <c r="E140" i="2" s="1"/>
  <c r="E139" i="2" a="1"/>
  <c r="E139" i="2" s="1"/>
  <c r="E138" i="2" a="1"/>
  <c r="E138" i="2" s="1"/>
  <c r="E137" i="2" a="1"/>
  <c r="E137" i="2" s="1"/>
  <c r="G137" i="2" s="1" a="1"/>
  <c r="G137" i="2" s="1"/>
  <c r="E136" i="2" a="1"/>
  <c r="E136" i="2" s="1"/>
  <c r="G136" i="2" s="1" a="1"/>
  <c r="G136" i="2" s="1"/>
  <c r="E135" i="2" a="1"/>
  <c r="E135" i="2" s="1"/>
  <c r="G135" i="2" s="1" a="1"/>
  <c r="G135" i="2" s="1"/>
  <c r="E134" i="2" a="1"/>
  <c r="E134" i="2" s="1"/>
  <c r="E133" i="2" a="1"/>
  <c r="E133" i="2" s="1"/>
  <c r="E132" i="2" a="1"/>
  <c r="E132" i="2" s="1"/>
  <c r="E131" i="2" a="1"/>
  <c r="E131" i="2" s="1"/>
  <c r="E130" i="2" a="1"/>
  <c r="E130" i="2" s="1"/>
  <c r="E129" i="2" a="1"/>
  <c r="E129" i="2" s="1"/>
  <c r="G129" i="2" s="1" a="1"/>
  <c r="G129" i="2" s="1"/>
  <c r="E126" i="2" a="1"/>
  <c r="E126" i="2" s="1"/>
  <c r="G126" i="2" s="1" a="1"/>
  <c r="G126" i="2" s="1"/>
  <c r="E125" i="2" a="1"/>
  <c r="E125" i="2" s="1"/>
  <c r="G125" i="2" s="1" a="1"/>
  <c r="G125" i="2" s="1"/>
  <c r="E124" i="2" a="1"/>
  <c r="E124" i="2" s="1"/>
  <c r="E123" i="2" a="1"/>
  <c r="E123" i="2" s="1"/>
  <c r="E121" i="2" a="1"/>
  <c r="E121" i="2" s="1"/>
  <c r="G121" i="2" s="1" a="1"/>
  <c r="G121" i="2" s="1"/>
  <c r="E120" i="2" a="1"/>
  <c r="E120" i="2" s="1"/>
  <c r="G120" i="2" s="1" a="1"/>
  <c r="G120" i="2" s="1"/>
  <c r="E119" i="2" a="1"/>
  <c r="E119" i="2" s="1"/>
  <c r="G119" i="2" s="1" a="1"/>
  <c r="G119" i="2" s="1"/>
  <c r="E118" i="2" a="1"/>
  <c r="E118" i="2" s="1"/>
  <c r="G118" i="2" s="1" a="1"/>
  <c r="G118" i="2" s="1"/>
  <c r="E117" i="2" a="1"/>
  <c r="E117" i="2" s="1"/>
  <c r="G117" i="2" s="1" a="1"/>
  <c r="G117" i="2" s="1"/>
  <c r="E115" i="2" a="1"/>
  <c r="E115" i="2" s="1"/>
  <c r="G115" i="2" s="1" a="1"/>
  <c r="G115" i="2" s="1"/>
  <c r="E114" i="2" a="1"/>
  <c r="E114" i="2" s="1"/>
  <c r="E113" i="2" a="1"/>
  <c r="E113" i="2" s="1"/>
  <c r="G113" i="2" s="1" a="1"/>
  <c r="G113" i="2" s="1"/>
  <c r="E112" i="2" a="1"/>
  <c r="E112" i="2" s="1"/>
  <c r="G112" i="2" s="1" a="1"/>
  <c r="G112" i="2" s="1"/>
  <c r="E111" i="2" a="1"/>
  <c r="E111" i="2" s="1"/>
  <c r="G111" i="2" s="1" a="1"/>
  <c r="G111" i="2" s="1"/>
  <c r="E110" i="2" a="1"/>
  <c r="E110" i="2" s="1"/>
  <c r="G110" i="2" s="1" a="1"/>
  <c r="G110" i="2" s="1"/>
  <c r="E108" i="2" a="1"/>
  <c r="E108" i="2" s="1"/>
  <c r="G108" i="2" s="1" a="1"/>
  <c r="G108" i="2" s="1"/>
  <c r="E107" i="2" a="1"/>
  <c r="E107" i="2" s="1"/>
  <c r="G107" i="2" s="1" a="1"/>
  <c r="G107" i="2" s="1"/>
  <c r="E106" i="2" a="1"/>
  <c r="E106" i="2" s="1"/>
  <c r="G106" i="2" s="1" a="1"/>
  <c r="G106" i="2" s="1"/>
  <c r="E105" i="2" a="1"/>
  <c r="E105" i="2" s="1"/>
  <c r="G105" i="2" s="1" a="1"/>
  <c r="G105" i="2" s="1"/>
  <c r="E103" i="2" a="1"/>
  <c r="E103" i="2" s="1"/>
  <c r="E102" i="2" a="1"/>
  <c r="E102" i="2" s="1"/>
  <c r="G102" i="2" s="1" a="1"/>
  <c r="G102" i="2" s="1"/>
  <c r="E101" i="2" a="1"/>
  <c r="E101" i="2" s="1"/>
  <c r="G101" i="2" s="1" a="1"/>
  <c r="G101" i="2" s="1"/>
  <c r="E100" i="2" a="1"/>
  <c r="E100" i="2" s="1"/>
  <c r="E99" i="2" a="1"/>
  <c r="E99" i="2" s="1"/>
  <c r="G99" i="2" s="1" a="1"/>
  <c r="G99" i="2" s="1"/>
  <c r="E98" i="2" a="1"/>
  <c r="E98" i="2" s="1"/>
  <c r="E97" i="2" a="1"/>
  <c r="E97" i="2" s="1"/>
  <c r="G97" i="2" s="1" a="1"/>
  <c r="G97" i="2" s="1"/>
  <c r="E96" i="2" a="1"/>
  <c r="E96" i="2" s="1"/>
  <c r="E95" i="2" a="1"/>
  <c r="E95" i="2" s="1"/>
  <c r="E93" i="2" a="1"/>
  <c r="E93" i="2" s="1"/>
  <c r="G93" i="2" s="1" a="1"/>
  <c r="G93" i="2" s="1"/>
  <c r="E92" i="2" a="1"/>
  <c r="E92" i="2" s="1"/>
  <c r="E91" i="2" a="1"/>
  <c r="E91" i="2" s="1"/>
  <c r="G91" i="2" s="1" a="1"/>
  <c r="G91" i="2" s="1"/>
  <c r="E90" i="2" a="1"/>
  <c r="E90" i="2" s="1"/>
  <c r="E89" i="2" a="1"/>
  <c r="E89" i="2" s="1"/>
  <c r="G89" i="2" s="1" a="1"/>
  <c r="G89" i="2" s="1"/>
  <c r="E88" i="2" a="1"/>
  <c r="E88" i="2" s="1"/>
  <c r="G88" i="2" s="1" a="1"/>
  <c r="G88" i="2" s="1"/>
  <c r="E87" i="2" a="1"/>
  <c r="E87" i="2" s="1"/>
  <c r="E86" i="2" a="1"/>
  <c r="E86" i="2" s="1"/>
  <c r="E85" i="2" a="1"/>
  <c r="E85" i="2" s="1"/>
  <c r="G85" i="2" s="1" a="1"/>
  <c r="G85" i="2" s="1"/>
  <c r="E83" i="2" a="1"/>
  <c r="E83" i="2" s="1"/>
  <c r="G83" i="2" s="1" a="1"/>
  <c r="G83" i="2" s="1"/>
  <c r="E82" i="2" a="1"/>
  <c r="E82" i="2" s="1"/>
  <c r="E81" i="2" a="1"/>
  <c r="E81" i="2" s="1"/>
  <c r="G81" i="2" s="1" a="1"/>
  <c r="G81" i="2" s="1"/>
  <c r="E80" i="2" a="1"/>
  <c r="E80" i="2" s="1"/>
  <c r="G80" i="2" s="1" a="1"/>
  <c r="G80" i="2" s="1"/>
  <c r="E79" i="2" a="1"/>
  <c r="E79" i="2" s="1"/>
  <c r="G79" i="2" s="1" a="1"/>
  <c r="G79" i="2" s="1"/>
  <c r="E78" i="2" a="1"/>
  <c r="E78" i="2" s="1"/>
  <c r="E77" i="2" a="1"/>
  <c r="E77" i="2" s="1"/>
  <c r="E76" i="2" a="1"/>
  <c r="E76" i="2" s="1"/>
  <c r="E74" i="2" a="1"/>
  <c r="E74" i="2" s="1"/>
  <c r="E73" i="2" a="1"/>
  <c r="E73" i="2" s="1"/>
  <c r="G73" i="2" s="1" a="1"/>
  <c r="G73" i="2" s="1"/>
  <c r="E72" i="2" a="1"/>
  <c r="E72" i="2" s="1"/>
  <c r="G72" i="2" s="1" a="1"/>
  <c r="G72" i="2" s="1"/>
  <c r="E70" i="2" a="1"/>
  <c r="E70" i="2" s="1"/>
  <c r="G70" i="2" s="1" a="1"/>
  <c r="G70" i="2" s="1"/>
  <c r="E69" i="2" a="1"/>
  <c r="E69" i="2" s="1"/>
  <c r="G69" i="2" s="1" a="1"/>
  <c r="G69" i="2" s="1"/>
  <c r="E68" i="2" a="1"/>
  <c r="E68" i="2" s="1"/>
  <c r="E67" i="2" a="1"/>
  <c r="E67" i="2" s="1"/>
  <c r="E66" i="2" a="1"/>
  <c r="E66" i="2" s="1"/>
  <c r="E65" i="2" a="1"/>
  <c r="E65" i="2" s="1"/>
  <c r="G65" i="2" s="1" a="1"/>
  <c r="G65" i="2" s="1"/>
  <c r="E64" i="2" a="1"/>
  <c r="E64" i="2" s="1"/>
  <c r="G64" i="2" s="1" a="1"/>
  <c r="G64" i="2" s="1"/>
  <c r="E62" i="2" a="1"/>
  <c r="E62" i="2" s="1"/>
  <c r="G62" i="2" s="1" a="1"/>
  <c r="G62" i="2" s="1"/>
  <c r="E61" i="2" a="1"/>
  <c r="E61" i="2" s="1"/>
  <c r="G61" i="2" s="1" a="1"/>
  <c r="G61" i="2" s="1"/>
  <c r="E60" i="2" a="1"/>
  <c r="E60" i="2" s="1"/>
  <c r="G60" i="2" s="1" a="1"/>
  <c r="G60" i="2" s="1"/>
  <c r="E59" i="2" a="1"/>
  <c r="E59" i="2" s="1"/>
  <c r="E58" i="2" a="1"/>
  <c r="E58" i="2" s="1"/>
  <c r="E57" i="2" a="1"/>
  <c r="E57" i="2" s="1"/>
  <c r="G57" i="2" s="1" a="1"/>
  <c r="G57" i="2" s="1"/>
  <c r="E56" i="2" a="1"/>
  <c r="E56" i="2" s="1"/>
  <c r="G56" i="2" s="1" a="1"/>
  <c r="G56" i="2" s="1"/>
  <c r="E54" i="2" a="1"/>
  <c r="E54" i="2" s="1"/>
  <c r="G54" i="2" s="1" a="1"/>
  <c r="G54" i="2" s="1"/>
  <c r="E53" i="2" a="1"/>
  <c r="E53" i="2" s="1"/>
  <c r="G53" i="2" s="1" a="1"/>
  <c r="G53" i="2" s="1"/>
  <c r="E52" i="2" a="1"/>
  <c r="E52" i="2" s="1"/>
  <c r="E51" i="2" a="1"/>
  <c r="E51" i="2" s="1"/>
  <c r="G51" i="2" s="1" a="1"/>
  <c r="G51" i="2" s="1"/>
  <c r="E50" i="2" a="1"/>
  <c r="E50" i="2" s="1"/>
  <c r="E49" i="2" a="1"/>
  <c r="E49" i="2" s="1"/>
  <c r="G49" i="2" s="1" a="1"/>
  <c r="G49" i="2" s="1"/>
  <c r="E47" i="2" a="1"/>
  <c r="E47" i="2" s="1"/>
  <c r="G47" i="2" s="1" a="1"/>
  <c r="G47" i="2" s="1"/>
  <c r="E46" i="2" a="1"/>
  <c r="E46" i="2" s="1"/>
  <c r="G46" i="2" s="1" a="1"/>
  <c r="G46" i="2" s="1"/>
  <c r="E45" i="2" a="1"/>
  <c r="E45" i="2" s="1"/>
  <c r="G45" i="2" s="1" a="1"/>
  <c r="G45" i="2" s="1"/>
  <c r="E44" i="2" a="1"/>
  <c r="E44" i="2" s="1"/>
  <c r="G44" i="2" s="1" a="1"/>
  <c r="G44" i="2" s="1"/>
  <c r="E43" i="2" a="1"/>
  <c r="E43" i="2" s="1"/>
  <c r="G43" i="2" s="1" a="1"/>
  <c r="G43" i="2" s="1"/>
  <c r="E42" i="2" a="1"/>
  <c r="E42" i="2" s="1"/>
  <c r="G42" i="2" s="1" a="1"/>
  <c r="G42" i="2" s="1"/>
  <c r="E41" i="2" a="1"/>
  <c r="E41" i="2" s="1"/>
  <c r="G41" i="2" s="1" a="1"/>
  <c r="G41" i="2" s="1"/>
  <c r="E40" i="2" a="1"/>
  <c r="E40" i="2" s="1"/>
  <c r="G40" i="2" s="1" a="1"/>
  <c r="G40" i="2" s="1"/>
  <c r="E39" i="2" a="1"/>
  <c r="E39" i="2" s="1"/>
  <c r="G39" i="2" s="1" a="1"/>
  <c r="G39" i="2" s="1"/>
  <c r="E38" i="2" a="1"/>
  <c r="E38" i="2" s="1"/>
  <c r="G38" i="2" s="1" a="1"/>
  <c r="G38" i="2" s="1"/>
  <c r="E36" i="2" a="1"/>
  <c r="E36" i="2" s="1"/>
  <c r="E35" i="2" a="1"/>
  <c r="E35" i="2" s="1"/>
  <c r="G35" i="2" s="1" a="1"/>
  <c r="G35" i="2" s="1"/>
  <c r="E34" i="2" a="1"/>
  <c r="E34" i="2" s="1"/>
  <c r="E33" i="2" a="1"/>
  <c r="E33" i="2" s="1"/>
  <c r="G33" i="2" s="1" a="1"/>
  <c r="G33" i="2" s="1"/>
  <c r="E32" i="2" a="1"/>
  <c r="E32" i="2" s="1"/>
  <c r="E31" i="2" a="1"/>
  <c r="E31" i="2" s="1"/>
  <c r="E30" i="2" a="1"/>
  <c r="E30" i="2" s="1"/>
  <c r="G30" i="2" s="1" a="1"/>
  <c r="G30" i="2" s="1"/>
  <c r="E29" i="2" a="1"/>
  <c r="E29" i="2" s="1"/>
  <c r="G29" i="2" s="1" a="1"/>
  <c r="G29" i="2" s="1"/>
  <c r="E28" i="2" a="1"/>
  <c r="E28" i="2" s="1"/>
  <c r="E27" i="2" a="1"/>
  <c r="E27" i="2" s="1"/>
  <c r="G27" i="2" s="1" a="1"/>
  <c r="G27" i="2" s="1"/>
  <c r="E26" i="2" a="1"/>
  <c r="E26" i="2" s="1"/>
  <c r="E25" i="2" a="1"/>
  <c r="E25" i="2" s="1"/>
  <c r="G25" i="2" s="1" a="1"/>
  <c r="G25" i="2" s="1"/>
  <c r="E24" i="2" a="1"/>
  <c r="E24" i="2" s="1"/>
  <c r="E23" i="2" a="1"/>
  <c r="E23" i="2" s="1"/>
  <c r="E22" i="2" a="1"/>
  <c r="E22" i="2" s="1"/>
  <c r="G22" i="2" s="1" a="1"/>
  <c r="G22" i="2" s="1"/>
  <c r="E20" i="2" a="1"/>
  <c r="E20" i="2" s="1"/>
  <c r="E19" i="2" a="1"/>
  <c r="E19" i="2" s="1"/>
  <c r="G19" i="2" s="1" a="1"/>
  <c r="G19" i="2" s="1"/>
  <c r="E18" i="2" a="1"/>
  <c r="E18" i="2" s="1"/>
  <c r="E17" i="2" a="1"/>
  <c r="E17" i="2" s="1"/>
  <c r="G17" i="2" s="1" a="1"/>
  <c r="G17" i="2" s="1"/>
  <c r="E16" i="2" a="1"/>
  <c r="E16" i="2" s="1"/>
  <c r="G16" i="2" s="1" a="1"/>
  <c r="G16" i="2" s="1"/>
  <c r="E15" i="2" a="1"/>
  <c r="E15" i="2" s="1"/>
  <c r="E14" i="2" a="1"/>
  <c r="E14" i="2" s="1"/>
  <c r="E13" i="2" a="1"/>
  <c r="E13" i="2" s="1"/>
  <c r="G13" i="2" s="1" a="1"/>
  <c r="G13" i="2" s="1"/>
  <c r="E12" i="2" a="1"/>
  <c r="E12" i="2" s="1"/>
  <c r="E11" i="2" a="1"/>
  <c r="E11" i="2" s="1"/>
  <c r="G11" i="2" s="1" a="1"/>
  <c r="G11" i="2" s="1"/>
  <c r="E10" i="2" a="1"/>
  <c r="E10" i="2" s="1"/>
  <c r="E8" i="2" a="1"/>
  <c r="E8" i="2" s="1"/>
  <c r="G8" i="2" s="1" a="1"/>
  <c r="G8" i="2" s="1"/>
  <c r="E7" i="2" a="1"/>
  <c r="E7" i="2" s="1"/>
  <c r="G7" i="2" s="1" a="1"/>
  <c r="G7" i="2" s="1"/>
  <c r="E6" i="2" a="1"/>
  <c r="E6" i="2" s="1"/>
  <c r="E5" i="2" a="1"/>
  <c r="E5" i="2" s="1"/>
  <c r="E4" i="2" a="1"/>
  <c r="E4" i="2" s="1"/>
  <c r="A800" i="2"/>
  <c r="A801" i="2"/>
  <c r="A802" i="2"/>
  <c r="A803" i="2"/>
  <c r="A804" i="2"/>
  <c r="A805" i="2"/>
  <c r="A806" i="2"/>
  <c r="A807" i="2"/>
  <c r="A808" i="2"/>
  <c r="A809" i="2"/>
  <c r="A799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540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417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366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25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286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28" i="2"/>
  <c r="A229" i="2"/>
  <c r="A128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129" i="2"/>
  <c r="A123" i="2"/>
  <c r="A124" i="2"/>
  <c r="A125" i="2"/>
  <c r="A126" i="2"/>
  <c r="A122" i="2"/>
  <c r="A118" i="2"/>
  <c r="A119" i="2"/>
  <c r="A120" i="2"/>
  <c r="A121" i="2"/>
  <c r="A116" i="2"/>
  <c r="A117" i="2"/>
  <c r="A110" i="2"/>
  <c r="A111" i="2"/>
  <c r="A112" i="2"/>
  <c r="A113" i="2"/>
  <c r="A114" i="2"/>
  <c r="A115" i="2"/>
  <c r="A109" i="2"/>
  <c r="A105" i="2"/>
  <c r="A106" i="2"/>
  <c r="A107" i="2"/>
  <c r="A108" i="2"/>
  <c r="A104" i="2"/>
  <c r="A95" i="2"/>
  <c r="A96" i="2"/>
  <c r="A97" i="2"/>
  <c r="A98" i="2"/>
  <c r="A99" i="2"/>
  <c r="A100" i="2"/>
  <c r="A101" i="2"/>
  <c r="A102" i="2"/>
  <c r="A103" i="2"/>
  <c r="A94" i="2"/>
  <c r="A85" i="2"/>
  <c r="A86" i="2"/>
  <c r="A87" i="2"/>
  <c r="A88" i="2"/>
  <c r="A89" i="2"/>
  <c r="A90" i="2"/>
  <c r="A91" i="2"/>
  <c r="A92" i="2"/>
  <c r="A93" i="2"/>
  <c r="A84" i="2"/>
  <c r="A76" i="2"/>
  <c r="A77" i="2"/>
  <c r="A78" i="2"/>
  <c r="A79" i="2"/>
  <c r="A80" i="2"/>
  <c r="A81" i="2"/>
  <c r="A82" i="2"/>
  <c r="A83" i="2"/>
  <c r="A75" i="2"/>
  <c r="A72" i="2"/>
  <c r="A73" i="2"/>
  <c r="A74" i="2"/>
  <c r="A71" i="2"/>
  <c r="A64" i="2"/>
  <c r="A65" i="2"/>
  <c r="A66" i="2"/>
  <c r="A67" i="2"/>
  <c r="A68" i="2"/>
  <c r="A69" i="2"/>
  <c r="A70" i="2"/>
  <c r="A63" i="2"/>
  <c r="A56" i="2"/>
  <c r="A57" i="2"/>
  <c r="A58" i="2"/>
  <c r="A59" i="2"/>
  <c r="A60" i="2"/>
  <c r="A61" i="2"/>
  <c r="A62" i="2"/>
  <c r="A55" i="2"/>
  <c r="A49" i="2"/>
  <c r="A50" i="2"/>
  <c r="A51" i="2"/>
  <c r="A52" i="2"/>
  <c r="A53" i="2"/>
  <c r="A54" i="2"/>
  <c r="A48" i="2"/>
  <c r="A38" i="2"/>
  <c r="A39" i="2"/>
  <c r="A40" i="2"/>
  <c r="A41" i="2"/>
  <c r="A42" i="2"/>
  <c r="A43" i="2"/>
  <c r="A44" i="2"/>
  <c r="A45" i="2"/>
  <c r="A46" i="2"/>
  <c r="A47" i="2"/>
  <c r="A37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21" i="2"/>
  <c r="A10" i="2"/>
  <c r="A11" i="2"/>
  <c r="A12" i="2"/>
  <c r="A13" i="2"/>
  <c r="A14" i="2"/>
  <c r="A15" i="2"/>
  <c r="A16" i="2"/>
  <c r="A17" i="2"/>
  <c r="A18" i="2"/>
  <c r="A19" i="2"/>
  <c r="A20" i="2"/>
  <c r="A9" i="2"/>
  <c r="A4" i="2"/>
  <c r="A5" i="2"/>
  <c r="A6" i="2"/>
  <c r="A7" i="2"/>
  <c r="A8" i="2"/>
  <c r="A2" i="2"/>
  <c r="A3" i="2"/>
  <c r="G419" i="2" l="1" a="1"/>
  <c r="G419" i="2" s="1"/>
  <c r="G427" i="2" a="1"/>
  <c r="G427" i="2" s="1"/>
  <c r="G435" i="2" a="1"/>
  <c r="G435" i="2" s="1"/>
  <c r="G443" i="2" a="1"/>
  <c r="G443" i="2" s="1"/>
  <c r="G451" i="2" a="1"/>
  <c r="G451" i="2" s="1"/>
  <c r="G459" i="2" a="1"/>
  <c r="G459" i="2" s="1"/>
  <c r="G467" i="2" a="1"/>
  <c r="G467" i="2" s="1"/>
  <c r="G475" i="2" a="1"/>
  <c r="G475" i="2" s="1"/>
  <c r="G483" i="2" a="1"/>
  <c r="G483" i="2" s="1"/>
  <c r="G491" i="2" a="1"/>
  <c r="G491" i="2" s="1"/>
  <c r="G499" i="2" a="1"/>
  <c r="G499" i="2" s="1"/>
  <c r="G507" i="2" a="1"/>
  <c r="G507" i="2" s="1"/>
  <c r="G515" i="2" a="1"/>
  <c r="G515" i="2" s="1"/>
  <c r="G523" i="2" a="1"/>
  <c r="G523" i="2" s="1"/>
  <c r="G531" i="2" a="1"/>
  <c r="G531" i="2" s="1"/>
  <c r="G539" i="2" a="1"/>
  <c r="G539" i="2" s="1"/>
  <c r="G339" i="2" a="1"/>
  <c r="G339" i="2" s="1"/>
  <c r="G299" i="2" a="1"/>
  <c r="G299" i="2" s="1"/>
  <c r="G323" i="2" a="1"/>
  <c r="G323" i="2" s="1"/>
  <c r="G347" i="2" a="1"/>
  <c r="G347" i="2" s="1"/>
  <c r="G363" i="2" a="1"/>
  <c r="G363" i="2" s="1"/>
  <c r="G307" i="2" a="1"/>
  <c r="G307" i="2" s="1"/>
  <c r="G331" i="2" a="1"/>
  <c r="G331" i="2" s="1"/>
  <c r="G355" i="2" a="1"/>
  <c r="G355" i="2" s="1"/>
  <c r="G291" i="2" a="1"/>
  <c r="G291" i="2" s="1"/>
  <c r="G315" i="2" a="1"/>
  <c r="G315" i="2" s="1"/>
  <c r="G235" i="2" a="1"/>
  <c r="G235" i="2" s="1"/>
  <c r="G243" i="2" a="1"/>
  <c r="G243" i="2" s="1"/>
  <c r="G251" i="2" a="1"/>
  <c r="G251" i="2" s="1"/>
  <c r="G259" i="2" a="1"/>
  <c r="G259" i="2" s="1"/>
  <c r="G267" i="2" a="1"/>
  <c r="G267" i="2" s="1"/>
  <c r="G275" i="2" a="1"/>
  <c r="G275" i="2" s="1"/>
  <c r="G283" i="2" a="1"/>
  <c r="G283" i="2" s="1"/>
  <c r="G131" i="2" a="1"/>
  <c r="G131" i="2" s="1"/>
  <c r="G139" i="2" a="1"/>
  <c r="G139" i="2" s="1"/>
  <c r="G147" i="2" a="1"/>
  <c r="G147" i="2" s="1"/>
  <c r="G155" i="2" a="1"/>
  <c r="G155" i="2" s="1"/>
  <c r="G163" i="2" a="1"/>
  <c r="G163" i="2" s="1"/>
  <c r="G171" i="2" a="1"/>
  <c r="G171" i="2" s="1"/>
  <c r="G179" i="2" a="1"/>
  <c r="G179" i="2" s="1"/>
  <c r="G187" i="2" a="1"/>
  <c r="G187" i="2" s="1"/>
  <c r="G195" i="2" a="1"/>
  <c r="G195" i="2" s="1"/>
  <c r="G203" i="2" a="1"/>
  <c r="G203" i="2" s="1"/>
  <c r="G211" i="2" a="1"/>
  <c r="G211" i="2" s="1"/>
  <c r="G219" i="2" a="1"/>
  <c r="G219" i="2" s="1"/>
  <c r="G227" i="2" a="1"/>
  <c r="G227" i="2" s="1"/>
  <c r="G803" i="2" a="1"/>
  <c r="G803" i="2" s="1"/>
  <c r="G547" i="2" a="1"/>
  <c r="G547" i="2" s="1"/>
  <c r="G555" i="2" a="1"/>
  <c r="G555" i="2" s="1"/>
  <c r="G563" i="2" a="1"/>
  <c r="G563" i="2" s="1"/>
  <c r="G571" i="2" a="1"/>
  <c r="G571" i="2" s="1"/>
  <c r="G579" i="2" a="1"/>
  <c r="G579" i="2" s="1"/>
  <c r="G587" i="2" a="1"/>
  <c r="G587" i="2" s="1"/>
  <c r="G595" i="2" a="1"/>
  <c r="G595" i="2" s="1"/>
  <c r="G603" i="2" a="1"/>
  <c r="G603" i="2" s="1"/>
  <c r="G611" i="2" a="1"/>
  <c r="G611" i="2" s="1"/>
  <c r="G619" i="2" a="1"/>
  <c r="G619" i="2" s="1"/>
  <c r="G627" i="2" a="1"/>
  <c r="G627" i="2" s="1"/>
  <c r="G635" i="2" a="1"/>
  <c r="G635" i="2" s="1"/>
  <c r="G643" i="2" a="1"/>
  <c r="G643" i="2" s="1"/>
  <c r="G651" i="2" a="1"/>
  <c r="G651" i="2" s="1"/>
  <c r="G659" i="2" a="1"/>
  <c r="G659" i="2" s="1"/>
  <c r="G667" i="2" a="1"/>
  <c r="G667" i="2" s="1"/>
  <c r="G675" i="2" a="1"/>
  <c r="G675" i="2" s="1"/>
  <c r="G683" i="2" a="1"/>
  <c r="G683" i="2" s="1"/>
  <c r="G691" i="2" a="1"/>
  <c r="G691" i="2" s="1"/>
  <c r="G699" i="2" a="1"/>
  <c r="G699" i="2" s="1"/>
  <c r="G707" i="2" a="1"/>
  <c r="G707" i="2" s="1"/>
  <c r="G715" i="2" a="1"/>
  <c r="G715" i="2" s="1"/>
  <c r="G723" i="2" a="1"/>
  <c r="G723" i="2" s="1"/>
  <c r="G731" i="2" a="1"/>
  <c r="G731" i="2" s="1"/>
  <c r="G739" i="2" a="1"/>
  <c r="G739" i="2" s="1"/>
  <c r="G747" i="2" a="1"/>
  <c r="G747" i="2" s="1"/>
  <c r="G755" i="2" a="1"/>
  <c r="G755" i="2" s="1"/>
  <c r="G763" i="2" a="1"/>
  <c r="G763" i="2" s="1"/>
  <c r="G771" i="2" a="1"/>
  <c r="G771" i="2" s="1"/>
  <c r="G779" i="2" a="1"/>
  <c r="G779" i="2" s="1"/>
  <c r="G787" i="2" a="1"/>
  <c r="G787" i="2" s="1"/>
  <c r="G795" i="2" a="1"/>
  <c r="G795" i="2" s="1"/>
  <c r="G330" i="2" a="1"/>
  <c r="G330" i="2" s="1"/>
  <c r="G338" i="2" a="1"/>
  <c r="G338" i="2" s="1"/>
  <c r="G346" i="2" a="1"/>
  <c r="G346" i="2" s="1"/>
  <c r="G354" i="2" a="1"/>
  <c r="G354" i="2" s="1"/>
  <c r="G362" i="2" a="1"/>
  <c r="G362" i="2" s="1"/>
  <c r="G250" i="2" a="1"/>
  <c r="G250" i="2" s="1"/>
  <c r="G210" i="2" a="1"/>
  <c r="G210" i="2" s="1"/>
  <c r="G802" i="2" a="1"/>
  <c r="G802" i="2" s="1"/>
  <c r="G799" i="2" s="1"/>
  <c r="G762" i="2" a="1"/>
  <c r="G762" i="2" s="1"/>
  <c r="G770" i="2" a="1"/>
  <c r="G770" i="2" s="1"/>
  <c r="G778" i="2" a="1"/>
  <c r="G778" i="2" s="1"/>
  <c r="G786" i="2" a="1"/>
  <c r="G786" i="2" s="1"/>
  <c r="G794" i="2" a="1"/>
  <c r="G794" i="2" s="1"/>
  <c r="G26" i="2" a="1"/>
  <c r="G26" i="2" s="1"/>
  <c r="G34" i="2" a="1"/>
  <c r="G34" i="2" s="1"/>
  <c r="G52" i="2" a="1"/>
  <c r="G52" i="2" s="1"/>
  <c r="G98" i="2" a="1"/>
  <c r="G98" i="2" s="1"/>
  <c r="G290" i="2" a="1"/>
  <c r="G290" i="2" s="1"/>
  <c r="G298" i="2" a="1"/>
  <c r="G298" i="2" s="1"/>
  <c r="G306" i="2" a="1"/>
  <c r="G306" i="2" s="1"/>
  <c r="G314" i="2" a="1"/>
  <c r="G314" i="2" s="1"/>
  <c r="G322" i="2" a="1"/>
  <c r="G322" i="2" s="1"/>
  <c r="G258" i="2" a="1"/>
  <c r="G258" i="2" s="1"/>
  <c r="G82" i="2" a="1"/>
  <c r="G82" i="2" s="1"/>
  <c r="G100" i="2" a="1"/>
  <c r="G100" i="2" s="1"/>
  <c r="G130" i="2" a="1"/>
  <c r="G130" i="2" s="1"/>
  <c r="G138" i="2" a="1"/>
  <c r="G138" i="2" s="1"/>
  <c r="G146" i="2" a="1"/>
  <c r="G146" i="2" s="1"/>
  <c r="G154" i="2" a="1"/>
  <c r="G154" i="2" s="1"/>
  <c r="G162" i="2" a="1"/>
  <c r="G162" i="2" s="1"/>
  <c r="G170" i="2" a="1"/>
  <c r="G170" i="2" s="1"/>
  <c r="G178" i="2" a="1"/>
  <c r="G178" i="2" s="1"/>
  <c r="G186" i="2" a="1"/>
  <c r="G186" i="2" s="1"/>
  <c r="G194" i="2" a="1"/>
  <c r="G194" i="2" s="1"/>
  <c r="G202" i="2" a="1"/>
  <c r="G202" i="2" s="1"/>
  <c r="G218" i="2" a="1"/>
  <c r="G218" i="2" s="1"/>
  <c r="G226" i="2" a="1"/>
  <c r="G226" i="2" s="1"/>
  <c r="G234" i="2" a="1"/>
  <c r="G234" i="2" s="1"/>
  <c r="G274" i="2" a="1"/>
  <c r="G274" i="2" s="1"/>
  <c r="G4" i="2" a="1"/>
  <c r="G4" i="2" s="1"/>
  <c r="G12" i="2" a="1"/>
  <c r="G12" i="2" s="1"/>
  <c r="G74" i="2" a="1"/>
  <c r="G74" i="2" s="1"/>
  <c r="G92" i="2" a="1"/>
  <c r="G92" i="2" s="1"/>
  <c r="G236" i="2" a="1"/>
  <c r="G236" i="2" s="1"/>
  <c r="G244" i="2" a="1"/>
  <c r="G244" i="2" s="1"/>
  <c r="G260" i="2" a="1"/>
  <c r="G260" i="2" s="1"/>
  <c r="G268" i="2" a="1"/>
  <c r="G268" i="2" s="1"/>
  <c r="G276" i="2" a="1"/>
  <c r="G276" i="2" s="1"/>
  <c r="G284" i="2" a="1"/>
  <c r="G284" i="2" s="1"/>
  <c r="G282" i="2" a="1"/>
  <c r="G282" i="2" s="1"/>
  <c r="G36" i="2" a="1"/>
  <c r="G36" i="2" s="1"/>
  <c r="G20" i="2" a="1"/>
  <c r="G20" i="2" s="1"/>
  <c r="G140" i="2" a="1"/>
  <c r="G140" i="2" s="1"/>
  <c r="G164" i="2" a="1"/>
  <c r="G164" i="2" s="1"/>
  <c r="G188" i="2" a="1"/>
  <c r="G188" i="2" s="1"/>
  <c r="G554" i="2" a="1"/>
  <c r="G554" i="2" s="1"/>
  <c r="G578" i="2" a="1"/>
  <c r="G578" i="2" s="1"/>
  <c r="G594" i="2" a="1"/>
  <c r="G594" i="2" s="1"/>
  <c r="G618" i="2" a="1"/>
  <c r="G618" i="2" s="1"/>
  <c r="G626" i="2" a="1"/>
  <c r="G626" i="2" s="1"/>
  <c r="G650" i="2" a="1"/>
  <c r="G650" i="2" s="1"/>
  <c r="G666" i="2" a="1"/>
  <c r="G666" i="2" s="1"/>
  <c r="G682" i="2" a="1"/>
  <c r="G682" i="2" s="1"/>
  <c r="G698" i="2" a="1"/>
  <c r="G698" i="2" s="1"/>
  <c r="G714" i="2" a="1"/>
  <c r="G714" i="2" s="1"/>
  <c r="G722" i="2" a="1"/>
  <c r="G722" i="2" s="1"/>
  <c r="G738" i="2" a="1"/>
  <c r="G738" i="2" s="1"/>
  <c r="G10" i="2" a="1"/>
  <c r="G10" i="2" s="1"/>
  <c r="G90" i="2" a="1"/>
  <c r="G90" i="2" s="1"/>
  <c r="G242" i="2" a="1"/>
  <c r="G242" i="2" s="1"/>
  <c r="G76" i="2" a="1"/>
  <c r="G76" i="2" s="1"/>
  <c r="G132" i="2" a="1"/>
  <c r="G132" i="2" s="1"/>
  <c r="G156" i="2" a="1"/>
  <c r="G156" i="2" s="1"/>
  <c r="G180" i="2" a="1"/>
  <c r="G180" i="2" s="1"/>
  <c r="G196" i="2" a="1"/>
  <c r="G196" i="2" s="1"/>
  <c r="G220" i="2" a="1"/>
  <c r="G220" i="2" s="1"/>
  <c r="G546" i="2" a="1"/>
  <c r="G546" i="2" s="1"/>
  <c r="G570" i="2" a="1"/>
  <c r="G570" i="2" s="1"/>
  <c r="G602" i="2" a="1"/>
  <c r="G602" i="2" s="1"/>
  <c r="G642" i="2" a="1"/>
  <c r="G642" i="2" s="1"/>
  <c r="G754" i="2" a="1"/>
  <c r="G754" i="2" s="1"/>
  <c r="G18" i="2" a="1"/>
  <c r="G18" i="2" s="1"/>
  <c r="G266" i="2" a="1"/>
  <c r="G266" i="2" s="1"/>
  <c r="G28" i="2" a="1"/>
  <c r="G28" i="2" s="1"/>
  <c r="G66" i="2" a="1"/>
  <c r="G66" i="2" s="1"/>
  <c r="G148" i="2" a="1"/>
  <c r="G148" i="2" s="1"/>
  <c r="G172" i="2" a="1"/>
  <c r="G172" i="2" s="1"/>
  <c r="G562" i="2" a="1"/>
  <c r="G562" i="2" s="1"/>
  <c r="G586" i="2" a="1"/>
  <c r="G586" i="2" s="1"/>
  <c r="G610" i="2" a="1"/>
  <c r="G610" i="2" s="1"/>
  <c r="G634" i="2" a="1"/>
  <c r="G634" i="2" s="1"/>
  <c r="G658" i="2" a="1"/>
  <c r="G658" i="2" s="1"/>
  <c r="G674" i="2" a="1"/>
  <c r="G674" i="2" s="1"/>
  <c r="G690" i="2" a="1"/>
  <c r="G690" i="2" s="1"/>
  <c r="G706" i="2" a="1"/>
  <c r="G706" i="2" s="1"/>
  <c r="G730" i="2" a="1"/>
  <c r="G730" i="2" s="1"/>
  <c r="G746" i="2" a="1"/>
  <c r="G746" i="2" s="1"/>
  <c r="G5" i="2" a="1"/>
  <c r="G5" i="2" s="1"/>
  <c r="G14" i="2" a="1"/>
  <c r="G14" i="2" s="1"/>
  <c r="G23" i="2" a="1"/>
  <c r="G23" i="2" s="1"/>
  <c r="G31" i="2" a="1"/>
  <c r="G31" i="2" s="1"/>
  <c r="G58" i="2" a="1"/>
  <c r="G58" i="2" s="1"/>
  <c r="G67" i="2" a="1"/>
  <c r="G67" i="2" s="1"/>
  <c r="G77" i="2" a="1"/>
  <c r="G77" i="2" s="1"/>
  <c r="G86" i="2" a="1"/>
  <c r="G86" i="2" s="1"/>
  <c r="G95" i="2" a="1"/>
  <c r="G95" i="2" s="1"/>
  <c r="G103" i="2" a="1"/>
  <c r="G103" i="2" s="1"/>
  <c r="G123" i="2" a="1"/>
  <c r="G123" i="2" s="1"/>
  <c r="G133" i="2" a="1"/>
  <c r="G133" i="2" s="1"/>
  <c r="G141" i="2" a="1"/>
  <c r="G141" i="2" s="1"/>
  <c r="G149" i="2" a="1"/>
  <c r="G149" i="2" s="1"/>
  <c r="G157" i="2" a="1"/>
  <c r="G157" i="2" s="1"/>
  <c r="G165" i="2" a="1"/>
  <c r="G165" i="2" s="1"/>
  <c r="G173" i="2" a="1"/>
  <c r="G173" i="2" s="1"/>
  <c r="G181" i="2" a="1"/>
  <c r="G181" i="2" s="1"/>
  <c r="G189" i="2" a="1"/>
  <c r="G189" i="2" s="1"/>
  <c r="G197" i="2" a="1"/>
  <c r="G197" i="2" s="1"/>
  <c r="G213" i="2" a="1"/>
  <c r="G213" i="2" s="1"/>
  <c r="G221" i="2" a="1"/>
  <c r="G221" i="2" s="1"/>
  <c r="G230" i="2" a="1"/>
  <c r="G230" i="2" s="1"/>
  <c r="G238" i="2" a="1"/>
  <c r="G238" i="2" s="1"/>
  <c r="G246" i="2" a="1"/>
  <c r="G246" i="2" s="1"/>
  <c r="G262" i="2" a="1"/>
  <c r="G262" i="2" s="1"/>
  <c r="G270" i="2" a="1"/>
  <c r="G270" i="2" s="1"/>
  <c r="G278" i="2" a="1"/>
  <c r="G278" i="2" s="1"/>
  <c r="G287" i="2" a="1"/>
  <c r="G287" i="2" s="1"/>
  <c r="G295" i="2" a="1"/>
  <c r="G295" i="2" s="1"/>
  <c r="G303" i="2" a="1"/>
  <c r="G303" i="2" s="1"/>
  <c r="G311" i="2" a="1"/>
  <c r="G311" i="2" s="1"/>
  <c r="G319" i="2" a="1"/>
  <c r="G319" i="2" s="1"/>
  <c r="G418" i="2" a="1"/>
  <c r="G418" i="2" s="1"/>
  <c r="G426" i="2" a="1"/>
  <c r="G426" i="2" s="1"/>
  <c r="G434" i="2" a="1"/>
  <c r="G434" i="2" s="1"/>
  <c r="G442" i="2" a="1"/>
  <c r="G442" i="2" s="1"/>
  <c r="G450" i="2" a="1"/>
  <c r="G450" i="2" s="1"/>
  <c r="G458" i="2" a="1"/>
  <c r="G458" i="2" s="1"/>
  <c r="G466" i="2" a="1"/>
  <c r="G466" i="2" s="1"/>
  <c r="G474" i="2" a="1"/>
  <c r="G474" i="2" s="1"/>
  <c r="G482" i="2" a="1"/>
  <c r="G482" i="2" s="1"/>
  <c r="G490" i="2" a="1"/>
  <c r="G490" i="2" s="1"/>
  <c r="G498" i="2" a="1"/>
  <c r="G498" i="2" s="1"/>
  <c r="G506" i="2" a="1"/>
  <c r="G506" i="2" s="1"/>
  <c r="G514" i="2" a="1"/>
  <c r="G514" i="2" s="1"/>
  <c r="G522" i="2" a="1"/>
  <c r="G522" i="2" s="1"/>
  <c r="G530" i="2" a="1"/>
  <c r="G530" i="2" s="1"/>
  <c r="G538" i="2" a="1"/>
  <c r="G538" i="2" s="1"/>
  <c r="G6" i="2" a="1"/>
  <c r="G6" i="2" s="1"/>
  <c r="G15" i="2" a="1"/>
  <c r="G15" i="2" s="1"/>
  <c r="G24" i="2" a="1"/>
  <c r="G24" i="2" s="1"/>
  <c r="G32" i="2" a="1"/>
  <c r="G32" i="2" s="1"/>
  <c r="G50" i="2" a="1"/>
  <c r="G50" i="2" s="1"/>
  <c r="G59" i="2" a="1"/>
  <c r="G59" i="2" s="1"/>
  <c r="G68" i="2" a="1"/>
  <c r="G68" i="2" s="1"/>
  <c r="G78" i="2" a="1"/>
  <c r="G78" i="2" s="1"/>
  <c r="G87" i="2" a="1"/>
  <c r="G87" i="2" s="1"/>
  <c r="G96" i="2" a="1"/>
  <c r="G96" i="2" s="1"/>
  <c r="G114" i="2" a="1"/>
  <c r="G114" i="2" s="1"/>
  <c r="G109" i="2" s="1"/>
  <c r="G124" i="2" a="1"/>
  <c r="G124" i="2" s="1"/>
  <c r="G134" i="2" a="1"/>
  <c r="G134" i="2" s="1"/>
  <c r="G142" i="2" a="1"/>
  <c r="G142" i="2" s="1"/>
  <c r="G150" i="2" a="1"/>
  <c r="G150" i="2" s="1"/>
  <c r="G158" i="2" a="1"/>
  <c r="G158" i="2" s="1"/>
  <c r="G166" i="2" a="1"/>
  <c r="G166" i="2" s="1"/>
  <c r="G174" i="2" a="1"/>
  <c r="G174" i="2" s="1"/>
  <c r="G182" i="2" a="1"/>
  <c r="G182" i="2" s="1"/>
  <c r="G190" i="2" a="1"/>
  <c r="G190" i="2" s="1"/>
  <c r="G198" i="2" a="1"/>
  <c r="G198" i="2" s="1"/>
  <c r="G214" i="2" a="1"/>
  <c r="G214" i="2" s="1"/>
  <c r="G222" i="2" a="1"/>
  <c r="G222" i="2" s="1"/>
  <c r="G231" i="2" a="1"/>
  <c r="G231" i="2" s="1"/>
  <c r="G239" i="2" a="1"/>
  <c r="G239" i="2" s="1"/>
  <c r="G247" i="2" a="1"/>
  <c r="G247" i="2" s="1"/>
  <c r="G255" i="2" a="1"/>
  <c r="G255" i="2" s="1"/>
  <c r="G263" i="2" a="1"/>
  <c r="G263" i="2" s="1"/>
  <c r="G271" i="2" a="1"/>
  <c r="G271" i="2" s="1"/>
  <c r="G279" i="2" a="1"/>
  <c r="G279" i="2" s="1"/>
  <c r="G370" i="2" a="1"/>
  <c r="G370" i="2" s="1"/>
  <c r="G378" i="2" a="1"/>
  <c r="G378" i="2" s="1"/>
  <c r="G386" i="2" a="1"/>
  <c r="G386" i="2" s="1"/>
  <c r="G394" i="2" a="1"/>
  <c r="G394" i="2" s="1"/>
  <c r="G402" i="2" a="1"/>
  <c r="G402" i="2" s="1"/>
  <c r="G410" i="2" a="1"/>
  <c r="G410" i="2" s="1"/>
  <c r="G116" i="2"/>
  <c r="G37" i="2"/>
  <c r="G104" i="2"/>
  <c r="G71" i="2"/>
  <c r="G48" i="2" l="1"/>
  <c r="G55" i="2"/>
  <c r="G21" i="2"/>
  <c r="G63" i="2"/>
  <c r="G325" i="2"/>
  <c r="G84" i="2"/>
  <c r="G75" i="2"/>
  <c r="G122" i="2"/>
  <c r="G9" i="2"/>
  <c r="G417" i="2"/>
  <c r="G540" i="2"/>
  <c r="G94" i="2"/>
  <c r="G286" i="2"/>
  <c r="G128" i="2"/>
  <c r="G228" i="2"/>
  <c r="G366" i="2"/>
  <c r="A567" i="1"/>
  <c r="A464" i="1"/>
  <c r="A341" i="1"/>
  <c r="A292" i="1"/>
  <c r="A251" i="1"/>
  <c r="A239" i="1"/>
  <c r="A188" i="1"/>
  <c r="A130" i="1"/>
  <c r="A123" i="1"/>
  <c r="A117" i="1"/>
  <c r="A110" i="1"/>
  <c r="A105" i="1"/>
  <c r="A95" i="1"/>
  <c r="A85" i="1"/>
  <c r="A76" i="1"/>
  <c r="A72" i="1"/>
  <c r="A64" i="1"/>
  <c r="A56" i="1"/>
  <c r="A49" i="1"/>
  <c r="A38" i="1"/>
  <c r="A22" i="1"/>
  <c r="A10" i="1"/>
  <c r="A3" i="1"/>
  <c r="A569" i="1"/>
  <c r="A570" i="1"/>
  <c r="A571" i="1"/>
  <c r="A572" i="1"/>
  <c r="A573" i="1"/>
  <c r="A574" i="1"/>
  <c r="A575" i="1"/>
  <c r="A576" i="1"/>
  <c r="A577" i="1"/>
  <c r="A568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465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342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293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52" i="1"/>
  <c r="A241" i="1"/>
  <c r="A242" i="1"/>
  <c r="A243" i="1"/>
  <c r="A244" i="1"/>
  <c r="A245" i="1"/>
  <c r="A246" i="1"/>
  <c r="A247" i="1"/>
  <c r="A248" i="1"/>
  <c r="A249" i="1"/>
  <c r="A250" i="1"/>
  <c r="A240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189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31" i="1"/>
  <c r="A125" i="1"/>
  <c r="A126" i="1"/>
  <c r="A127" i="1"/>
  <c r="A124" i="1"/>
  <c r="A119" i="1"/>
  <c r="A120" i="1"/>
  <c r="A121" i="1"/>
  <c r="A122" i="1"/>
  <c r="A118" i="1"/>
  <c r="A112" i="1"/>
  <c r="A113" i="1"/>
  <c r="A114" i="1"/>
  <c r="A115" i="1"/>
  <c r="A116" i="1"/>
  <c r="A111" i="1"/>
  <c r="A107" i="1"/>
  <c r="A108" i="1"/>
  <c r="A109" i="1"/>
  <c r="A106" i="1"/>
  <c r="A97" i="1"/>
  <c r="A98" i="1"/>
  <c r="A99" i="1"/>
  <c r="A100" i="1"/>
  <c r="A101" i="1"/>
  <c r="A102" i="1"/>
  <c r="A103" i="1"/>
  <c r="A104" i="1"/>
  <c r="A96" i="1"/>
  <c r="A87" i="1"/>
  <c r="A88" i="1"/>
  <c r="A89" i="1"/>
  <c r="A90" i="1"/>
  <c r="A91" i="1"/>
  <c r="A92" i="1"/>
  <c r="A93" i="1"/>
  <c r="A94" i="1"/>
  <c r="A86" i="1"/>
  <c r="A78" i="1"/>
  <c r="A79" i="1"/>
  <c r="A80" i="1"/>
  <c r="A81" i="1"/>
  <c r="A82" i="1"/>
  <c r="A83" i="1"/>
  <c r="A84" i="1"/>
  <c r="A77" i="1"/>
  <c r="A74" i="1"/>
  <c r="A75" i="1"/>
  <c r="A73" i="1"/>
  <c r="A66" i="1"/>
  <c r="A67" i="1"/>
  <c r="A68" i="1"/>
  <c r="A69" i="1"/>
  <c r="A70" i="1"/>
  <c r="A71" i="1"/>
  <c r="A65" i="1"/>
  <c r="A58" i="1"/>
  <c r="A59" i="1"/>
  <c r="A60" i="1"/>
  <c r="A61" i="1"/>
  <c r="A62" i="1"/>
  <c r="A63" i="1"/>
  <c r="A57" i="1"/>
  <c r="A51" i="1"/>
  <c r="A52" i="1"/>
  <c r="A53" i="1"/>
  <c r="A54" i="1"/>
  <c r="A55" i="1"/>
  <c r="A50" i="1"/>
  <c r="A40" i="1"/>
  <c r="A41" i="1"/>
  <c r="A42" i="1"/>
  <c r="A43" i="1"/>
  <c r="A44" i="1"/>
  <c r="A45" i="1"/>
  <c r="A46" i="1"/>
  <c r="A47" i="1"/>
  <c r="A48" i="1"/>
  <c r="A39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23" i="1"/>
  <c r="A12" i="1"/>
  <c r="A13" i="1"/>
  <c r="A14" i="1"/>
  <c r="A15" i="1"/>
  <c r="A16" i="1"/>
  <c r="A17" i="1"/>
  <c r="A18" i="1"/>
  <c r="A19" i="1"/>
  <c r="A20" i="1"/>
  <c r="A21" i="1"/>
  <c r="A11" i="1"/>
  <c r="A5" i="1"/>
  <c r="A6" i="1"/>
  <c r="A7" i="1"/>
  <c r="A8" i="1"/>
  <c r="A9" i="1"/>
  <c r="A4" i="1"/>
  <c r="G577" i="1"/>
  <c r="G576" i="1"/>
  <c r="G575" i="1"/>
  <c r="G574" i="1"/>
  <c r="G573" i="1"/>
  <c r="G572" i="1"/>
  <c r="G571" i="1"/>
  <c r="G570" i="1"/>
  <c r="G569" i="1"/>
  <c r="G568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0" i="1"/>
  <c r="G249" i="1"/>
  <c r="G248" i="1"/>
  <c r="G247" i="1"/>
  <c r="G246" i="1"/>
  <c r="G245" i="1"/>
  <c r="G244" i="1"/>
  <c r="G243" i="1"/>
  <c r="G242" i="1"/>
  <c r="G241" i="1"/>
  <c r="G240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27" i="1"/>
  <c r="G126" i="1"/>
  <c r="G125" i="1"/>
  <c r="G124" i="1"/>
  <c r="G122" i="1"/>
  <c r="G121" i="1"/>
  <c r="G120" i="1"/>
  <c r="G119" i="1"/>
  <c r="G118" i="1"/>
  <c r="G116" i="1"/>
  <c r="G115" i="1"/>
  <c r="G114" i="1"/>
  <c r="G113" i="1"/>
  <c r="G112" i="1"/>
  <c r="G111" i="1"/>
  <c r="G109" i="1"/>
  <c r="G108" i="1"/>
  <c r="G107" i="1"/>
  <c r="G106" i="1"/>
  <c r="G104" i="1"/>
  <c r="G103" i="1"/>
  <c r="G102" i="1"/>
  <c r="G101" i="1"/>
  <c r="G100" i="1"/>
  <c r="G99" i="1"/>
  <c r="G98" i="1"/>
  <c r="G97" i="1"/>
  <c r="G96" i="1"/>
  <c r="G94" i="1"/>
  <c r="G93" i="1"/>
  <c r="G92" i="1"/>
  <c r="G91" i="1"/>
  <c r="G90" i="1"/>
  <c r="G89" i="1"/>
  <c r="G88" i="1"/>
  <c r="G87" i="1"/>
  <c r="G86" i="1"/>
  <c r="G84" i="1"/>
  <c r="G83" i="1"/>
  <c r="G82" i="1"/>
  <c r="G81" i="1"/>
  <c r="G80" i="1"/>
  <c r="G79" i="1"/>
  <c r="G78" i="1"/>
  <c r="G77" i="1"/>
  <c r="G75" i="1"/>
  <c r="G74" i="1"/>
  <c r="G73" i="1"/>
  <c r="G71" i="1"/>
  <c r="G70" i="1"/>
  <c r="G69" i="1"/>
  <c r="G68" i="1"/>
  <c r="G67" i="1"/>
  <c r="G66" i="1"/>
  <c r="G65" i="1"/>
  <c r="G63" i="1"/>
  <c r="G62" i="1"/>
  <c r="G61" i="1"/>
  <c r="G60" i="1"/>
  <c r="G59" i="1"/>
  <c r="G58" i="1"/>
  <c r="G57" i="1"/>
  <c r="G55" i="1"/>
  <c r="G54" i="1"/>
  <c r="G53" i="1"/>
  <c r="G52" i="1"/>
  <c r="G51" i="1"/>
  <c r="G50" i="1"/>
  <c r="G48" i="1"/>
  <c r="G47" i="1"/>
  <c r="G46" i="1"/>
  <c r="G45" i="1"/>
  <c r="G44" i="1"/>
  <c r="G43" i="1"/>
  <c r="G42" i="1"/>
  <c r="G41" i="1"/>
  <c r="G40" i="1"/>
  <c r="G39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1" i="1"/>
  <c r="G20" i="1"/>
  <c r="G19" i="1"/>
  <c r="G18" i="1"/>
  <c r="G17" i="1"/>
  <c r="G16" i="1"/>
  <c r="G15" i="1"/>
  <c r="G14" i="1"/>
  <c r="G13" i="1"/>
  <c r="G12" i="1"/>
  <c r="G11" i="1"/>
  <c r="G9" i="1"/>
  <c r="G8" i="1"/>
  <c r="G7" i="1"/>
  <c r="G6" i="1"/>
  <c r="G5" i="1"/>
  <c r="G4" i="1"/>
  <c r="G810" i="2" l="1"/>
  <c r="G38" i="1"/>
  <c r="G3" i="1"/>
  <c r="G2" i="2" s="1"/>
  <c r="G127" i="2" s="1"/>
  <c r="G117" i="1"/>
  <c r="G188" i="1"/>
  <c r="G123" i="1"/>
  <c r="G292" i="1"/>
  <c r="G22" i="1"/>
  <c r="G10" i="1"/>
  <c r="G130" i="1"/>
  <c r="G56" i="1"/>
  <c r="G341" i="1"/>
  <c r="G76" i="1"/>
  <c r="G85" i="1"/>
  <c r="G251" i="1"/>
  <c r="G64" i="1"/>
  <c r="G239" i="1"/>
  <c r="G72" i="1"/>
  <c r="G49" i="1"/>
  <c r="G95" i="1"/>
  <c r="G105" i="1"/>
  <c r="G110" i="1"/>
  <c r="G567" i="1"/>
  <c r="G464" i="1"/>
  <c r="G811" i="2" l="1"/>
  <c r="G578" i="1"/>
  <c r="G128" i="1"/>
  <c r="G57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<sst xmlns="http://schemas.openxmlformats.org/spreadsheetml/2006/main" count="4111" uniqueCount="1634">
  <si>
    <t>Begroting</t>
  </si>
  <si>
    <t>Artikelnr.</t>
  </si>
  <si>
    <t>Omschrijving artikel</t>
  </si>
  <si>
    <t>Eenheid</t>
  </si>
  <si>
    <t>Aantal</t>
  </si>
  <si>
    <t>Prijs per eenheid</t>
  </si>
  <si>
    <t>Bedrag</t>
  </si>
  <si>
    <t>B10-01-00 Type aansluitingen</t>
  </si>
  <si>
    <t/>
  </si>
  <si>
    <t>B1001A</t>
  </si>
  <si>
    <t>Offnet Klantaansluiting nieuw (enkel engineering)</t>
  </si>
  <si>
    <t>st</t>
  </si>
  <si>
    <t>B1001B</t>
  </si>
  <si>
    <t>Onnet + aansluiting ( enkel engineering)</t>
  </si>
  <si>
    <t>B1001C</t>
  </si>
  <si>
    <t>Onnet aansluiting ( enkel engineering)</t>
  </si>
  <si>
    <t>B1001D</t>
  </si>
  <si>
    <t>Site Survey</t>
  </si>
  <si>
    <t>B1001E</t>
  </si>
  <si>
    <t>Eenmalige opstartkosten voor reconstructies, upgrades</t>
  </si>
  <si>
    <t>B1001F</t>
  </si>
  <si>
    <t>Toeslag Brussels Hoofdstedelijk Gewest</t>
  </si>
  <si>
    <t>B10-02-00 Graafwerken</t>
  </si>
  <si>
    <t>B1002A</t>
  </si>
  <si>
    <t>Meterprijs sleuf in volle grond ( Regio 1)</t>
  </si>
  <si>
    <t>meter</t>
  </si>
  <si>
    <t>B1002B</t>
  </si>
  <si>
    <t>Meterprijs sleuf in Bestrating ( Regio 1)</t>
  </si>
  <si>
    <t>B1002C</t>
  </si>
  <si>
    <t>Meterprijs sleuf in Doorsteek ( Regio 1)</t>
  </si>
  <si>
    <t>B1002D</t>
  </si>
  <si>
    <t>Toeslag nacht/Zaterdag op B1002A</t>
  </si>
  <si>
    <t>B1002E</t>
  </si>
  <si>
    <t>Toeslag nacht/Zaterdag op B1002B of B1002C</t>
  </si>
  <si>
    <t>B1002F</t>
  </si>
  <si>
    <t>Toeslag Zondag op B1002A</t>
  </si>
  <si>
    <t>B1002G</t>
  </si>
  <si>
    <t>Toeslag Zondag op B1002B of B1002C</t>
  </si>
  <si>
    <t>B1002H</t>
  </si>
  <si>
    <t>Toeslag asfalt, wegenisbeton of sierbestrating bijkomstig aa</t>
  </si>
  <si>
    <t>B1002I</t>
  </si>
  <si>
    <t>Toeslag Regio 2 + 4 ( BHG + WAL) +30%</t>
  </si>
  <si>
    <t>%</t>
  </si>
  <si>
    <t>B1002J</t>
  </si>
  <si>
    <t>Toeslag Regio 3 ( Stad Luik) +82%</t>
  </si>
  <si>
    <t>B1002K</t>
  </si>
  <si>
    <t>Vermindering Regio 0 (*) -5%</t>
  </si>
  <si>
    <t>B10-03-00 Infrabel werken</t>
  </si>
  <si>
    <t>B1003A</t>
  </si>
  <si>
    <t>Meterprijs all-in aanleg caniveau op infrabel terrein</t>
  </si>
  <si>
    <t>B1003B</t>
  </si>
  <si>
    <t>Meterprijs all-in aanleg van buis/kabel in caniveau op infrabel</t>
  </si>
  <si>
    <t>B1003C</t>
  </si>
  <si>
    <t>Meterprijs all-in vervangen caniveau op infrabel terrein</t>
  </si>
  <si>
    <t>B1003D</t>
  </si>
  <si>
    <t>Meterprijs all-in vervangen caniveau desksels op infrabel te</t>
  </si>
  <si>
    <t>B1003E</t>
  </si>
  <si>
    <t>Toeslag nacht/Zaterdag op B1003A</t>
  </si>
  <si>
    <t>B1003F</t>
  </si>
  <si>
    <t>Toeslag nacht/Zaterdag op B1003B</t>
  </si>
  <si>
    <t>B1003G</t>
  </si>
  <si>
    <t>Toeslag nacht/Zaterdag op B1003C</t>
  </si>
  <si>
    <t>B1003H</t>
  </si>
  <si>
    <t>Toeslag nacht/Zaterdag op B1003D</t>
  </si>
  <si>
    <t>B1003I</t>
  </si>
  <si>
    <t>Toeslag Zondag op B1003A</t>
  </si>
  <si>
    <t>B1003J</t>
  </si>
  <si>
    <t>Toeslag Zondag op B1003B</t>
  </si>
  <si>
    <t>B1003K</t>
  </si>
  <si>
    <t>Toeslag Zondag op B1003C</t>
  </si>
  <si>
    <t>B1003L</t>
  </si>
  <si>
    <t>Toeslag Zondag op B1003D</t>
  </si>
  <si>
    <t>B1003M</t>
  </si>
  <si>
    <t>Plaatsen van Haspel op een bovenleiding</t>
  </si>
  <si>
    <t>B1003N</t>
  </si>
  <si>
    <t>Beheer van bestaande reservelussen optische kabel aan een ha</t>
  </si>
  <si>
    <t>B1003O</t>
  </si>
  <si>
    <t>Plaatsen stijgleiding op bovenleidingspaal</t>
  </si>
  <si>
    <t>B10-04-00 Boringen</t>
  </si>
  <si>
    <t>B1004A</t>
  </si>
  <si>
    <t>handboring</t>
  </si>
  <si>
    <t>B1004B</t>
  </si>
  <si>
    <t>lijnboring</t>
  </si>
  <si>
    <t>B1004C</t>
  </si>
  <si>
    <t>gestuurde boring met mantel ( walk-over)</t>
  </si>
  <si>
    <t>B1004D</t>
  </si>
  <si>
    <t>Toeslag voor gyroscoop boring met mantel ( toeslag op B1004C)</t>
  </si>
  <si>
    <t>B1004E</t>
  </si>
  <si>
    <t>Toeslag nacht/Zaterdag op B1004A, B of C</t>
  </si>
  <si>
    <t>B1004F</t>
  </si>
  <si>
    <t>Toeslag Zondag op B1004A, B of C</t>
  </si>
  <si>
    <t>B1004G</t>
  </si>
  <si>
    <t>Toeslag grotere diameter boring op B1004B of B004C</t>
  </si>
  <si>
    <t>B1004H</t>
  </si>
  <si>
    <t>Toeslag Regio 2 + 4 op B1004A, B of C +30%</t>
  </si>
  <si>
    <t>B1004I</t>
  </si>
  <si>
    <t>Toeslag Regio 3 op B1004A, B of C +82%</t>
  </si>
  <si>
    <t>B1004J</t>
  </si>
  <si>
    <t>Vermindering Regio 0 op B1004A, B of C (*) -5%</t>
  </si>
  <si>
    <t>-</t>
  </si>
  <si>
    <t>B10-05-00 aansluitpunten</t>
  </si>
  <si>
    <t>B1005A</t>
  </si>
  <si>
    <t>plaatsen handhole</t>
  </si>
  <si>
    <t>B1005B</t>
  </si>
  <si>
    <t>plaatsen straatkast voor passieve componenten</t>
  </si>
  <si>
    <t>B1005C</t>
  </si>
  <si>
    <t>Toeslag gewest Brussel puntopening, plaatsen Handhole of str</t>
  </si>
  <si>
    <t>B1005D</t>
  </si>
  <si>
    <t>Toeslag betonbak</t>
  </si>
  <si>
    <t>B1005E</t>
  </si>
  <si>
    <t>Toeslag voor uitvoering in nacht of op Zaterdag voor B1005A</t>
  </si>
  <si>
    <t>B1005F</t>
  </si>
  <si>
    <t>Toeslag voor uitvoering op Zondag voor B1005A of B</t>
  </si>
  <si>
    <t>B-06-00 Puntopeningen</t>
  </si>
  <si>
    <t>B1006A</t>
  </si>
  <si>
    <t>Grondwerk in m³</t>
  </si>
  <si>
    <t>B1006B</t>
  </si>
  <si>
    <t>All-in meterprijs bestrating in m²</t>
  </si>
  <si>
    <t>B1006C</t>
  </si>
  <si>
    <t>Toeslag All-in meterprijs sierbestrating in m²</t>
  </si>
  <si>
    <t>B1006D</t>
  </si>
  <si>
    <t>Toeslag nacht/Zaterdag op B1006A in m³</t>
  </si>
  <si>
    <t>B1006E</t>
  </si>
  <si>
    <t>Toeslag Zondag op B1006A in m³</t>
  </si>
  <si>
    <t>B1006F</t>
  </si>
  <si>
    <t>Toeslag nacht/Zaterdag op B1006B in m²</t>
  </si>
  <si>
    <t>B1006G</t>
  </si>
  <si>
    <t>Toeslag Zondag op B1006B in m²</t>
  </si>
  <si>
    <t>B-07-00 Leidingen</t>
  </si>
  <si>
    <t>B1007A</t>
  </si>
  <si>
    <t>Meterprijs aanleg 1x HDPE/DB7 in sleuf/caniveau</t>
  </si>
  <si>
    <t>B1007B</t>
  </si>
  <si>
    <t>Meterprijs aanleg 1x extra HDPE/DB7 in sleuf/caniveau</t>
  </si>
  <si>
    <t>B1007C</t>
  </si>
  <si>
    <t>Meterprijs aanleg 1xLSZH inpandig</t>
  </si>
  <si>
    <t>B1007D</t>
  </si>
  <si>
    <t>Toeslag nacht/Zaterdag op B1007A-B</t>
  </si>
  <si>
    <t>B1007E</t>
  </si>
  <si>
    <t>Toeslag nacht/Zaterdag op B1007C</t>
  </si>
  <si>
    <t>B1007F</t>
  </si>
  <si>
    <t>Toeslag Zondag op B1007A-B</t>
  </si>
  <si>
    <t>B1007G</t>
  </si>
  <si>
    <t>Toeslag Zondag op B1007C</t>
  </si>
  <si>
    <t>B-08-00 muurboringen</t>
  </si>
  <si>
    <t>B1008A</t>
  </si>
  <si>
    <t>Maken Muurdoorboring inpandig</t>
  </si>
  <si>
    <t>B1008B</t>
  </si>
  <si>
    <t>Maken Geveldoorboring dmv diamantboring tot 30 cm</t>
  </si>
  <si>
    <t>B1008C</t>
  </si>
  <si>
    <t>Toeslag geveldoorboring /10 cm op code B1008B</t>
  </si>
  <si>
    <t>B-10-00 Blaaswerken</t>
  </si>
  <si>
    <t>B1010</t>
  </si>
  <si>
    <t>Inblazen glasvezelkabel (excl levering kabel)</t>
  </si>
  <si>
    <t>B1011</t>
  </si>
  <si>
    <t>Bijblazen glasvezelkabel (excl. levering kabel)</t>
  </si>
  <si>
    <t>B1012</t>
  </si>
  <si>
    <t>Inblazen subducts (excl. lev en montage ducts en koppeling)</t>
  </si>
  <si>
    <t>B1013</t>
  </si>
  <si>
    <t>Bijblazen subducts (excl. lev en montage ducts en koppeling)</t>
  </si>
  <si>
    <t>B1014</t>
  </si>
  <si>
    <t>Toeslag gewest Brussel Inblazen/bijblazen</t>
  </si>
  <si>
    <t>B1015</t>
  </si>
  <si>
    <t>Toeslag voor uitvoering blaaswerk in nacht of op Zaterdag</t>
  </si>
  <si>
    <t>B1016</t>
  </si>
  <si>
    <t>Toeslag voor uitvoering blaaswerk op Zondag</t>
  </si>
  <si>
    <t>B1017</t>
  </si>
  <si>
    <t>Openen HH ter controle van bestaande buizen en kabels</t>
  </si>
  <si>
    <t>B10-20-00 Vezelwerken</t>
  </si>
  <si>
    <t>B1020</t>
  </si>
  <si>
    <t>Aftaklas - Inv. en prep v.e. glasvezelkabel incl aftak max 1</t>
  </si>
  <si>
    <t>B1021</t>
  </si>
  <si>
    <t>Windowcut - Maken aftaklas dmv windowcut op kabel tot 72v in</t>
  </si>
  <si>
    <t>B1022</t>
  </si>
  <si>
    <t>Windowcut - Maken aftaklas dmv windowcut op kabel groter dan</t>
  </si>
  <si>
    <t>B1023</t>
  </si>
  <si>
    <t>Doorlas - Openen en dichten HH en bestaande GCO en doorlasse</t>
  </si>
  <si>
    <t>B1024</t>
  </si>
  <si>
    <t>extra 12v lassen ( doorlas of aftak las)</t>
  </si>
  <si>
    <t>B1025</t>
  </si>
  <si>
    <t>extra 12v lassen ( doorlas of aftak las) in de nacht</t>
  </si>
  <si>
    <t>B1026</t>
  </si>
  <si>
    <t>Toeslag openen Handhole in gewest Brussel</t>
  </si>
  <si>
    <t>B1027</t>
  </si>
  <si>
    <t>Toeslag voor B1020,B1021 of B1022 in nacht of op Zaterdag</t>
  </si>
  <si>
    <t>B1028</t>
  </si>
  <si>
    <t>Toeslag voor B1020,B1021 of B1022 op Zondag</t>
  </si>
  <si>
    <t>B10-30-00 Afwerkingen vezels</t>
  </si>
  <si>
    <t>B1030</t>
  </si>
  <si>
    <t>monteren glasvezelschuif 12v+inv kabel+aflas+connmeting</t>
  </si>
  <si>
    <t>B1031</t>
  </si>
  <si>
    <t>monteren termination box (max 12v) incl. invoer kabeleinden</t>
  </si>
  <si>
    <t>B1032</t>
  </si>
  <si>
    <t>monteren termination box (max 12v) incl. windowcut + invoer</t>
  </si>
  <si>
    <t>B1033</t>
  </si>
  <si>
    <t>Toeslag voor B1030 of B1031 in nacht of op Zaterdag</t>
  </si>
  <si>
    <t>B1034</t>
  </si>
  <si>
    <t>Toeslag voor B1030 of B1031 op Zondag</t>
  </si>
  <si>
    <t>B1035</t>
  </si>
  <si>
    <t>Aftaklas in bestaande Termination Box</t>
  </si>
  <si>
    <t>B1036</t>
  </si>
  <si>
    <t>Zetten extra patch</t>
  </si>
  <si>
    <t>B1037</t>
  </si>
  <si>
    <t>Toeslag nacht/zaterdagwerk Aftaklas in termination box of zetten extra patch</t>
  </si>
  <si>
    <t>B1038</t>
  </si>
  <si>
    <t>Toeslag Zondagwerk Aftaklas in  termination box of zetten extra patch</t>
  </si>
  <si>
    <t>B10-40-00 Installatie actieve of passieve apparatuur</t>
  </si>
  <si>
    <t>B1040</t>
  </si>
  <si>
    <t>Montage CPE incl. test</t>
  </si>
  <si>
    <t>B1041</t>
  </si>
  <si>
    <t>Installatie passieve apparatuur ( OADM, T3009)</t>
  </si>
  <si>
    <t>B1042</t>
  </si>
  <si>
    <t>Toeslag voor B1040 of B1041 in nacht of op Zaterdag</t>
  </si>
  <si>
    <t>B1043</t>
  </si>
  <si>
    <t>Toeslag voor B1040 of B1041 op Zondag</t>
  </si>
  <si>
    <t>B10-50-00 Metingen</t>
  </si>
  <si>
    <t>B1050</t>
  </si>
  <si>
    <t>Maken backbone meting</t>
  </si>
  <si>
    <t>B1051</t>
  </si>
  <si>
    <t>Maken trajectmeting per 12v bidir. (upgrades met tusslassen)</t>
  </si>
  <si>
    <t>B1052</t>
  </si>
  <si>
    <t>Maken trajectmeting per 12v enkelz. (upgrades met tusslassen</t>
  </si>
  <si>
    <t>B1053</t>
  </si>
  <si>
    <t>Door aannemer aan te leveren meetrapport</t>
  </si>
  <si>
    <t>B1054</t>
  </si>
  <si>
    <t>Toeslag voor B1050 - B1052 in nacht of op Zaterdag</t>
  </si>
  <si>
    <t>B1055</t>
  </si>
  <si>
    <t>Toeslag voor B1050 - B1052 op Zondag</t>
  </si>
  <si>
    <t>B10-60-00 arbeidseenheden</t>
  </si>
  <si>
    <t>B1060</t>
  </si>
  <si>
    <t>Nutteloze verplaatsing</t>
  </si>
  <si>
    <t>B1061</t>
  </si>
  <si>
    <t>Uitvoerder incl. Auto</t>
  </si>
  <si>
    <t>uur</t>
  </si>
  <si>
    <t>B1062</t>
  </si>
  <si>
    <t>Projectleider incl. Auto</t>
  </si>
  <si>
    <t>B1063</t>
  </si>
  <si>
    <t>Glasvezelmonteur incl. Lasmachine en otdr</t>
  </si>
  <si>
    <t>B1064</t>
  </si>
  <si>
    <t>Transporteur met vrachtwagen</t>
  </si>
  <si>
    <t>B10-70-00 Andere werken</t>
  </si>
  <si>
    <t>B1070</t>
  </si>
  <si>
    <t>Werken op Offerte (10% markup wordt automatisch berekend)</t>
  </si>
  <si>
    <t>B1071</t>
  </si>
  <si>
    <t>Inventarisatie enclosure in bestaande opdracht</t>
  </si>
  <si>
    <t>B1072</t>
  </si>
  <si>
    <t>Pilot Fee per medegaande partij</t>
  </si>
  <si>
    <t>B1073</t>
  </si>
  <si>
    <t>Pilot Fee per Meter aangelegd voor medegaande partij</t>
  </si>
  <si>
    <t>Subtotaal Arbeid</t>
  </si>
  <si>
    <t>Materialen</t>
  </si>
  <si>
    <t>15.Materiaal - Buis</t>
  </si>
  <si>
    <t>D002</t>
  </si>
  <si>
    <t>HDPE duct 50 mm rood / grijs following Eurofiber specifications</t>
  </si>
  <si>
    <t>D003</t>
  </si>
  <si>
    <t>DB 2 WAY PE 14/10mm Metal Free, following Eurofiber specifications</t>
  </si>
  <si>
    <t>D004</t>
  </si>
  <si>
    <t>DB 7 WAY PE 14/10mm Metal Free, following Eurofiber specifications</t>
  </si>
  <si>
    <t>D005</t>
  </si>
  <si>
    <t>DB1 LFH 14/10, labeling: Eurofiber</t>
  </si>
  <si>
    <t>D010</t>
  </si>
  <si>
    <t>Sub duct 1 way PE  12/10 mm, colours: RD</t>
  </si>
  <si>
    <t>D011</t>
  </si>
  <si>
    <t>Sub duct 1 way PE  12/10 mm, colours: WH</t>
  </si>
  <si>
    <t>D012</t>
  </si>
  <si>
    <t>Sub duct 1 way PE  12/10 mm, colours: BL</t>
  </si>
  <si>
    <t>D013</t>
  </si>
  <si>
    <t>Sub duct 1 way PE  12/10 mm, colours: YL</t>
  </si>
  <si>
    <t>D014</t>
  </si>
  <si>
    <t>Sub duct 1 way PE  12/10 mm, colours: GN</t>
  </si>
  <si>
    <t>D014a</t>
  </si>
  <si>
    <t>Sub duct 1 way PE  12/10 mm, colours: PU/VI</t>
  </si>
  <si>
    <t>D043</t>
  </si>
  <si>
    <t>Microduct 1way 14/10 egecom/M UV-resistant - HDPE  Diam. 14x2mm inwendig geribd</t>
  </si>
  <si>
    <t>D081</t>
  </si>
  <si>
    <t>Tube PE 7 x 1.5 mm red</t>
  </si>
  <si>
    <t>D082</t>
  </si>
  <si>
    <t>Multi tube cable DBT 24 x 7/4 mm orange</t>
  </si>
  <si>
    <t>D107</t>
  </si>
  <si>
    <t>Microfocus connector recht 12/10 mm inclusief locking clips</t>
  </si>
  <si>
    <t>D108</t>
  </si>
  <si>
    <t>Microfocus connector eind 12/10 mm inclusief locking clip</t>
  </si>
  <si>
    <t>D109</t>
  </si>
  <si>
    <t>Microfocus connector gasblock 12/10 mm tube-tube doorvoer 3-6 mm kabel inclusief locking clips</t>
  </si>
  <si>
    <t>D110</t>
  </si>
  <si>
    <t>Microfocus connector gasblock 12/10 mm tube-tube doorvoer 5-8 mm kabel inclusief locking clips</t>
  </si>
  <si>
    <t>D111</t>
  </si>
  <si>
    <t>Microfocus connector recht 14/10 mm Direct Buried</t>
  </si>
  <si>
    <t>D112</t>
  </si>
  <si>
    <t>Microfocus connector eind 14/10 mm Direct Buried</t>
  </si>
  <si>
    <t>D113</t>
  </si>
  <si>
    <t>Microfocus connector gasblock 14/10 mm tube-tube doorvoer 3-6 mm kabel inclusief locking clips</t>
  </si>
  <si>
    <t>D114</t>
  </si>
  <si>
    <t>Microfocus connector gasblock 14/10 mm tube-tube doorvoer 5-8 mm kabel inclusief locking clips</t>
  </si>
  <si>
    <t>D115</t>
  </si>
  <si>
    <t>Microfocus connector recht verloop 14/10-12/10 mm inclusief locking clips</t>
  </si>
  <si>
    <t>D126</t>
  </si>
  <si>
    <t>Microfocus connector gasblock 12/10 mm deelbaar eind doorvoer 5-6,5 mm kabel</t>
  </si>
  <si>
    <t>D127</t>
  </si>
  <si>
    <t>Microfocus connector gasblock 12/10 mm deelbaar eind doorvoer 6,5-8 mm kabel</t>
  </si>
  <si>
    <t>D128</t>
  </si>
  <si>
    <t>Microfocus connector gasblock 12/10 mm deelbaar tube-tube doorvoer 4-8 mm kabel+ 12/10 mm buis reparatiekit</t>
  </si>
  <si>
    <t>D129</t>
  </si>
  <si>
    <t>Microfocus connector gasblock 14/10 mm deelbaar eind doorvoer 5-6,5 mm kabel</t>
  </si>
  <si>
    <t>D130</t>
  </si>
  <si>
    <t>Microfocus connector gasblock 14/10 mm deelbaar eind doorvoer 6,5-8 mm kabel</t>
  </si>
  <si>
    <t>D131</t>
  </si>
  <si>
    <t>Microfocus connector gasblock 14/10 mm deelbaar tube-tube doorvoer 4-8 mm kabel + 14/10 mm buis reparatiekit</t>
  </si>
  <si>
    <t>D134</t>
  </si>
  <si>
    <t>Microfocus connector bulkhead 14/10 mm tube-tube doorvoer 3-6 mm kabel inclusief locking clips</t>
  </si>
  <si>
    <t>D135</t>
  </si>
  <si>
    <t>Kabelafdekband geel 120x2 mm "EUROFIBER GLASVEZEL +31(0)207990990" (rol á 50 meter)</t>
  </si>
  <si>
    <t>D138</t>
  </si>
  <si>
    <t xml:space="preserve">Tangit M3000 expansieschuim 300ml       </t>
  </si>
  <si>
    <t>D139</t>
  </si>
  <si>
    <t xml:space="preserve">Tangit M4082 dichtsok 800mm             </t>
  </si>
  <si>
    <t>D140</t>
  </si>
  <si>
    <t xml:space="preserve">Tangit FP504 tuitmond                   </t>
  </si>
  <si>
    <t>D143</t>
  </si>
  <si>
    <t xml:space="preserve">Jackmoon afdichtplug voor 50 mm buis    </t>
  </si>
  <si>
    <t>D146</t>
  </si>
  <si>
    <t>Waarschuwingslint "LET OP GLASVEZELKABEL EUROFIBER" 50 x 0,25 mm groen conform EN 12613 (rol á 250 meter)</t>
  </si>
  <si>
    <t>D152</t>
  </si>
  <si>
    <t>Microfocus connector gasblock 12/10 mm deelbaar eind doorvoer 3,5-5 mm kabel</t>
  </si>
  <si>
    <t>D153</t>
  </si>
  <si>
    <t>Microfocus connector gasblock 14/10 mm deelbaar eind doorvoer 3,5-5 mm kabel</t>
  </si>
  <si>
    <t>D161</t>
  </si>
  <si>
    <t>Microfocus kabelbinder met schroef EF</t>
  </si>
  <si>
    <t>D164</t>
  </si>
  <si>
    <t>PVC buizen; Diameter 125mm</t>
  </si>
  <si>
    <t>D165</t>
  </si>
  <si>
    <t>PVC buizen;Diameter 160mm</t>
  </si>
  <si>
    <t>D166</t>
  </si>
  <si>
    <t>PE buizen; Diameter 63mm</t>
  </si>
  <si>
    <t>D167</t>
  </si>
  <si>
    <t>PE Buizen; Diameter 90mm</t>
  </si>
  <si>
    <t>D168</t>
  </si>
  <si>
    <t>PE Buizen; Diameter 125mm</t>
  </si>
  <si>
    <t>D169</t>
  </si>
  <si>
    <t>PE Buizen; Diameter 160mm</t>
  </si>
  <si>
    <t>D170</t>
  </si>
  <si>
    <t>PE buizen; Diameter 200mm</t>
  </si>
  <si>
    <t>D171</t>
  </si>
  <si>
    <t>14/10 buis reparatieset (Service pakket, levertijd in overleg)</t>
  </si>
  <si>
    <t>D175</t>
  </si>
  <si>
    <t xml:space="preserve">Tangit M3000 expansieschuim 150ml       </t>
  </si>
  <si>
    <t>D176</t>
  </si>
  <si>
    <t>Koppeling Plasson 50 mm recht  Artikel Infraconcepts: 128785</t>
  </si>
  <si>
    <t>D177</t>
  </si>
  <si>
    <t>Deelbare koppeling voor HDPE 50mm Artikel Infraconcepts: 175984</t>
  </si>
  <si>
    <t>D178</t>
  </si>
  <si>
    <t>Deelbare buis 50 mm (lengte 2 meter) Artikel Infraconcepts: 156016</t>
  </si>
  <si>
    <t>D119</t>
  </si>
  <si>
    <t>Microfocus sealingset 54/7x14 mm</t>
  </si>
  <si>
    <t>D180</t>
  </si>
  <si>
    <t>Microfocus inline closure kit 50-50/40-40/32-32 mm elongated</t>
  </si>
  <si>
    <t>D181</t>
  </si>
  <si>
    <t>Microfocus H closure kit 50-50-50-50/40-40-40-40/32-32-32-32 mm elongated</t>
  </si>
  <si>
    <t>D182</t>
  </si>
  <si>
    <t>Microfocus connector recht verloop 7-4 mm inclusief locking clips</t>
  </si>
  <si>
    <t>D183</t>
  </si>
  <si>
    <t>Microfocus connector recht 7/4 mm Direct Buried inclusief locking clips</t>
  </si>
  <si>
    <t>D184</t>
  </si>
  <si>
    <t>Microfocus connector eind 7/4 mm Direct Buried inclusief locking clip</t>
  </si>
  <si>
    <t>D185</t>
  </si>
  <si>
    <t>Mud plug 50/6x12mm Type 13</t>
  </si>
  <si>
    <t>16. Materiaal - Lasmaterialen</t>
  </si>
  <si>
    <t>G008</t>
  </si>
  <si>
    <t>3M BPEO Size 1 closure met 12 v patchveld</t>
  </si>
  <si>
    <t>G009</t>
  </si>
  <si>
    <t>Lascassette voor 3M BPEO closure size 1, 1.5 en 2 (per 20 be</t>
  </si>
  <si>
    <t>G010</t>
  </si>
  <si>
    <t>Colored easy strip pt set 12 colors SC/APC 900 µm (tbv G008)</t>
  </si>
  <si>
    <t>G011</t>
  </si>
  <si>
    <t>Kabelinvoer wartel D12 voor 3M BPEO closure size 1, 1.5 en 2</t>
  </si>
  <si>
    <t>G013</t>
  </si>
  <si>
    <t>3M BPEO Size 1.5 closure</t>
  </si>
  <si>
    <t>G014</t>
  </si>
  <si>
    <t>ZE1 closure overgang EPFU en conventioneel</t>
  </si>
  <si>
    <t>G015</t>
  </si>
  <si>
    <t>3M-FIAM2 inline closure conventional appl</t>
  </si>
  <si>
    <t>G016</t>
  </si>
  <si>
    <t>3M-FIAM2 Inline closure sub-duct appl</t>
  </si>
  <si>
    <t>G035</t>
  </si>
  <si>
    <t>3M BPEO Size 2 closure</t>
  </si>
  <si>
    <t>G036</t>
  </si>
  <si>
    <t>3M BPEO invoerwartel voor window-cut</t>
  </si>
  <si>
    <t>G100</t>
  </si>
  <si>
    <t>FIST-GCO2-BD6-NN</t>
  </si>
  <si>
    <t>G101</t>
  </si>
  <si>
    <t>FIST-GCO2-RSK-LTS</t>
  </si>
  <si>
    <t>G102</t>
  </si>
  <si>
    <t>FIST-GCO2-OSK-LTS</t>
  </si>
  <si>
    <t>G103</t>
  </si>
  <si>
    <t>FIST-SOSA2-4SE-S</t>
  </si>
  <si>
    <t>G104</t>
  </si>
  <si>
    <t>FIST-SOSA2-4SC-S</t>
  </si>
  <si>
    <t>G105</t>
  </si>
  <si>
    <t>FIST-RSKG-8</t>
  </si>
  <si>
    <t>G106</t>
  </si>
  <si>
    <t>FIST-RSKG-4</t>
  </si>
  <si>
    <t>G107</t>
  </si>
  <si>
    <t>FIST-OSKG</t>
  </si>
  <si>
    <t>G108</t>
  </si>
  <si>
    <t>FDM1-FO VM</t>
  </si>
  <si>
    <t>G126</t>
  </si>
  <si>
    <t>Lasbeschermer krimp SMOUV 45 mm</t>
  </si>
  <si>
    <t>G127</t>
  </si>
  <si>
    <t>Lasbeschermer krimp SMOUV 30 mm</t>
  </si>
  <si>
    <t>G128</t>
  </si>
  <si>
    <t xml:space="preserve">FIST-FOSC-CLAMP-247-R (clamp repair kit)                   </t>
  </si>
  <si>
    <t>G129</t>
  </si>
  <si>
    <t>BPEO size 1.5 closure conventional cable</t>
  </si>
  <si>
    <t>G130</t>
  </si>
  <si>
    <t xml:space="preserve">BPEO size 2 closure conventional cable </t>
  </si>
  <si>
    <t>G132</t>
  </si>
  <si>
    <t>Commscope BUDI-S-T-B splice box – Artikelcode Commscope : CY3562-000</t>
  </si>
  <si>
    <t>G133</t>
  </si>
  <si>
    <t>Commscope BUDI-S-PTS Patch cable seal - Artikelcode Commscope : CV5901-000</t>
  </si>
  <si>
    <t>G134</t>
  </si>
  <si>
    <t>Commscope BUDI-S-SEAL-24x7 cable entry - Artikelcode Commscope : CS5059-000</t>
  </si>
  <si>
    <t>G135</t>
  </si>
  <si>
    <t>Commscope BUDI-S-SEAL-4x10 cable entry - Artikelcode Commscope : CS1388-000</t>
  </si>
  <si>
    <t>G136</t>
  </si>
  <si>
    <t>Commscope BUDI-S-SEAL-2x20 cable entry - Artikelcode Commscope : CS1390-000</t>
  </si>
  <si>
    <t>G137</t>
  </si>
  <si>
    <t>Commscope BUDI-S-SEAL-4x15 cable entry - Artikelcode Commscope : CS1389-000</t>
  </si>
  <si>
    <t>G138</t>
  </si>
  <si>
    <t>Pigtails LC/UPC OCP-L1-02MASEN-XX – Artikelcode Commscope : 1920612-2</t>
  </si>
  <si>
    <t>G139</t>
  </si>
  <si>
    <t>Commscope BUDI-FS-TL124-EU (Splicebox + 2 x FOSC trays + Patch Panel 36 positions + slot + 12 x LC/UPC adaptors + seals +  1 x PTS + 2 blinds</t>
  </si>
  <si>
    <t>G140</t>
  </si>
  <si>
    <t>OCC1C-F-471-L1SEC (8 channel CWDM compact + 1310 port connectorized LC/UPC 900µ</t>
  </si>
  <si>
    <t>G141</t>
  </si>
  <si>
    <t>FIST-GCO2-BD2BE-V-EP-01 extension frame BD naar BE</t>
  </si>
  <si>
    <t>G142</t>
  </si>
  <si>
    <t xml:space="preserve">FIST-GCO2-BC2BE-V-EP-01 extension frame BC naar BE </t>
  </si>
  <si>
    <t>G143</t>
  </si>
  <si>
    <t>FIST-GCO2-BE8-NN</t>
  </si>
  <si>
    <t>G144</t>
  </si>
  <si>
    <t>ACE closure kit, FOCT-AB prefab 96x 5/3,5, 5,5m</t>
  </si>
  <si>
    <t>G145</t>
  </si>
  <si>
    <t>FIST-RSKG-3</t>
  </si>
  <si>
    <t>G146</t>
  </si>
  <si>
    <t>FIST-RSKG-2</t>
  </si>
  <si>
    <t>G200</t>
  </si>
  <si>
    <t>8ch+1 DWDM MUX  mounted in Commscope tray Channel 20-27</t>
  </si>
  <si>
    <t>G201</t>
  </si>
  <si>
    <t>8ch+1 DWDM MUX  mounted in Commscope tray Channel 28-35</t>
  </si>
  <si>
    <t>G202</t>
  </si>
  <si>
    <t>8ch+1 DWDM MUX  mounted in Commscope tray Channel 36-43</t>
  </si>
  <si>
    <t>G203</t>
  </si>
  <si>
    <t>8ch+1 DWDM MUX  mounted in Commscope tray Channel 44-51</t>
  </si>
  <si>
    <t>G204</t>
  </si>
  <si>
    <t>8ch+1 DWDM MUX  mounted in Commscope tray Channel 52-59</t>
  </si>
  <si>
    <t>G206</t>
  </si>
  <si>
    <t>8ch+1 DWDM DEMUX  mounted in Commscope tray Channel 20-27</t>
  </si>
  <si>
    <t>G207</t>
  </si>
  <si>
    <t>8ch+1 DWDM DEMUX  mounted in Commscope tray Channel 28-35</t>
  </si>
  <si>
    <t>G208</t>
  </si>
  <si>
    <t>8ch+1 DWDM DEMUX  mounted in Commscope tray Channel 36-43</t>
  </si>
  <si>
    <t>G209</t>
  </si>
  <si>
    <t>8ch+1 DWDM DEMUX  mounted in Commscope tray Channel 44-51</t>
  </si>
  <si>
    <t>G210</t>
  </si>
  <si>
    <t>8ch+1 DWDM DEMUX  mounted in Commscope tray Channel 52-59</t>
  </si>
  <si>
    <t>G211</t>
  </si>
  <si>
    <t>GCO-BE6 Pre-assembled DWDM MUX / DEMUX Channel 20-43</t>
  </si>
  <si>
    <t>17. Materiaal - Handholes</t>
  </si>
  <si>
    <t>H118</t>
  </si>
  <si>
    <t>Microfocus schouwput beton gietijzeren deksel</t>
  </si>
  <si>
    <t>H119</t>
  </si>
  <si>
    <t>Gegalvaniseerd kader (t.b.v. Langmatz handhole EK478)</t>
  </si>
  <si>
    <t>H120</t>
  </si>
  <si>
    <t>Kopraamelement 235 mm /ST (t.b.v. Langmatz handhole EK478)</t>
  </si>
  <si>
    <t>H121</t>
  </si>
  <si>
    <t>Gietijzeren deksel D400 /ST (t.b.v. Langmatz handhole EK478)</t>
  </si>
  <si>
    <t>H122</t>
  </si>
  <si>
    <t>Raamelement 70 mm (t.b.v. Langmatz handhole EK478)</t>
  </si>
  <si>
    <t>H137</t>
  </si>
  <si>
    <t>Raamelement 220mm  (t.b.v. Langmatz handhole EK478)</t>
  </si>
  <si>
    <t>H138</t>
  </si>
  <si>
    <t>Raamelement deelbaar 220mm  (t.b.v. Langmatz handhole EK478)</t>
  </si>
  <si>
    <t>H139</t>
  </si>
  <si>
    <t>Logo Eurofiber  (t.b.v. Langmatz handhole EK478)</t>
  </si>
  <si>
    <t>H124</t>
  </si>
  <si>
    <t>Zanddichte doorvoerstop 110 mm (t.b.v. Langmatz handhole EK478)</t>
  </si>
  <si>
    <t>H129</t>
  </si>
  <si>
    <t>Langmatz EK478 Cover class D400 according to DIN EN124    excl. 2 zanddichte doorvoerstoppen met logo Eurofiber (Art 06 478 1215 + 2x 06 478 0058E + 06 478 0052E + 06 478 0073E)
excl. 2 zanddichte doorvoerstoppen met logo Eurofiber (Art 06 478 1215 + 2x 06 478 0058E + 06 478 0052E + 06 478 0073E)</t>
  </si>
  <si>
    <t>H135</t>
  </si>
  <si>
    <t>Langmatz EK 368 K1 Cover class D400 according to DIN EN124
excl. 2 zanddichte doorvoerstoppen zonder logo Eurofiber</t>
  </si>
  <si>
    <t>18. Materiaal - Infrabel</t>
  </si>
  <si>
    <t>I100</t>
  </si>
  <si>
    <t xml:space="preserve">FIST-GPS2-I-AAL1-6L-BE08  </t>
  </si>
  <si>
    <t>I101</t>
  </si>
  <si>
    <t xml:space="preserve">FIST-GPS2-I-AML1-6L-BE08  </t>
  </si>
  <si>
    <t>I102</t>
  </si>
  <si>
    <t>HDPE buis 50mm zwart/groen - Infrabel specificaties 550m/haspel</t>
  </si>
  <si>
    <t>I103</t>
  </si>
  <si>
    <t>DB7 Protec 14/10 - Infrabel specificaties - 1.200m/haspel</t>
  </si>
  <si>
    <t>I104</t>
  </si>
  <si>
    <t>DB7 Protec 14/10 - Infrabel specificaties - 1.200m/haspel - Opdruk "Eurofiber" - MOQ 6x1200m</t>
  </si>
  <si>
    <t>I105</t>
  </si>
  <si>
    <t>Glasvezelkabel 12 FO SM, 9/125µm - CTC - PE, 12x SM G.652.D (1x12), Een 1ste versterkingslaag bestaat uit glasvezel versterkte kunststof (GFRP) elementen en een 2de versterkingslaag uit aramide.
Opdruk: Infrabel - Optical Fibre - T/JJJJ
4.000m /haspel</t>
  </si>
  <si>
    <t>I106</t>
  </si>
  <si>
    <t>Glasvezelkabel 36 FO SM, 9/125µm - LTC - PE, 36x SM G.652.D (6x6), Een 1ste versterkingslaag bestaat uit glasvezel versterkte kunststof (GFRP) elementen en een 2de versterkingslaag uit aramide.
Opdruk: Infrabel - Optical Fibre - T/JJJJ
4.000m/haspel</t>
  </si>
  <si>
    <t>I107</t>
  </si>
  <si>
    <t>Glasvezelkabel 72 FO SM, 9/125µm - LTC - PE, 72x SM G.652.D (6x12), Een 1ste versterkingslaag bestaat uit glasvezel versterkte kunststof (GFRP) elementen en een 2de versterkingslaag uit aramide.
Opdruk: Infrabel - Optical Fibre - T/JJJJ
4.000m/haspel</t>
  </si>
  <si>
    <t>I108</t>
  </si>
  <si>
    <t>Kabelklem in RVS 304 16 AC-E, Diameter 12-16mm, sleufbreedte 18/22mm</t>
  </si>
  <si>
    <t>I109</t>
  </si>
  <si>
    <t>Kabelklem in RVS 304 20 AC-E, Diameter 16-20mm, sleufbreedte 18/22mm</t>
  </si>
  <si>
    <t>I110</t>
  </si>
  <si>
    <t>Kabelklem in RVS 304 24 AC-E, Diameter 20-24mm, sleufbreedte 18/22mm</t>
  </si>
  <si>
    <t>I111</t>
  </si>
  <si>
    <t>Kabelklem in RVS 304 52 AC-E, Diameter 48-52mm, sleufbreedte 18/22mm</t>
  </si>
  <si>
    <t>I112</t>
  </si>
  <si>
    <t>inox C-Profiel geperforeerd, lengte = 3.000mm</t>
  </si>
  <si>
    <t>I113</t>
  </si>
  <si>
    <t>Balkklem</t>
  </si>
  <si>
    <t>I114</t>
  </si>
  <si>
    <t>Kabelkanaal voor voet</t>
  </si>
  <si>
    <t>I115</t>
  </si>
  <si>
    <t>HDPE microduct mom aerial /M Diam 1x12x2,0mm Eurofiber microducts inwendig geribd</t>
  </si>
  <si>
    <t>I116</t>
  </si>
  <si>
    <t>Langmatz EK338 B125, diepte 810mm (Art 06 338 2513 + (2x)06 338 0058E + 06 338 0075E + 06 338 0052E)</t>
  </si>
  <si>
    <t>I117</t>
  </si>
  <si>
    <t>Langmatz EK338 D400, diepte 810mm (Art 06 338 2518 + (2x)06 338 0058E + 06 338 0075E + 06 338 0052E)</t>
  </si>
  <si>
    <t>I119</t>
  </si>
  <si>
    <t>Deklsel D400 voor EK338 (Art 70 052 0000E)</t>
  </si>
  <si>
    <t>I120</t>
  </si>
  <si>
    <t>Gegalvaniseerd kader voor schouwput EK338 tbv gietijzeren deksel incl. hoogteverstelling (Art 70 034 5180E)</t>
  </si>
  <si>
    <t>I121</t>
  </si>
  <si>
    <t>Kopraamelement 140mm /ST voor schouwput EK338 Polycarbonaat Hoogte incl opzetrand 95mm voor kader incl. verbindingspen (Art 06 338 0082E)</t>
  </si>
  <si>
    <t>I122</t>
  </si>
  <si>
    <t>Raamelement 70mm voor EK338 (Art 06 338 0058E)</t>
  </si>
  <si>
    <t>I123</t>
  </si>
  <si>
    <t>Raamelement 350 mm voor EK338 (Art 06 338 0059E)</t>
  </si>
  <si>
    <t>I124</t>
  </si>
  <si>
    <t>Raamelement 220mm voor EK338 (Art 06 338 0052E)</t>
  </si>
  <si>
    <t>I125</t>
  </si>
  <si>
    <t>Raamelement deelbaar 220mm voor EK338 (Art 06 338 0075E)</t>
  </si>
  <si>
    <t>I126</t>
  </si>
  <si>
    <t xml:space="preserve">Logo Infrabel </t>
  </si>
  <si>
    <t>I127</t>
  </si>
  <si>
    <t>KIT : Kast F5 1080/250 ( Elsta Mosdorfer) incl Montage plaat en bodemplaat- Artikelcode leverancier : (Onderdelen : 6STF51080250 + 6STMONTPLE/F5 + 6ST9461473)</t>
  </si>
  <si>
    <t>I128</t>
  </si>
  <si>
    <t>Montage plaat F5 kast - Artikelcode leverancier : 6STMONTPLE/F5</t>
  </si>
  <si>
    <t>I129</t>
  </si>
  <si>
    <t>Ingraafbare Sokkel S5 950mm - Artikelcode leverancier : 6ST01459ST</t>
  </si>
  <si>
    <t>I130</t>
  </si>
  <si>
    <t>Opbouwbare sokkel SB5 250mm - Artikelcode leverancier : 6ST1476</t>
  </si>
  <si>
    <t>I131</t>
  </si>
  <si>
    <t>Bodemplaat F5 - Artikelcode leverancier : 6ST9461473</t>
  </si>
  <si>
    <t>I132</t>
  </si>
  <si>
    <t>KIT : Kast F4 1080/470 ( Elsta Mosdorfer) incl Montage plaat en bodemplaat - Artikelcode leverancier : (Onderdelen : 6STF41080470 + 6STMONTPLE/F4 + 6ST6463192)</t>
  </si>
  <si>
    <t>I133</t>
  </si>
  <si>
    <t>Montage plaat F4 kast - Artikelcode leverancier : 6STMONTPLE/F4</t>
  </si>
  <si>
    <t>I134</t>
  </si>
  <si>
    <t>Ingraafbare Sokkel S5 950mm - Artikelcode leverancier : 6ST0668</t>
  </si>
  <si>
    <t>I135</t>
  </si>
  <si>
    <t>Opbouwbare sokkel SB4 250mm - Artikelcode leverancier : SB4 250/470</t>
  </si>
  <si>
    <t>I136</t>
  </si>
  <si>
    <t>Bodemplaat F4 - Artikelcode leverancier : 6ST6463192</t>
  </si>
  <si>
    <t>I137</t>
  </si>
  <si>
    <t>19” 4U Wall bracket Depth-Adjustable Black - Artikelcode leverancier : 6EF691831TS4</t>
  </si>
  <si>
    <t>I138</t>
  </si>
  <si>
    <t>KIT : Matrix mof (slimbox) voor HDPE om over SD koppelingen te zetten + 2x rubber - Artikelcode levernacier : 6UPINLIN5050KIT(Onderdelen : 6UPINLINCON5050 + 2x 6CWDLBPLUG50N)</t>
  </si>
  <si>
    <t>I139</t>
  </si>
  <si>
    <t>KIT : Matrix T-stuk voor aftakking op DB7 protec in Betonnen sleuf Infrabel + 3x rubber - Artikelcode levernacier : 6UPTMOF505050KI(Onderdelen : 6UPTMOF505050 + 3x 6CWDLBPLUG50N)</t>
  </si>
  <si>
    <t>I140</t>
  </si>
  <si>
    <t>rubber voor matrix box - Artikelcode leverancier : 6CWDLBPLUG50N</t>
  </si>
  <si>
    <t>19. Materiaal - Afmontage</t>
  </si>
  <si>
    <t>O154</t>
  </si>
  <si>
    <t xml:space="preserve">Splice/patch shelf PTD Eurofiber - 1HU 19" right pivoting incl. 48x SC/APC 8 pigtails &amp; adapters </t>
  </si>
  <si>
    <t>O155</t>
  </si>
  <si>
    <t>Splice/patch shelf PTD Eurofiber - 2HU 19" right pivoting incl. 96x SC/APC 8 pigtails &amp; adapters   </t>
  </si>
  <si>
    <t>O156</t>
  </si>
  <si>
    <t xml:space="preserve">Splice/patch shelf PTD Eurofiber - 3HU 19" right pivoting incl. 144x SC/APC 8 pigtails &amp; adapters   </t>
  </si>
  <si>
    <t>O157</t>
  </si>
  <si>
    <t xml:space="preserve">Splice/patch shelf PTD Eurofiber  - 1HU 19" left pivoting    incl. 48x SC/APC 8 pigtails &amp; adapters    </t>
  </si>
  <si>
    <t>O158</t>
  </si>
  <si>
    <t xml:space="preserve">Splice/patch shelf PTD Eurofiber - 2HU 19" left pivoting    incl. 96x SC/APC 8 pigtails &amp; adapters    </t>
  </si>
  <si>
    <t>O159</t>
  </si>
  <si>
    <t xml:space="preserve">Splice/patch shelf PTD Eurofiber - 3HU 19" left pivoting    incl. 144x SC/APC 8 pigtails &amp; adapters  </t>
  </si>
  <si>
    <t>O160</t>
  </si>
  <si>
    <t xml:space="preserve">Splice/patch shelf PTD Eurofiber - 1HU 19" right pivoting incl. 12x SC/APC 8 pigtails &amp; adapters    </t>
  </si>
  <si>
    <t>O161</t>
  </si>
  <si>
    <t xml:space="preserve">Splice/patch shelf PTD Eurofiber - 1HU 19" left pivoting incl. 12x SC/APC 8° pigtails &amp; adapters    </t>
  </si>
  <si>
    <t>O162</t>
  </si>
  <si>
    <t xml:space="preserve">Splice/patch shelf PTD - 1HU 19" left pivoting      48x SC/(A)PC patchpanel, hinged cover                      </t>
  </si>
  <si>
    <t>O163</t>
  </si>
  <si>
    <t xml:space="preserve">Splice/patch shelf PTD - 1HU 19" right pivoting   48x SC/(A)PC patchpanel, hinged cover                      </t>
  </si>
  <si>
    <t>O164</t>
  </si>
  <si>
    <t>Distribution box ABRI Eurofiber (Service pakket, levertijd in overleg)</t>
  </si>
  <si>
    <t>O165</t>
  </si>
  <si>
    <t>Distribution box ABRI Eurofiber inclusief montageplaat (Service pakket, levertijd in overleg)</t>
  </si>
  <si>
    <t>O166</t>
  </si>
  <si>
    <t>Kic modules (Service pakket, levertijd in overleg)</t>
  </si>
  <si>
    <t>O167</t>
  </si>
  <si>
    <t>ADC modules 2 HE (Service pakket, levertijd in overleg)</t>
  </si>
  <si>
    <t>O168</t>
  </si>
  <si>
    <t>ADC modules 1 HE (Service pakket, levertijd in overleg)</t>
  </si>
  <si>
    <t>O169</t>
  </si>
  <si>
    <t>Foamtape 30mm rol a 50m (Service pakket, levertijd in overleg)</t>
  </si>
  <si>
    <t>O200</t>
  </si>
  <si>
    <t>Microfocus FTU las/patch 4xSC/PC SM compleet (exclusief wartels)</t>
  </si>
  <si>
    <t>O201</t>
  </si>
  <si>
    <t>Microfocus FTU las/patch 4xSC/APC SM compleet (exclusief wartels)</t>
  </si>
  <si>
    <t>O202</t>
  </si>
  <si>
    <t>Microfocus 19" 2HE legbord zwart</t>
  </si>
  <si>
    <t>O203</t>
  </si>
  <si>
    <t>Microfocus WODF las/patch 12xSC/PC SM compleet</t>
  </si>
  <si>
    <t>O204</t>
  </si>
  <si>
    <t>Microfocus wartel PG13 inclusief moer</t>
  </si>
  <si>
    <t>O205</t>
  </si>
  <si>
    <t>Microfocus wartel PG16 inclusief moer</t>
  </si>
  <si>
    <t>O207</t>
  </si>
  <si>
    <t>FOMS-FPS-O-SKS1-24 19" 1HE las/patch 24xSC/PC SM links</t>
  </si>
  <si>
    <t>O208</t>
  </si>
  <si>
    <t>FOMS-FPS-O-SKS1-12 19" 1HE las/patch 12xSC/PC SM links</t>
  </si>
  <si>
    <t>O209</t>
  </si>
  <si>
    <t>FOMS-FPS-O-SKL1-48 19" 1HE las/patch 48xLC/PC SM links</t>
  </si>
  <si>
    <t>O210</t>
  </si>
  <si>
    <t xml:space="preserve">FOMS-FPS-O-SGNN-O 19" 1HE las/patch behuizing links (incl. lascassettes en accessoires) </t>
  </si>
  <si>
    <t>O211</t>
  </si>
  <si>
    <t>FOMS-FPS-O-SIS1-24 19" 1HE las/patch 24xSC/PC SM rechts</t>
  </si>
  <si>
    <t>O212</t>
  </si>
  <si>
    <t>FOMS-FPS-O-SIS1-12 19" 1HE las/patch 12xSC/PC SM rechts</t>
  </si>
  <si>
    <t>O213</t>
  </si>
  <si>
    <t>FOMS-FPS-O-SIL1-48 19" 1HE las/patch 48xLC/PC SM rechts</t>
  </si>
  <si>
    <t>O214</t>
  </si>
  <si>
    <t>FOMS-FPS-O-SENN-O 19" 1HE las/patch behuizing rechts (incl. lascassettes en accessoires)</t>
  </si>
  <si>
    <t>O215</t>
  </si>
  <si>
    <t>FOMS-FPS-O-SKSD-12 19" 1HE las/patch 12xSC/APC8 SM links</t>
  </si>
  <si>
    <t>O216</t>
  </si>
  <si>
    <t>FOMS-FPS-O-COVER protective transparent cover</t>
  </si>
  <si>
    <t>O217</t>
  </si>
  <si>
    <t>FIST-RET-05-50-S6080</t>
  </si>
  <si>
    <t>O218</t>
  </si>
  <si>
    <t>OC-ADK-L1-L1-NNCD adapter LC/PC SM DX inclusief retainer</t>
  </si>
  <si>
    <t>O219</t>
  </si>
  <si>
    <t>OC-ADK-S1-S1-NNCS adapter SC/PC SM DX inclusief retainer</t>
  </si>
  <si>
    <t>O220</t>
  </si>
  <si>
    <t>OC-ADK-S2-S2-NNCS adapter SC/APC SM SX inclusief retainer</t>
  </si>
  <si>
    <t>O221</t>
  </si>
  <si>
    <t>3M FDP Terminal Distribution Box</t>
  </si>
  <si>
    <t>O222</t>
  </si>
  <si>
    <t>Microfocus fiber manifold EF</t>
  </si>
  <si>
    <t>O223</t>
  </si>
  <si>
    <t>Microfocus protective tube for fiber manifold EF (rol á 100 meter)</t>
  </si>
  <si>
    <t>O225</t>
  </si>
  <si>
    <t>Microfocus 19" 1HE rangeerpaneel grijs</t>
  </si>
  <si>
    <t>O226</t>
  </si>
  <si>
    <t>Microfocus kooimoerset M6 (4 stuks moer, ring, schroef)</t>
  </si>
  <si>
    <t>O229</t>
  </si>
  <si>
    <t>Legbord 350-600mm</t>
  </si>
  <si>
    <t>O230</t>
  </si>
  <si>
    <t>Legbord 500-900mm</t>
  </si>
  <si>
    <t>O231</t>
  </si>
  <si>
    <t xml:space="preserve">rangeeroog </t>
  </si>
  <si>
    <t>O232</t>
  </si>
  <si>
    <t>Distribution fiber Din Module FDM</t>
  </si>
  <si>
    <t>O233</t>
  </si>
  <si>
    <t>Horizontal cable organizer</t>
  </si>
  <si>
    <t>O234</t>
  </si>
  <si>
    <t>Flexbuis tbv 14mm tube zwart rol a 50m</t>
  </si>
  <si>
    <t>O235</t>
  </si>
  <si>
    <t>Topmanagement</t>
  </si>
  <si>
    <t>20. Materiaal - Patchcords</t>
  </si>
  <si>
    <t>P001</t>
  </si>
  <si>
    <t xml:space="preserve">Patchcord SM9/125 G.657.A1 SX 2.0 mm SC/PC-SC/PC 1M </t>
  </si>
  <si>
    <t>P002</t>
  </si>
  <si>
    <t xml:space="preserve">Patchcord SM9/125 G.657.A1 SX 2.0 mm SC/PC-SC/PC 2M </t>
  </si>
  <si>
    <t>P003</t>
  </si>
  <si>
    <t xml:space="preserve">Patchcord SM9/125 G.657.A1 SX 2.0 mm SC/PC-SC/PC 3M </t>
  </si>
  <si>
    <t>P004</t>
  </si>
  <si>
    <t xml:space="preserve">Patchcord SM9/125 G.657.A1 SX 2.0 mm SC/PC-SC/PC 5M </t>
  </si>
  <si>
    <t>P005</t>
  </si>
  <si>
    <t xml:space="preserve">Patchcord SM9/125 G.657.A1 SX 2.0 mm SC/PC-SC/PC 10M </t>
  </si>
  <si>
    <t>P006</t>
  </si>
  <si>
    <t xml:space="preserve">Patchcord SM9/125 G.657.A1 SX 2.0 mm SC/PC-SC/PC 15M </t>
  </si>
  <si>
    <t>P007</t>
  </si>
  <si>
    <t xml:space="preserve">Patchcord SM9/125 G.657.A1 SX 2.0 mm SC/APC8-SC/PC 1M </t>
  </si>
  <si>
    <t>P008</t>
  </si>
  <si>
    <t xml:space="preserve">Patchcord SM9/125 G.657.A1 SX 2.0 mm SC/APC8-SC/PC 2M </t>
  </si>
  <si>
    <t>P009</t>
  </si>
  <si>
    <t xml:space="preserve">Patchcord SM9/125 G.657.A1 SX 2.0 mm SC/APC8-SC/PC 3M </t>
  </si>
  <si>
    <t>P010</t>
  </si>
  <si>
    <t xml:space="preserve">Patchcord SM9/125 G.657.A1 SX 2.0 mm SC/APC8-SC/PC 5M </t>
  </si>
  <si>
    <t>P011</t>
  </si>
  <si>
    <t xml:space="preserve">Patchcord SM9/125 G.657.A1 SX 2.0 mm SC/APC8-SC/PC 10M </t>
  </si>
  <si>
    <t>P012</t>
  </si>
  <si>
    <t xml:space="preserve">Patchcord SM9/125 G.657.A1 SX 2.0 mm SC/APC8-SC/PC 15M </t>
  </si>
  <si>
    <t>P013</t>
  </si>
  <si>
    <t xml:space="preserve">Patchcord SM9/125 G.657.A1 SX 2.0 mm SC/APC8-SC/APC8 1M </t>
  </si>
  <si>
    <t>P014</t>
  </si>
  <si>
    <t xml:space="preserve">Patchcord SM9/125 G.657.A1 SX 2.0 mm SC/APC8-SC/APC8 2M </t>
  </si>
  <si>
    <t>P015</t>
  </si>
  <si>
    <t xml:space="preserve">Patchcord SM9/125 G.657.A1 SX 2.0 mm SC/APC8-SC/APC8 3M </t>
  </si>
  <si>
    <t>P016</t>
  </si>
  <si>
    <t xml:space="preserve">Patchcord SM9/125 G.657.A1 SX 2.0 mm SC/APC8-SC/APC8 5M </t>
  </si>
  <si>
    <t>P017</t>
  </si>
  <si>
    <t xml:space="preserve">Patchcord SM9/125 G.657.A1 SX 2.0 mm SC/APC8-SC/APC8 10M </t>
  </si>
  <si>
    <t>P018</t>
  </si>
  <si>
    <t xml:space="preserve">Patchcord SM9/125 G.657.A1 SX 2.0 mm SC/APC8-SC/APC8 15M </t>
  </si>
  <si>
    <t>P019</t>
  </si>
  <si>
    <t xml:space="preserve">Patchcord SM9/125 G.657.A1 SX 2.0 mm LC/PC-SC/APC8 1M </t>
  </si>
  <si>
    <t>P020</t>
  </si>
  <si>
    <t xml:space="preserve">Patchcord SM9/125 G.657.A1 SX 2.0 mm LC/PC-SC/APC8 2M </t>
  </si>
  <si>
    <t>P021</t>
  </si>
  <si>
    <t xml:space="preserve">Patchcord SM9/125 G.657.A1 SX 2.0 mm LC/PC-SC/APC8 3M </t>
  </si>
  <si>
    <t>P022</t>
  </si>
  <si>
    <t xml:space="preserve">Patchcord SM9/125 G.657.A1 SX 2.0 mm LC/PC-SC/APC8 5M </t>
  </si>
  <si>
    <t>P023</t>
  </si>
  <si>
    <t xml:space="preserve">Patchcord SM9/125 G.657.A1 SX 2.0 mm LC/PC-SC/APC8 10M </t>
  </si>
  <si>
    <t>P024</t>
  </si>
  <si>
    <t xml:space="preserve">Patchcord SM9/125 G.657.A1 SX 2.0 mm LC/PC-SC/APC8 15M </t>
  </si>
  <si>
    <t>P025</t>
  </si>
  <si>
    <t xml:space="preserve">Patchcord SM9/125 G.657.A1 SX 2.0 mm FC/PC-LC/PC 1M </t>
  </si>
  <si>
    <t>P026</t>
  </si>
  <si>
    <t xml:space="preserve">Patchcord SM9/125 G.657.A1 SX 2.0 mm FC/PC-LC/PC 2M </t>
  </si>
  <si>
    <t>P027</t>
  </si>
  <si>
    <t xml:space="preserve">Patchcord SM9/125 G.657.A1 SX 2.0 mm FC/PC-LC/PC 3M </t>
  </si>
  <si>
    <t>P028</t>
  </si>
  <si>
    <t xml:space="preserve">Patchcord SM9/125 G.657.A1 SX 2.0 mm FC/PC-LC/PC 5M </t>
  </si>
  <si>
    <t>P029</t>
  </si>
  <si>
    <t xml:space="preserve">Patchcord SM9/125 G.657.A1 SX 2.0 mm FC/PC-LC/PC 10M </t>
  </si>
  <si>
    <t>P030</t>
  </si>
  <si>
    <t xml:space="preserve">Patchcord SM9/125 G.657.A1 SX 2.0 mm FC/PC-LC/PC 15M </t>
  </si>
  <si>
    <t>P031</t>
  </si>
  <si>
    <t>Pigtail SM9/125 G.657.A1 SX 2.0 mm SC/PC 1,5M</t>
  </si>
  <si>
    <t>P032</t>
  </si>
  <si>
    <t>Pigtail SM9/125 G.657.A1 SX 2.0 mm SC/PC 2M</t>
  </si>
  <si>
    <t>P033</t>
  </si>
  <si>
    <t>Pigtail SM9/125 G.657.A1 SX 2.0 mm SC/PC 3M</t>
  </si>
  <si>
    <t>P037</t>
  </si>
  <si>
    <t>Pigtail SM9/125 G.657.A1 SX 2.0 mm SC/APC8 1,5M</t>
  </si>
  <si>
    <t>P038</t>
  </si>
  <si>
    <t>Pigtail SM9/125 G.657.A1 SX 2.0 mm SC/APC8 2M</t>
  </si>
  <si>
    <t>P039</t>
  </si>
  <si>
    <t>Pigtail SM9/125 G.657.A1 SX 2.0 mm SC/APC8 3M</t>
  </si>
  <si>
    <t>P040</t>
  </si>
  <si>
    <t>Pigtail SM9/125 G.657.A1 SX 2.0 mm SC/APC8 5M</t>
  </si>
  <si>
    <t>P043</t>
  </si>
  <si>
    <t>Adapter SC/PC SM simplex blauw</t>
  </si>
  <si>
    <t>P044</t>
  </si>
  <si>
    <t>Adapter SC/APC SM simplex groen</t>
  </si>
  <si>
    <t>P045</t>
  </si>
  <si>
    <t xml:space="preserve">Patchcord SM9/125 G.657.A1 SX 2.0 mm LC/PC-SC/PC 1M </t>
  </si>
  <si>
    <t>P046</t>
  </si>
  <si>
    <t xml:space="preserve">Patchcord SM9/125 G.657.A1 SX 2.0 mm LC/PC-SC/PC 2M </t>
  </si>
  <si>
    <t>P047</t>
  </si>
  <si>
    <t xml:space="preserve">Patchcord SM9/125 G.657.A1 SX 2.0 mm LC/PC-SC/PC 3M </t>
  </si>
  <si>
    <t>P048</t>
  </si>
  <si>
    <t xml:space="preserve">Patchcord SM9/125 G.657.A1 SX 2.0 mm LC/PC-SC/PC 5M </t>
  </si>
  <si>
    <t>P049</t>
  </si>
  <si>
    <t xml:space="preserve">Patchcord SM9/125 G.657.A1 SX 2.0 mm LC/PC-SC/PC 10M </t>
  </si>
  <si>
    <t>P050</t>
  </si>
  <si>
    <t xml:space="preserve">Patchcord SM9/125 G.657.A1 SX 2.0 mm LC/PC-SC/PC 15M </t>
  </si>
  <si>
    <t>P051</t>
  </si>
  <si>
    <t xml:space="preserve">Patchcord SM9/125 G.657.A1 DX 2.0 mm SC/PC-SC/PC 1M </t>
  </si>
  <si>
    <t>P052</t>
  </si>
  <si>
    <t xml:space="preserve">Patchcord SM9/125 G.657.A1 DX 2.0 mm SC/PC-SC/PC 2M </t>
  </si>
  <si>
    <t>P053</t>
  </si>
  <si>
    <t xml:space="preserve">Patchcord SM9/125 G.657.A1 DX 2.0 mm SC/PC-SC/PC 3M </t>
  </si>
  <si>
    <t>P054</t>
  </si>
  <si>
    <t xml:space="preserve">Patchcord SM9/125 G.657.A1 DX 2.0 mm SC/PC-SC/PC 5M </t>
  </si>
  <si>
    <t>P055</t>
  </si>
  <si>
    <t xml:space="preserve">Patchcord SM9/125 G.657.A1 DX 2.0 mm SC/PC-SC/PC 10M </t>
  </si>
  <si>
    <t>P056</t>
  </si>
  <si>
    <t xml:space="preserve">Patchcord SM9/125 G.657.A1 DX 2.0 mm SC/PC-SC/PC 15M </t>
  </si>
  <si>
    <t>P057</t>
  </si>
  <si>
    <t xml:space="preserve">Patchcord SM9/125 G.657.A1 DX 2.0 mm SC/APC8-SC/PC 1M </t>
  </si>
  <si>
    <t>P058</t>
  </si>
  <si>
    <t xml:space="preserve">Patchcord SM9/125 G.657.A1 DX 2.0 mm SC/APC8-SC/PC 2M </t>
  </si>
  <si>
    <t>P059</t>
  </si>
  <si>
    <t xml:space="preserve">Patchcord SM9/125 G.657.A1 DX 2.0 mm SC/APC8-SC/PC 3M </t>
  </si>
  <si>
    <t>P060</t>
  </si>
  <si>
    <t xml:space="preserve">Patchcord SM9/125 G.657.A1 DX 2.0 mm SC/APC8-SC/PC 5M </t>
  </si>
  <si>
    <t>P061</t>
  </si>
  <si>
    <t xml:space="preserve">Patchcord SM9/125 G.657.A1 DX 2.0 mm SC/APC8-SC/PC 10M </t>
  </si>
  <si>
    <t>P062</t>
  </si>
  <si>
    <t xml:space="preserve">Patchcord SM9/125 G.657.A1 DX 2.0 mm SC/APC8-SC/PC 15M </t>
  </si>
  <si>
    <t>P063</t>
  </si>
  <si>
    <t xml:space="preserve">Patchcord SM9/125 G.657.A1 DX 2.0 mm SC/APC8-SC/APC8 1M </t>
  </si>
  <si>
    <t>P064</t>
  </si>
  <si>
    <t xml:space="preserve">Patchcord SM9/125 G.657.A1 DX 2.0 mm SC/APC8-SC/APC8 2M </t>
  </si>
  <si>
    <t>P065</t>
  </si>
  <si>
    <t xml:space="preserve">Patchcord SM9/125 G.657.A1 DX 2.0 mm SC/APC8-SC/APC8 3M </t>
  </si>
  <si>
    <t>P066</t>
  </si>
  <si>
    <t xml:space="preserve">Patchcord SM9/125 G.657.A1 DX 2.0 mm SC/APC8-SC/APC8 5M </t>
  </si>
  <si>
    <t>P067</t>
  </si>
  <si>
    <t xml:space="preserve">Patchcord SM9/125 G.657.A1 DX 2.0 mm SC/APC8-SC/APC8 10M </t>
  </si>
  <si>
    <t>P068</t>
  </si>
  <si>
    <t xml:space="preserve">Patchcord SM9/125 G.657.A1 DX 2.0 mm SC/APC8-SC/APC8 15M </t>
  </si>
  <si>
    <t>P069</t>
  </si>
  <si>
    <t xml:space="preserve">Patchcord SM9/125 G.657.A1 DX 2.0 mm LC/PC-SC/APC8 1M </t>
  </si>
  <si>
    <t>P070</t>
  </si>
  <si>
    <t xml:space="preserve">Patchcord SM9/125 G.657.A1 DX 2.0 mm LC/PC-SC/APC8 2M </t>
  </si>
  <si>
    <t>P071</t>
  </si>
  <si>
    <t xml:space="preserve">Patchcord SM9/125 G.657.A1 DX 2.0 mm LC/PC-SC/APC8 3M </t>
  </si>
  <si>
    <t>P072</t>
  </si>
  <si>
    <t xml:space="preserve">Patchcord SM9/125 G.657.A1 DX 2.0 mm LC/PC-SC/APC8 5M </t>
  </si>
  <si>
    <t>P073</t>
  </si>
  <si>
    <t xml:space="preserve">Patchcord SM9/125 G.657.A1 DX 2.0 mm LC/PC-SC/APC8 10M </t>
  </si>
  <si>
    <t>P074</t>
  </si>
  <si>
    <t xml:space="preserve">Patchcord SM9/125 G.657.A1 DX 2.0 mm LC/PC-SC/APC8 15M </t>
  </si>
  <si>
    <t>P075</t>
  </si>
  <si>
    <t xml:space="preserve">Patchcord SM9/125 G.657.A1 DX 2.0 mm FC/PC-LC/PC 1M </t>
  </si>
  <si>
    <t>P076</t>
  </si>
  <si>
    <t xml:space="preserve">Patchcord SM9/125 G.657.A1 DX 2.0 mm FC/PC-LC/PC 2M </t>
  </si>
  <si>
    <t>P077</t>
  </si>
  <si>
    <t xml:space="preserve">Patchcord SM9/125 G.657.A1 DX 2.0 mm FC/PC-LC/PC 3M </t>
  </si>
  <si>
    <t>P078</t>
  </si>
  <si>
    <t xml:space="preserve">Patchcord SM9/125 G.657.A1 DX 2.0 mm FC/PC-LC/PC 5M </t>
  </si>
  <si>
    <t>P079</t>
  </si>
  <si>
    <t xml:space="preserve">Patchcord SM9/125 G.657.A1 DX 2.0 mm FC/PC-LC/PC 10M </t>
  </si>
  <si>
    <t>P080</t>
  </si>
  <si>
    <t xml:space="preserve">Patchcord SM9/125 G.657.A1 DX 2.0 mm FC/PC-LC/PC 15M </t>
  </si>
  <si>
    <t>P081</t>
  </si>
  <si>
    <t xml:space="preserve">Patchcord SM9/125 G.657.A1 DX 2.0 mm LC/PC-SC/PC 1M </t>
  </si>
  <si>
    <t>P082</t>
  </si>
  <si>
    <t xml:space="preserve">Patchcord SM9/125 G.657.A1 DX 2.0 mm LC/PC-SC/PC 2M </t>
  </si>
  <si>
    <t>P083</t>
  </si>
  <si>
    <t xml:space="preserve">Patchcord SM9/125 G.657.A1 DX 2.0 mm LC/PC-SC/PC 3M </t>
  </si>
  <si>
    <t>P084</t>
  </si>
  <si>
    <t xml:space="preserve">Patchcord SM9/125 G.657.A1 DX 2.0 mm LC/PC-SC/PC 5M </t>
  </si>
  <si>
    <t>P085</t>
  </si>
  <si>
    <t xml:space="preserve">Patchcord SM9/125 G.657.A1 DX 2.0 mm LC/PC-SC/PC 7M </t>
  </si>
  <si>
    <t>P086</t>
  </si>
  <si>
    <t xml:space="preserve">Patchcord SM9/125 G.657.A1 DX 2.0 mm LC/PC-SC/PC 10M </t>
  </si>
  <si>
    <t>P087</t>
  </si>
  <si>
    <t xml:space="preserve">Patchcord SM9/125 G.657.A1 DX 2.0 mm LC/PC-SC/PC 15M </t>
  </si>
  <si>
    <t>P088</t>
  </si>
  <si>
    <t xml:space="preserve">Patchcord SM9/125 G.657.A1 DX 2.0 mm LC/PC-LC/PC 1M </t>
  </si>
  <si>
    <t>P089</t>
  </si>
  <si>
    <t xml:space="preserve">Patchcord SM9/125 G.657.A1 DX 2.0 mm LC/PC-LC/PC 2M </t>
  </si>
  <si>
    <t>P090</t>
  </si>
  <si>
    <t xml:space="preserve">Patchcord SM9/125 G.657.A1 DX 2.0 mm LC/PC-LC/PC 3M </t>
  </si>
  <si>
    <t>P091</t>
  </si>
  <si>
    <t xml:space="preserve">Patchcord SM9/125 G.657.A1 DX 2.0 mm LC/PC-LC/PC 5M </t>
  </si>
  <si>
    <t>P092</t>
  </si>
  <si>
    <t xml:space="preserve">Patchcord SM9/125 G.657.A1 DX 2.0 mm LC/PC-LC/PC 10M </t>
  </si>
  <si>
    <t>P093</t>
  </si>
  <si>
    <t xml:space="preserve">Patchcord SM9/125 G.657.A1 DX 2.0 mm LC/PC-LC/PC 15M </t>
  </si>
  <si>
    <t>P095</t>
  </si>
  <si>
    <t>Patchcord SM9/125 G.657.A1 DX 2.0 mm FC/PC-LC/PC 20M</t>
  </si>
  <si>
    <t>P096</t>
  </si>
  <si>
    <t>Patchcord SM9/125 G.657.A1 DX 2.0 mm LC/PC-SC/PC 20M</t>
  </si>
  <si>
    <t>P097</t>
  </si>
  <si>
    <t>Patchcord SM9/125 G.657.A1 DX 2.0 mm LC/PC-LC/PC 20M</t>
  </si>
  <si>
    <t>P098</t>
  </si>
  <si>
    <t>Patchcord SM9/125 G.657.A1 DX 2.0 mm SC/PC-SC/PC 3,5M</t>
  </si>
  <si>
    <t>P099</t>
  </si>
  <si>
    <t>Patchcord SM9/125 G.657.A1 DX 2.0 mm SC/APC8-SC/PC 3,5M</t>
  </si>
  <si>
    <t>P100</t>
  </si>
  <si>
    <t>Patchcord SM9/125 G.657.A1 DX 2.0 mm SC/APC8-SC/APC8 3,5</t>
  </si>
  <si>
    <t>P101</t>
  </si>
  <si>
    <t>Patchcord SM9/125 G.657.A1 DX 2.0 mm LC/PC-SC/APC8 3,5M</t>
  </si>
  <si>
    <t>P102</t>
  </si>
  <si>
    <t>Patchcord SM9/125 G.657.A1 DX 2.0 mm FC/PC-LC/PC 3,5M</t>
  </si>
  <si>
    <t>P103</t>
  </si>
  <si>
    <t>Patchcord SM9/125 G.657.A1 DX 2.0 mm LC/PC-SC/PC 3,5M</t>
  </si>
  <si>
    <t>P104</t>
  </si>
  <si>
    <t>Patchcord SM9/125 G.657.A1 DX 2.0 mm LC/PC-LC/PC 3,5M</t>
  </si>
  <si>
    <t>P105</t>
  </si>
  <si>
    <t xml:space="preserve">Patchcord SM9/125 G.657.A1 SX 2.0 mm LC/PC-LC/PC 1M </t>
  </si>
  <si>
    <t>P106</t>
  </si>
  <si>
    <t xml:space="preserve">Patchcord SM9/125 G.657.A1 SX 2.0 mm LC/PC-LC/PC 2M </t>
  </si>
  <si>
    <t>P107</t>
  </si>
  <si>
    <t xml:space="preserve">Patchcord SM9/125 G.657.A1 SX 2.0 mm LC/PC-LC/PC 3M </t>
  </si>
  <si>
    <t>P108</t>
  </si>
  <si>
    <t xml:space="preserve">Patchcord SM9/125 G.657.A1 SX 2.0 mm LC/PC-LC/PC 5M </t>
  </si>
  <si>
    <t>P109</t>
  </si>
  <si>
    <t xml:space="preserve">Patchcord SM9/125 G.657.A1 SX 2.0 mm LC/PC-LC/PC 10M </t>
  </si>
  <si>
    <t>P110</t>
  </si>
  <si>
    <t xml:space="preserve">Patchcord SM9/125 G.657.A1 SX 2.0 mm LC/PC-LC/PC 15M </t>
  </si>
  <si>
    <t>P114</t>
  </si>
  <si>
    <t>Patchcord SM9/125 G.657.A1 SX 2.0 mm LC/PC-SC/PC 0,35M (haakse tules)</t>
  </si>
  <si>
    <t>P115</t>
  </si>
  <si>
    <t>Patchcord SM9/125 G.657.A1 DX 2.0 mm LC/PC-SC/PC 0,35M (haakse tules)</t>
  </si>
  <si>
    <t>P116</t>
  </si>
  <si>
    <t>Patchcord SM9/125 G.657.A1 SX 2.0 mm LC/PC-SC/APC8 0,35M (haakse tules)</t>
  </si>
  <si>
    <t>P117</t>
  </si>
  <si>
    <t>Patchcord SM9/125 G.657.A1 DX 2.0 mm LC/PC-SC/APC8 0,35M (haakse tules)</t>
  </si>
  <si>
    <t>P139</t>
  </si>
  <si>
    <t>Patchcord SM9/125 G.657.A1 DX 2.0 mm LC/PC-SC/APC 20M</t>
  </si>
  <si>
    <t>P140</t>
  </si>
  <si>
    <t>Patchcord SM9/125 G.657.A1 SX 2.0 mm LC/PC-SC/APC 20M</t>
  </si>
  <si>
    <t>P141</t>
  </si>
  <si>
    <t>Patchcord SM9/125 G.657.A1 SX 2.0 mm LC/APC8-SC/APC8 1M</t>
  </si>
  <si>
    <t>P142</t>
  </si>
  <si>
    <t>Patchcord SM9/125 G.657.A1 SX 2.0 mm LC/APC8-SC/APC8 2M</t>
  </si>
  <si>
    <t>P143</t>
  </si>
  <si>
    <t>Patchcord SM9/125 G.657.A1 SX 2.0 mm LC/APC8-SC/APC8 3M</t>
  </si>
  <si>
    <t>P144</t>
  </si>
  <si>
    <t>Patchcord SM9/125 G.657.A1 SX 2.0 mm LC/APC8-SC/APC8 5M</t>
  </si>
  <si>
    <t>P145</t>
  </si>
  <si>
    <t>Patchcord SM9/125 G.657.A1 SX 2.0 mm LC/APC8-SC/APC8 10M</t>
  </si>
  <si>
    <t>P146</t>
  </si>
  <si>
    <t>Patchcord SM9/125 G.657.A1 SX 2.0 mm LC/APC8-SC/APC8 15M</t>
  </si>
  <si>
    <t>P147</t>
  </si>
  <si>
    <t>Patchcord SM9/125 G.657.A1 SX 2.0 mm LC/APC8-SC/PC8 1M</t>
  </si>
  <si>
    <t>P148</t>
  </si>
  <si>
    <t>Patchcord SM9/125 G.657.A1 SX 2.0 mm LC/APC8-SC/PC8 2M</t>
  </si>
  <si>
    <t>P149</t>
  </si>
  <si>
    <t>Patchcord SM9/125 G.657.A1 SX 2.0 mm LC/APC8-SC/PC8 3M</t>
  </si>
  <si>
    <t>P150</t>
  </si>
  <si>
    <t>Patchcord SM9/125 G.657.A1 SX 2.0 mm LC/APC8-SC/PC8 5M</t>
  </si>
  <si>
    <t>P151</t>
  </si>
  <si>
    <t>Patchcord SM9/125 G.657.A1 SX 2.0 mm LC/APC8-SC/PC8 10M</t>
  </si>
  <si>
    <t>P152</t>
  </si>
  <si>
    <t>Patchcord SM9/125 G.657.A1 SX 2.0 mm LC/APC8-SC/PC8 15M</t>
  </si>
  <si>
    <t>21. Materiaal - Apparatuur</t>
  </si>
  <si>
    <t>Q035</t>
  </si>
  <si>
    <t>Opticonnect  XFP-SR Module, 10Gbps 10 Gigabit Ethernet, Fibre Channel 10 Gbps, 850 nm, LC Connector, 300m Distance/Budget, with Digital Diagnostics</t>
  </si>
  <si>
    <t>Q036</t>
  </si>
  <si>
    <t>Opticonnect  XFP-LR Module, 10Gbps 10 Gigabit Ethernet, SDH/Sonet, Fibre Channel 10 Gbps, 1310nm, LC Connector, 10km Distance/Budget, with Digital Diagnostics</t>
  </si>
  <si>
    <t>Q037</t>
  </si>
  <si>
    <t>Opticonnect  XFP-ER Module, 10Gbps 10 Gigabit Ethernet, SDH/Sonet, Fibre Channel 10 Gbps, 1550nm, LC Connector, 40km Distance/Budget, with Digital Diagnostics</t>
  </si>
  <si>
    <t>Q038</t>
  </si>
  <si>
    <t>Opticonnect  XFP-ZR Module, 10Gbps 10 Gigabit Ethernet, SDH/Sonet, Fibre Channel 10 Gbps, 1550nm, LC Connector, 80km Distance/Budget, with Digital Diagnostics</t>
  </si>
  <si>
    <t>Q039</t>
  </si>
  <si>
    <t>Opticonnect SFP+ Module (SPP-SR), MultiMode,10Gbps Ethernet/Fibre Channel, 850 nm, LC Connector, 300m Distance/Budget, with Digital Diagnostics</t>
  </si>
  <si>
    <t>Q040</t>
  </si>
  <si>
    <t>Opticonnect SFP+ Module (SPP-LR), 10Gbps Ethernet/Fibre Channel, 1310nm, LC Connector, 10km Distance/Budget, with Digital Diagnostics</t>
  </si>
  <si>
    <t>Q041</t>
  </si>
  <si>
    <t>Opticonnect SFP+ Module (SPP-ER), 10Gbps Ethernet/Fibre Channel, 1310nm, LC Connector, 40km Distance/Budget, with Digital Diagnostics</t>
  </si>
  <si>
    <t>Q042</t>
  </si>
  <si>
    <t>Opticonnect SFP+ Module (SPP-ZR), 10Gbps Ethernet/Fibre Channel, 1550nm, LC Connector, 80km Distance/Budget, with Digital Diagnostics</t>
  </si>
  <si>
    <t>Q050</t>
  </si>
  <si>
    <t>SFP Module, Multimode (SFP-SXD), up to 1.25Gbps Gigabit Ethernet/FC, 850 nm, LC Connector, 550m Distance/Budget, with Digital Diagnostics</t>
  </si>
  <si>
    <t>Q052</t>
  </si>
  <si>
    <t>Opticonnect SFP Module (SFP-ELXD), up to 1.25Gbps Gigabit Ethernet/FC, 1310nm, LC Connector, 20km Distance/Budget, with Digital Diagnostics</t>
  </si>
  <si>
    <t>Q053</t>
  </si>
  <si>
    <t>Opticonnect SFP Module (SFP-EXD), up to 1.25Gbps Gigabit Ethernet/FC, 1310nm, LC Connector, 40km Distance/Budget, with Digital Diagnostics</t>
  </si>
  <si>
    <t>Q054</t>
  </si>
  <si>
    <t>Opticonnect SFP Module (SFP-ZXD), up to 1.25Gbps Gigabit Ethernet/FC, 1550nm, LC Connector, 80km Distance/Budget, with Digital Diagnostics</t>
  </si>
  <si>
    <t>Q055</t>
  </si>
  <si>
    <t>Opticonnect SFP Module (SFP-EZXD), up to 1.25Gbps Gigabit Ethernet/FC, 1550nm, LC Connector, 120km Distance/Budget, with Digital Diagnostics</t>
  </si>
  <si>
    <t>Q056</t>
  </si>
  <si>
    <t>Single fiber SFP BIDI SMF module, 20 km, up to 1.25 Gbps, transmit 1310 nm, receive 1490 nm SFPS-ELX-3149D-RT (CPE)</t>
  </si>
  <si>
    <t>Q057</t>
  </si>
  <si>
    <t>Single fiber SFP BIDI SMF module, 20 to 40 km, up to 1.25 Gbps, transmit 1490 nm, receive 1310 nm SFPS-ELX-4931D-RT (POP)</t>
  </si>
  <si>
    <t>Q058</t>
  </si>
  <si>
    <t>Single fiber SFP BIDI SMF module, 20 to 40 km, up to 1.25 Gbps, transmit 1310 nm, receive 1490 nm SFPS-EX-3149D-RT (CPE)</t>
  </si>
  <si>
    <t>Q059</t>
  </si>
  <si>
    <t>Single fiber SFP BIDI SMF module, 40 km, up to 1.25 Gbps, transmit 1490 nm, receive 1310 nm SFPS-EX-4931D-RT (POP)</t>
  </si>
  <si>
    <t>Q061</t>
  </si>
  <si>
    <t>Single fiber SFP BIDI SMF module, 40 to 80 km, up to 1.25 Gbps, transmit 1490 nm, receive 1550 nm SFPS-ZX-4955D-RT (CPE)</t>
  </si>
  <si>
    <t>Q062</t>
  </si>
  <si>
    <t>Single fiber SFP BIDI SMF module, 40 to 80 km, up to 1.25 Gbps, transmit 1550 nm, receive 1490 nm SFPS-ZX-5549D-RT (POP)</t>
  </si>
  <si>
    <t>Q063</t>
  </si>
  <si>
    <t>Single fiber SFP+ BIDI SMF module, 20 km, up to 10 Gbps, transmit 1270 nm, receive 1330 nm SPPS-LR-2733-RT (CPE)</t>
  </si>
  <si>
    <t>Q064</t>
  </si>
  <si>
    <t>Single fiber SFP+ BIDI SMF module, 20 km, up to 10 Gbps, transmit 1330 nm, receive 1270 nm SPPS-LR-3327-RT (POP)</t>
  </si>
  <si>
    <t>Q065</t>
  </si>
  <si>
    <t>Single fiber SFP+ BIDI SMF module, 20 to 40 km, up to 10 Gbps, transmit 1270 nm, receive 1330 nm SPPS-ER-2733-RT (CPE)</t>
  </si>
  <si>
    <t>Q066</t>
  </si>
  <si>
    <t>Single fiber SFP+ BIDI SMF module, 20 to 40 km, up to 10 Gbps, transmit 1330 nm, receive 1270 nm SPPS-ER-3327-RT (POP)</t>
  </si>
  <si>
    <t>Q067</t>
  </si>
  <si>
    <t>Single fiber SFP+ BIDI SMF module, 40 to 60 km, up to 10 Gbps, transmit 1270 nm, receive 1330 nm SPPS-ZR-2733-RT (CPE)</t>
  </si>
  <si>
    <t>Q068</t>
  </si>
  <si>
    <t>Single fiber SFP+ BIDI SMF module, 40 to 60 km, up to 10 Gbps, transmit 1330 nm, receive 1270 nm SPPS-ZR-3327-RT (POP)</t>
  </si>
  <si>
    <t>Q084</t>
  </si>
  <si>
    <t>Single fiber XFP BIDI SMF module, 20 km, up to 10 Gbps, transmit 1270 nm, receive 1330 nm XFPS-LR-2733-RT (CPE)</t>
  </si>
  <si>
    <t>Q085</t>
  </si>
  <si>
    <t>Single fiber XFP BIDI SMF module, 20 km, up to 10 Gbps, transmit 1330 nm, receive 1270 nm XFPS-LR-3327-RT (POP)</t>
  </si>
  <si>
    <t>Q086</t>
  </si>
  <si>
    <t>Single fiber XFP BIDI SMF module, 20 to 40 km, up to 10 Gbps, transmit 1270 nm, receive 1330 nm XFPS-ER-2733-RT (CPE)</t>
  </si>
  <si>
    <t>Q087</t>
  </si>
  <si>
    <t>Single fiber XFP BIDI SMF module, 20 to 40 km, up to 10 Gbps, transmit 1330 nm, receive 1270 nm XFPS-ER-3327-RT (POP)</t>
  </si>
  <si>
    <t>Q088</t>
  </si>
  <si>
    <t>Single fiber XFP BIDI SMF module, 40 to 60 km, up to 10 Gbps, transmit 1270 nm, receive 1330 nm XFPS-ZR-2733-RT (CPE)</t>
  </si>
  <si>
    <t>Q089</t>
  </si>
  <si>
    <t>Single fiber XFP BIDI SMF module, 40 to 60 km, up to 10 Gbps, transmit 1330 nm, receive 1270 nm XFPS-ZR-3327-RT (POP)</t>
  </si>
  <si>
    <t>Q090</t>
  </si>
  <si>
    <t>SFP module 10/100/1000Mbps Ethernet Copper UTP Connector 100 meter SFP-1G-T-RT</t>
  </si>
  <si>
    <t>Q091</t>
  </si>
  <si>
    <t>SFP Bidirectionale optics set 10Gbps 60 - 80 km (bestaat uit Q092/093)</t>
  </si>
  <si>
    <t>Q092</t>
  </si>
  <si>
    <t>Bidirectionale optic SFP-10G-BX80U-SO met een laser op 1490nm</t>
  </si>
  <si>
    <t>Q093</t>
  </si>
  <si>
    <t>Bidirectionale optic SFP-10G-BX80D-SO met een laser op 1550nm</t>
  </si>
  <si>
    <t>Q094</t>
  </si>
  <si>
    <t>XFP Bidirectionale optics set 10Gbps 60 - 80 km (bestaat uit Q095/096)</t>
  </si>
  <si>
    <t>Q095</t>
  </si>
  <si>
    <t>Bidirectionale optic XFP-10G-BX80U-SO met een laser op 1490nm</t>
  </si>
  <si>
    <t>Q096</t>
  </si>
  <si>
    <t>Bidirectionale optic XFP-10G-BX80D-SO met een laser op 1550nm</t>
  </si>
  <si>
    <t>Q098</t>
  </si>
  <si>
    <t>Single fiber SFP BIDI SMF module, 120 km, up to 1.25 Gbps, transmit 1510 nm, receive 1570 nm DDM SFPS-EZX-5157-RT (CPE)</t>
  </si>
  <si>
    <t>Q099</t>
  </si>
  <si>
    <t>Single fiber SFP BIDI SMF module, 120 km, up to 1.25 Gbps, transmit 1570 nm, receive 1510 nm DDM SFPS-EZX-5751-RT (POP)</t>
  </si>
  <si>
    <t>Q100</t>
  </si>
  <si>
    <t>Opticonnect SPPD-ER SFP+ Module, 10 Gigabit Ethernet/10Gbps Fibre Channel, DWDM, 100 GHz ITU Grid, LC Connector, 40km Distance/Budget, with Digital Diagnostics (xx = DWDM kanaal nummer)</t>
  </si>
  <si>
    <t>Q101</t>
  </si>
  <si>
    <t>Opticonnect SPPD-ZR SFP+ Module, 10 Gigabit Ethernet/10Gbps Fibre Channel, DWDM, 100 GHz ITU Grid, LC Connector, 80km Distance/Budget, with Digital Diagnostics (xx = DWDM kanaal nummer)</t>
  </si>
  <si>
    <t>Q102</t>
  </si>
  <si>
    <t>Opticonnect SPPD-ZR Tunable SFP+ Module, 10Gbps Gigabit Ethernet, SDH/Sonet, 10GFC, 50 GHz  DWDM ITU Grid Tunable, LC Connector, 23dB Distance/Budget, with Digital Diagnostics</t>
  </si>
  <si>
    <t>Q103</t>
  </si>
  <si>
    <t>Opticonnect XFPD-ER XFP Module, 10Gbps Gigabit Ethernet, SDH/Sonet, 10GFC, 100 GHz ITU Grid DWDM ITU Grid, LC Connector, 14dB Distance/Budget, with Digital Diagnostics (xx = DWDM kanaal nummer)</t>
  </si>
  <si>
    <t>Q104</t>
  </si>
  <si>
    <t>Opticonnect XFPD-ZR XFP Module, 10Gbps Gigabit Ethernet, SDH/Sonet, 10GFC, 100 GHz ITU Grid DWDM ITU Grid, LC Connector, 23dB Distance/Budget, with Digital Diagnostics (xx = DWDM kanaal nummer)</t>
  </si>
  <si>
    <t>Q105</t>
  </si>
  <si>
    <t>Opticonnect XFPD-ZR Tunable XFP Module, 10Gbps Gigabit Ethernet, SDH/Sonet, 10GFC, 50 GHz  DWDM ITU Grid Tunable, LC Connector, 22dB Distance/Budget, with Digital Diagnostics</t>
  </si>
  <si>
    <t>Q106</t>
  </si>
  <si>
    <t>Opticonnect SFPC-EX SFP Module, up to 1.25Gbps, CWDM, Gigabit Ethernet/FC, 1470nm to 1610nm, LC Connector, 19dB Distance/Budget, with Digital Diagnostics (xx = CWDM kanaal nummer)</t>
  </si>
  <si>
    <t>Q107</t>
  </si>
  <si>
    <t>Opticonnect SFPC-ZX SFP Module, up to 1.25Gbps, CWDM, Gigabit Ethernet/FC, 1470nm to 1610nm, LC Connector, 24dB Distance/Budget, with Digital Diagnostics (xx = CWDM kanaal nummer)</t>
  </si>
  <si>
    <t>Q108</t>
  </si>
  <si>
    <t>Opticonnect SFPC-EZX SFP Module, up to 1.25Gbps, CWDM, Gigabit Ethernet/FC, 1470nm to 1610nm, LC Connector, 34dB Distance/Budget, with Digital Diagnostics (xx = CWDM kanaal nummer)</t>
  </si>
  <si>
    <t>Q109</t>
  </si>
  <si>
    <t>Opticonnect SFPC-XZX SFP Module, up to 1.25Gbps, CWDM, Gigabit Ethernet/FC, 1470nm to 1610nm, LC Connector, 41dB Distance/Budget, with Digital Diagnostics</t>
  </si>
  <si>
    <t>Q110</t>
  </si>
  <si>
    <t>XG304/AC/EU Intelligent 8 ports 10G/1G ethernet services demarcation 1U 9.5" switch with internal AC PS</t>
  </si>
  <si>
    <t>Q111</t>
  </si>
  <si>
    <t>XG304/DC Ethernet Services Demarcation - 8 ports 10G/1G 1U 9.5'' switch with SPF+ ports enabled as 1G and with DC PS , SW Rel.4.7.5 preinstalled</t>
  </si>
  <si>
    <t>Q112</t>
  </si>
  <si>
    <t>XG304-F/AC/EU Ethernet Services Demarcation - 8 ports 10G/1G 1U 9.5'' switch with a 10G license to enable the 10G SFP+ ports, with 10G OAM module, AC PSU and EU power cable.</t>
  </si>
  <si>
    <t>Q113</t>
  </si>
  <si>
    <t>XG304-F/DC Ethernet Services Demarcation - 8 ports 10G/1G 1U 9.5'' switch with a 10G license to enable the 10G SFP+ ports, with 10G OAM module and with DC PS</t>
  </si>
  <si>
    <t>Q114</t>
  </si>
  <si>
    <t>XG304u-M Modular Ethernet Services Demarcation - 8 ports 10G/1G - 1U 19'' OptiSwitch-V with one slot for service module with SPF+ ports enabled as 1G</t>
  </si>
  <si>
    <t>Q115</t>
  </si>
  <si>
    <t>XG304u-M Modular Ethernet Services Demarcation - 8 ports 10G/1G 1U 19'' OptiSwitch-V with a 10G license to enable the 10G SFP+ ports, with 10G OAM module and one slot for service module.</t>
  </si>
  <si>
    <t>Q116</t>
  </si>
  <si>
    <t>XG308 Ethernet Services Demarcation 20 ports 10G/1G - 1U 19'' switch with SFP+ ports enabled as 1G.</t>
  </si>
  <si>
    <t>Q117</t>
  </si>
  <si>
    <t>XG308-F Ethernet Services Demarcation 20 ports 10G/1G - 1U 19'' switch with ith a 10G license to enable the 10G SFP+ ports and with 10G OAM module</t>
  </si>
  <si>
    <t>Q118</t>
  </si>
  <si>
    <t>EM-V-H-PS/AC/EU hot swappable power supply for the XG3xx Modular (90-240V AC), with EU power cable.</t>
  </si>
  <si>
    <t>Q119</t>
  </si>
  <si>
    <t>EM-V-H-PS/DC DC hot swappable power supply for the OptiSwitch XG3xx (- 48V DC)</t>
  </si>
  <si>
    <t>Q120</t>
  </si>
  <si>
    <t>XG304-External-PSU-1P Optional redundant desktop AC (90-240V AC) to 12VDC power supply for OS-V8 series – 1pin connector</t>
  </si>
  <si>
    <t>Q121</t>
  </si>
  <si>
    <t>LIC-V8-10G10GE License for the OS-V8 SFP+ ports</t>
  </si>
  <si>
    <t>Q122</t>
  </si>
  <si>
    <t>LIC-V20-10G 10GE License for the OS-V20 SFP+ ports.</t>
  </si>
  <si>
    <t>Q123</t>
  </si>
  <si>
    <t>LIC-1G-MOS-L3 Layer-3 IPv4 and IPv6 License for 1G OptiSwitch 9xx and  OS-Vx Series. Supporting both Layer-3 IPv4 and IPv6 protocol stack with OSPFv2, OSPFv3, ISIS, BGP4, BGP4</t>
  </si>
  <si>
    <t>Q124</t>
  </si>
  <si>
    <t>LIC-10G-MOS-L3 Layer-3 IPv4 and IPv6 License for 10G OptiSwitch 9xx and  OS-Vx Series. Supporting both Layer-3 IPv4 and IPv6 protocol stack with OSPFv2, OSPFv3, ISIS, BGP4, BGP4</t>
  </si>
  <si>
    <t>Q140</t>
  </si>
  <si>
    <t>XG304 (1G) met 1G L3 licentie (Q110 + Q123) plus VRRP configuratie</t>
  </si>
  <si>
    <t>Q141</t>
  </si>
  <si>
    <t>XG308 (1G) met 1G L3 licentie (Q116 + Q123) plus VRRP configuratie</t>
  </si>
  <si>
    <t>Q142</t>
  </si>
  <si>
    <t>XG304-F (10G) met 10G L3 licentie (Q112 + Q124) plus VRRP configuratie</t>
  </si>
  <si>
    <t>Q143</t>
  </si>
  <si>
    <t>XG308-F (10G) met 10G L3 licentie (Q117 + Q124) plus VRRP configuratie</t>
  </si>
  <si>
    <t>Q145</t>
  </si>
  <si>
    <t>Beugels, beige kort, voor verticale montage van de XG304/OS-V8 (Q110, Q111, Q112 en  Q114)</t>
  </si>
  <si>
    <t>Q146</t>
  </si>
  <si>
    <t>Beugels Beige lang voor horizont. montage van de XG304/OS-V8</t>
  </si>
  <si>
    <t>Q150</t>
  </si>
  <si>
    <t>Single Fiber 1G SFPS-ELX-3149D Module 0-20KM -40 to +65◦C</t>
  </si>
  <si>
    <t>Q151</t>
  </si>
  <si>
    <t>Single Fiber 1G SFPS-EX-3149D-RT Module 20-40KM -40 to +65◦C</t>
  </si>
  <si>
    <t>Q152</t>
  </si>
  <si>
    <t>Single Fiber 1G SFPS-ZX-4955D-RT Module 40-80KM -40 to +65◦C</t>
  </si>
  <si>
    <t>Q153</t>
  </si>
  <si>
    <t>Dual Fiber 1G SFP-ELXD-RT Module 0-20KM -40 to +65◦C</t>
  </si>
  <si>
    <t>Q154</t>
  </si>
  <si>
    <t>Dual Fiber 1G SFP-EXD-RT Module 20-40KM -40 to +65◦C</t>
  </si>
  <si>
    <t>Q155</t>
  </si>
  <si>
    <t>Dual Fiber 1G SFP-ZXD-RT Module 40-80KM -40 to +65◦C</t>
  </si>
  <si>
    <t>Q156</t>
  </si>
  <si>
    <t>Dual Fiber 1G SFP-EZXD-RT Module 80-120KM -40 to +65◦C</t>
  </si>
  <si>
    <t>Q157</t>
  </si>
  <si>
    <t>Single Fiber 10G SPPS-LR-2733-RT Module 0-20KM -40 to +65◦C</t>
  </si>
  <si>
    <t>Q158</t>
  </si>
  <si>
    <t>Single Fiber 10G SPPS-ER-2733-RT Module 20-40KM -40 to +65◦C</t>
  </si>
  <si>
    <t>Q159</t>
  </si>
  <si>
    <t>Single Fiber 10G SPPS-ZR-2733-RT Module 40-60KM -40 to +65◦C</t>
  </si>
  <si>
    <t>Q160</t>
  </si>
  <si>
    <t>Dual Fiber 10G SFPP-LR-RT Module 0-10KM -40 to +65◦C</t>
  </si>
  <si>
    <t>Q161</t>
  </si>
  <si>
    <t>Dual Fiber 10G SFPP-ER-1310-RT Module 10-40KM -40 to +65◦C</t>
  </si>
  <si>
    <t>Q162</t>
  </si>
  <si>
    <t>Dual Fiber 10G SFPP-ZR-RT Module 40-80KM -40 to +65◦C</t>
  </si>
  <si>
    <t>Q163</t>
  </si>
  <si>
    <t>FSP 150-XG304/AC -Ext. Temp. Ethernet -8prt 10G/1G 1U 9.5"</t>
  </si>
  <si>
    <t>Q164</t>
  </si>
  <si>
    <t>FSP 150-XG304/DC -Ext. Temp. Ethernet -8prt 10G/1G 1U 9.5"</t>
  </si>
  <si>
    <t>Q165</t>
  </si>
  <si>
    <t>FSP 150-XG304/F/AC -Ext. Temp. Ethernet -8prt 10G/1G 1U 9.5"</t>
  </si>
  <si>
    <t>Q166</t>
  </si>
  <si>
    <t>FSP 150-XG304/F/DC -Ext. Temp. Ethernet -8prt 10G/1G 1U 9.5"</t>
  </si>
  <si>
    <t>Q181</t>
  </si>
  <si>
    <t>100G-LR4, QSFP28, for single mode fiber, 1310nm, 4 lanes, 10km/10dB, LC duplex connectors, DOM</t>
  </si>
  <si>
    <t>Q182</t>
  </si>
  <si>
    <t>100G-ER4, QSFP28, for single mode fiber, 1295.56, 1300.05, 1304.58, 1309.14nm, 4 lanes, 40km/15dB with FEC, 30km without FEC, LC duplex connectors, DOM</t>
  </si>
  <si>
    <t>Q183</t>
  </si>
  <si>
    <t>100G-ER4, QSFP28, for single mode fiber, 1295.56, 1300.05, 1304.58, 1309.14nm, 4 lanes, 40km/18dB without FEC, LC duplex connectors, DOM</t>
  </si>
  <si>
    <t>Q185</t>
  </si>
  <si>
    <t>OptiSwitch 606 + Voeding</t>
  </si>
  <si>
    <t>Q186</t>
  </si>
  <si>
    <t>100G-ZR4, QSFP28, single mode fiber, 80km, 31dB, LC</t>
  </si>
  <si>
    <t>Q187</t>
  </si>
  <si>
    <t>40GBASE-LR4 QSFP+, transceiver module for SMF, 10km</t>
  </si>
  <si>
    <t>Q188</t>
  </si>
  <si>
    <t xml:space="preserve">Huawei S5735-L8T4S-A1 (8*10/100/1000BASE-T ports, 4*GE SFP ports, AC power) + Base software incl EF configuration)incl. voeding en ophangbeugel  </t>
  </si>
  <si>
    <t>Q189</t>
  </si>
  <si>
    <t xml:space="preserve">Huawei S5735-L8T4S-A1 (8*10/100/1000BASE-T ports, 4*GE SFP ports, AC power) + Base software, Unet version )incl. voeding en ophangbeugel  </t>
  </si>
  <si>
    <t>Q190</t>
  </si>
  <si>
    <t>Beugels zwart kort, voor verticale montage van de Huawei S5735</t>
  </si>
  <si>
    <t>Q200</t>
  </si>
  <si>
    <t>1U 19" 40 channel 100 Ghz DWDM Multiplexer / Demultiplexer</t>
  </si>
  <si>
    <t>Q201</t>
  </si>
  <si>
    <t>Dual fiber SFP+ DWDM SMF module, 40 km, up to 10 Gbps, 100 Ghz, Channel 20-59</t>
  </si>
  <si>
    <t>Q241</t>
  </si>
  <si>
    <t>Dual fiber SFP+ DWDM SMF module, 40 km, up to 1 Gbps, 100 Ghz, Channel 20-59</t>
  </si>
  <si>
    <t>Q281</t>
  </si>
  <si>
    <t>Dual fiber SFP+ DWDM SMF module, 80 km, up to 10 Gbps, 100 Ghz, Channel 20-59</t>
  </si>
  <si>
    <t>Q321</t>
  </si>
  <si>
    <t>Dual fiber SFP+ DWDM SMF module, 80 km, up to 1 Gbps, 100 Ghz, Channel 20-59</t>
  </si>
  <si>
    <t>22. Materiaal - Kabel</t>
  </si>
  <si>
    <t>V002</t>
  </si>
  <si>
    <t>CTMC LSZH 12x SM G.657.A1 (1x12)</t>
  </si>
  <si>
    <t>V003</t>
  </si>
  <si>
    <t>LTMC 72x SM G.657.A1 (6x12)</t>
  </si>
  <si>
    <t>V004</t>
  </si>
  <si>
    <t>LTMC 96x SM G.657.A1 (8x12)</t>
  </si>
  <si>
    <t>V005</t>
  </si>
  <si>
    <t>LTMC 144x SM G.657.A1 (6x24)</t>
  </si>
  <si>
    <t>V011</t>
  </si>
  <si>
    <t>LTC RP 96x SM G.657.A1 (8x12) (Service pakket, levertijd in overleg)</t>
  </si>
  <si>
    <t>V012</t>
  </si>
  <si>
    <t>LTC RP 144x SM G.657.A1 (6x24) (Service pakket, levertijd in overleg)</t>
  </si>
  <si>
    <t>V015</t>
  </si>
  <si>
    <t>SFU 4x SM G.657.A1</t>
  </si>
  <si>
    <t>V016</t>
  </si>
  <si>
    <t>SFU 12x SM G.657.A1</t>
  </si>
  <si>
    <t>V017</t>
  </si>
  <si>
    <t>LTMC-S 192x SM G.657.A1 (8x24)</t>
  </si>
  <si>
    <t>V018</t>
  </si>
  <si>
    <t>CTMC PA 12x SM G.657.A1 (1x12)</t>
  </si>
  <si>
    <t>Subtotaal Materialen</t>
  </si>
  <si>
    <t>Totaal</t>
  </si>
  <si>
    <t>Comment</t>
  </si>
  <si>
    <t> </t>
  </si>
  <si>
    <t>D015</t>
  </si>
  <si>
    <t>Sub duct 1 way PE  10/8 mm, colours: RD</t>
  </si>
  <si>
    <t>D015a</t>
  </si>
  <si>
    <t>Sub duct 1 way PE  10/8 mm, colours: WH</t>
  </si>
  <si>
    <t>D015b</t>
  </si>
  <si>
    <t>Sub duct 1 way PE  10/8 mm, colours: BL</t>
  </si>
  <si>
    <t>D015c</t>
  </si>
  <si>
    <t>Sub duct 1 way PE  10/8 mm, colours: YL</t>
  </si>
  <si>
    <t>D015d</t>
  </si>
  <si>
    <t>Sub duct 1 way PE  10/8 mm, colours: GN</t>
  </si>
  <si>
    <t>D015e</t>
  </si>
  <si>
    <t>Sub duct 1 way PE  10/8 mm, colours: PU/VI</t>
  </si>
  <si>
    <t>D100</t>
  </si>
  <si>
    <t>Microfocus Fischer klikzadel SCH 1216</t>
  </si>
  <si>
    <t>D101</t>
  </si>
  <si>
    <t>Microfocus connector eind 10/8 mm inclusief locking clip</t>
  </si>
  <si>
    <t>D102</t>
  </si>
  <si>
    <t>Microfocus connector gasblock 10/8 mm tube-tube doorvoer 1-4 mm kabel inclusief locking clips</t>
  </si>
  <si>
    <t>D103</t>
  </si>
  <si>
    <t>Microfocus connector gasblock 10/8 mm tube-tube doorvoer 5-8 mm kabel inclusief locking clips</t>
  </si>
  <si>
    <t>D104</t>
  </si>
  <si>
    <t>Microfocus connector recht 5/3,5 mm inclusief locking clips</t>
  </si>
  <si>
    <t>D105</t>
  </si>
  <si>
    <t>Microfocus connector eind 5/3,5 mm inclusief locking clip</t>
  </si>
  <si>
    <t>D106</t>
  </si>
  <si>
    <t>Microfocus connector gasblock 5/3,5 mm tube-tube doorvoer 0,5-3 mm kabel inclusief locking clips</t>
  </si>
  <si>
    <t>D123</t>
  </si>
  <si>
    <t>Microfocus connector recht verloop 14/10-10/8 mm inclusief locking clips</t>
  </si>
  <si>
    <t>D124</t>
  </si>
  <si>
    <t>Microfocus connector recht 10/8 mm inclusief locking clips</t>
  </si>
  <si>
    <t>D125</t>
  </si>
  <si>
    <t>Microfocus connector gasblock 10/8 mm deelbaar tube-tube doorvoer 4-6,5 mm kabel + 10/8 mm buis reparatiekit</t>
  </si>
  <si>
    <t>D132</t>
  </si>
  <si>
    <t>Microfocus connector recht verloop 8/6-5/3,5 mm inclusief locking clips</t>
  </si>
  <si>
    <t>D133</t>
  </si>
  <si>
    <t>Microfocus connector gasblock 8/6 mm tube-tube doorvoer 2-6 mm kabel inclusief locking clips</t>
  </si>
  <si>
    <t>D136</t>
  </si>
  <si>
    <t>Microfocus connector eind 16/12 mm Direct Buried</t>
  </si>
  <si>
    <t>D137</t>
  </si>
  <si>
    <t>Microfocus connector recht verloop 16/12-14/10 mm Direct Buried</t>
  </si>
  <si>
    <t>D141</t>
  </si>
  <si>
    <t xml:space="preserve">Jackmoon afdichtplug voor 32 mm buis    </t>
  </si>
  <si>
    <t>D142</t>
  </si>
  <si>
    <t xml:space="preserve">Jackmoon afdichtplug voor 40 mm buis    </t>
  </si>
  <si>
    <t>D144</t>
  </si>
  <si>
    <t xml:space="preserve">Jackmoon doorvoerplug 32 mm (9-14,5 mm)    </t>
  </si>
  <si>
    <t>D145</t>
  </si>
  <si>
    <t xml:space="preserve">Jackmoon doorvoerplug 32 mm (5-9 mm)     </t>
  </si>
  <si>
    <t>D147</t>
  </si>
  <si>
    <t>Microfocus connector eind 8/6 mm inclusief locking clip</t>
  </si>
  <si>
    <t>D148</t>
  </si>
  <si>
    <t>Microfocus filogel fast cure 100 ml</t>
  </si>
  <si>
    <t>D149</t>
  </si>
  <si>
    <t>Microfocus connector recht 16/12 mm Direct Buried</t>
  </si>
  <si>
    <t>D150</t>
  </si>
  <si>
    <t>Microfocus connector gasblock 10/8 mm deelbaar eind doorvoer 3,5-5 mm kabel</t>
  </si>
  <si>
    <t>D151</t>
  </si>
  <si>
    <t>Microfocus connector gasblock 10/8 mm deelbaar eind doorvoer 5-6,5 mm kabel</t>
  </si>
  <si>
    <t>D154</t>
  </si>
  <si>
    <t>Microfocus connector gasblock 16/12 mm deelbaar eind doorvoer 3,5-5 mm kabel</t>
  </si>
  <si>
    <t>D155</t>
  </si>
  <si>
    <t>Microfocus connector gasblock 16/12 mm deelbaar eind doorvoer 5-6,5 mm kabel</t>
  </si>
  <si>
    <t>D156</t>
  </si>
  <si>
    <t>Microfocus connector gasblock 16/12 mm deelbaar eind doorvoer 6,5-8 mm kabel</t>
  </si>
  <si>
    <t>D157</t>
  </si>
  <si>
    <t>Microfocus connector gasblock 16/12 mm deelbaar tube-tube doorvoer 4-8 mm kabel + 16/12 mm buis reparatiekit</t>
  </si>
  <si>
    <t>D158</t>
  </si>
  <si>
    <t>Microfocus slangenklem 50-32 mm (t.b.v. fixeren 50 mm buis in BOMC5)</t>
  </si>
  <si>
    <t>D159</t>
  </si>
  <si>
    <t>Microfocus slangenklem 40-25 mm (t.b.v. fixeren DB7x14/10 of 40 mm buis in BOMC5)</t>
  </si>
  <si>
    <t>D160</t>
  </si>
  <si>
    <t>Microfocus slangenklem 32-20 mm (t.b.v. fixeren DB2x14/10 mm buis in BOMC5)</t>
  </si>
  <si>
    <t>D162</t>
  </si>
  <si>
    <t>Stalen Buis (door aannemer te leveren)</t>
  </si>
  <si>
    <t>D163</t>
  </si>
  <si>
    <t>PVC/ RVS Goot e.d. (door aannemer te leveren)</t>
  </si>
  <si>
    <t>PVC buizen, Diameter 125mm</t>
  </si>
  <si>
    <t>PVC buizen, Diameter 160 mm</t>
  </si>
  <si>
    <t>PE buizen, Diameter 63mm</t>
  </si>
  <si>
    <t>PE buizen, Diameter 90 mm</t>
  </si>
  <si>
    <t>PE buizen, Diameter 125mm</t>
  </si>
  <si>
    <t>PE buizen, Diameter 160mm</t>
  </si>
  <si>
    <t>PE buizen, Diameter 200mm</t>
  </si>
  <si>
    <t>D172</t>
  </si>
  <si>
    <t>Microfocus connector gasblock 5/3,5 mm deelbaar eind doorvoer 1,3-1,5 mm kabel</t>
  </si>
  <si>
    <t>D173</t>
  </si>
  <si>
    <t>Microfocus connector gasblock 5/3,5 mm deelbaar eind doorvoer 1,6-1,8 mm kabel</t>
  </si>
  <si>
    <t>D174</t>
  </si>
  <si>
    <t>Overig klein materiaal ( door aannemer te leveren)</t>
  </si>
  <si>
    <t>D179</t>
  </si>
  <si>
    <t xml:space="preserve">EXVB 1KV 4X10mm² Eca </t>
  </si>
  <si>
    <t>G113</t>
  </si>
  <si>
    <t>FibreGuard grommet C</t>
  </si>
  <si>
    <t>G114</t>
  </si>
  <si>
    <t>FibreGuard grommet 2H</t>
  </si>
  <si>
    <t>G115</t>
  </si>
  <si>
    <t>FibreGuard grommet 4H</t>
  </si>
  <si>
    <t>G116</t>
  </si>
  <si>
    <t>CABLELOK-R40-10-BK</t>
  </si>
  <si>
    <t>G117</t>
  </si>
  <si>
    <t>CABLELOK-R50-10-BK</t>
  </si>
  <si>
    <t>G124</t>
  </si>
  <si>
    <t>TF-8F-RD25</t>
  </si>
  <si>
    <t>G125</t>
  </si>
  <si>
    <t>TF-8F-YW25</t>
  </si>
  <si>
    <t>8ch+1 DWDM MUX  mounted in Commscope tray Channel 21-28</t>
  </si>
  <si>
    <t>8ch+1 DWDM MUX  mounted in Commscope tray Channel 29-36</t>
  </si>
  <si>
    <t>8ch+1 DWDM MUX  mounted in Commscope tray Channel 37-44</t>
  </si>
  <si>
    <t>8ch+1 DWDM MUX  mounted in Commscope tray Channel 45-52</t>
  </si>
  <si>
    <t>8ch+1 DWDM MUX  mounted in Commscope tray Channel 53-60</t>
  </si>
  <si>
    <t>8ch+1 DWDM DEMUX  mounted in Commscope tray Channel 21-28</t>
  </si>
  <si>
    <t>8ch+1 DWDM DEMUX  mounted in Commscope tray Channel 29-36</t>
  </si>
  <si>
    <t>8ch+1 DWDM DEMUX  mounted in Commscope tray Channel 37-44</t>
  </si>
  <si>
    <t>8ch+1 DWDM DEMUX  mounted in Commscope tray Channel 45-52</t>
  </si>
  <si>
    <t>8ch+1 DWDM DEMUX  mounted in Commscope tray Channel 53-60</t>
  </si>
  <si>
    <t>H005</t>
  </si>
  <si>
    <t>HHZ, incl a coupler for duct and/or DB7</t>
  </si>
  <si>
    <t>H023</t>
  </si>
  <si>
    <t>Handhole ZTTH4 300 X 900</t>
  </si>
  <si>
    <t>H024</t>
  </si>
  <si>
    <t>Wartelset tbv DB2 14/10 invoer (bijbehorend H023)</t>
  </si>
  <si>
    <t>H025</t>
  </si>
  <si>
    <t>koppeling 50 mm doorvoer tbv ZTTH4P018E (bijbehorend H023)</t>
  </si>
  <si>
    <t>H100</t>
  </si>
  <si>
    <t xml:space="preserve">Jackmoon doorvoerplug 40 mm (9-14,5 mm)    </t>
  </si>
  <si>
    <t>H101</t>
  </si>
  <si>
    <t xml:space="preserve">Jackmoon doorvoerplug 40 mm (13-18 mm)     </t>
  </si>
  <si>
    <t>H102</t>
  </si>
  <si>
    <t xml:space="preserve">Jackmoon doorvoerplug 50 mm (9-14,5 mm)    </t>
  </si>
  <si>
    <t>H103</t>
  </si>
  <si>
    <t xml:space="preserve">Jackmoon doorvoerplug 50 mm (13-18 mm)     </t>
  </si>
  <si>
    <t>H104</t>
  </si>
  <si>
    <t>Microfocus Zweva rubber sealing 32 mm</t>
  </si>
  <si>
    <t>H105</t>
  </si>
  <si>
    <t>Microfocus Zweva rubber sealing 40 mm</t>
  </si>
  <si>
    <t>H106</t>
  </si>
  <si>
    <t>Microfocus Zweva rubber sealing 50 mm</t>
  </si>
  <si>
    <t>H107</t>
  </si>
  <si>
    <t>Microfocus Zweva Europoort insert 3x50/40/7x14/32+2x4x14/2x14 mm (deelbaar t.b.v. M-versie)</t>
  </si>
  <si>
    <t>H108</t>
  </si>
  <si>
    <t>Handhole Zweva Z8P1M00EF kunststof deksel</t>
  </si>
  <si>
    <t>H109</t>
  </si>
  <si>
    <t xml:space="preserve">Handhole Zweva Z8C1M00EF gietijzeren deksel   </t>
  </si>
  <si>
    <t>H110</t>
  </si>
  <si>
    <t>Handhole Zweva Z8P00EF kunststof deksel</t>
  </si>
  <si>
    <t>H111</t>
  </si>
  <si>
    <t xml:space="preserve">Handhole Zweva Z8C00EF gietijzeren deksel   </t>
  </si>
  <si>
    <t>H112</t>
  </si>
  <si>
    <t>Handhole Zweva Z6P1M00EF kunststof deksel</t>
  </si>
  <si>
    <t>H113</t>
  </si>
  <si>
    <t xml:space="preserve">Handhole Zweva Z6C1M00EF gietijzeren deksel </t>
  </si>
  <si>
    <t>H114</t>
  </si>
  <si>
    <t>Handhole Zweva Z6P00EF kunststof deksel</t>
  </si>
  <si>
    <t>H115</t>
  </si>
  <si>
    <t xml:space="preserve">Handhole Zweva Z6C00EF gietijzeren deksel   </t>
  </si>
  <si>
    <t>H116</t>
  </si>
  <si>
    <t>Handhole Zweva ZTTH4P00EF kunststof deksel</t>
  </si>
  <si>
    <t>H117</t>
  </si>
  <si>
    <t>Microfocus Zweva gietijzeren deksel EF inclusief metalen kader (t.b.v. ombouwen P- naar C-versie Z6-Z8)</t>
  </si>
  <si>
    <t>H123</t>
  </si>
  <si>
    <t>Microfocus Zweva kunststof deksel EF (t.b.v. P-versie Z6-Z8)</t>
  </si>
  <si>
    <t>H125</t>
  </si>
  <si>
    <t>Koppeling t.b.v. ZTTH4P018E 40mm doorvoer (Service pakket, levertijd in overleg)</t>
  </si>
  <si>
    <t>H126</t>
  </si>
  <si>
    <t>Microfocus Zweva RVS extensieframe Z6-Z8 5 cm</t>
  </si>
  <si>
    <t>H127</t>
  </si>
  <si>
    <t>Microfocus Zweva RVS extensieframe Z6-Z8 10 cm</t>
  </si>
  <si>
    <t>H128</t>
  </si>
  <si>
    <t>Microfocus Zweva RVS extensieframe Z6-Z8 15 cm</t>
  </si>
  <si>
    <t>Logo Eurofiber</t>
  </si>
  <si>
    <t>O227</t>
  </si>
  <si>
    <t>Microfocus WODF outdoor las/patch 12xLC/PC SM compleet</t>
  </si>
  <si>
    <t>O228</t>
  </si>
  <si>
    <t>Microfocus WODF  las/patch 12xSC/APC8 SM compleet</t>
  </si>
  <si>
    <t>Dual fiber SFP+ DWDM SMF module, 40 km, up to 10 Gbps, 100 Ghz, Channel 21</t>
  </si>
  <si>
    <t>Q202</t>
  </si>
  <si>
    <t>Dual fiber SFP+ DWDM SMF module, 40 km, up to 10 Gbps, 100 Ghz, Channel 22</t>
  </si>
  <si>
    <t>Q203</t>
  </si>
  <si>
    <t>Dual fiber SFP+ DWDM SMF module, 40 km, up to 10 Gbps, 100 Ghz, Channel 23</t>
  </si>
  <si>
    <t>Q204</t>
  </si>
  <si>
    <t>Dual fiber SFP+ DWDM SMF module, 40 km, up to 10 Gbps, 100 Ghz, Channel 24</t>
  </si>
  <si>
    <t>Q205</t>
  </si>
  <si>
    <t>Dual fiber SFP+ DWDM SMF module, 40 km, up to 10 Gbps, 100 Ghz, Channel 25</t>
  </si>
  <si>
    <t>Q206</t>
  </si>
  <si>
    <t>Dual fiber SFP+ DWDM SMF module, 40 km, up to 10 Gbps, 100 Ghz, Channel 26</t>
  </si>
  <si>
    <t>Q207</t>
  </si>
  <si>
    <t>Dual fiber SFP+ DWDM SMF module, 40 km, up to 10 Gbps, 100 Ghz, Channel 27</t>
  </si>
  <si>
    <t>Q208</t>
  </si>
  <si>
    <t>Dual fiber SFP+ DWDM SMF module, 40 km, up to 10 Gbps, 100 Ghz, Channel 28</t>
  </si>
  <si>
    <t>Q209</t>
  </si>
  <si>
    <t>Dual fiber SFP+ DWDM SMF module, 40 km, up to 10 Gbps, 100 Ghz, Channel 29</t>
  </si>
  <si>
    <t>Q210</t>
  </si>
  <si>
    <t>Dual fiber SFP+ DWDM SMF module, 40 km, up to 10 Gbps, 100 Ghz, Channel 30</t>
  </si>
  <si>
    <t>Q211</t>
  </si>
  <si>
    <t>Dual fiber SFP+ DWDM SMF module, 40 km, up to 10 Gbps, 100 Ghz, Channel 31</t>
  </si>
  <si>
    <t>Q212</t>
  </si>
  <si>
    <t>Dual fiber SFP+ DWDM SMF module, 40 km, up to 10 Gbps, 100 Ghz, Channel 32</t>
  </si>
  <si>
    <t>Q213</t>
  </si>
  <si>
    <t>Dual fiber SFP+ DWDM SMF module, 40 km, up to 10 Gbps, 100 Ghz, Channel 33</t>
  </si>
  <si>
    <t>Q214</t>
  </si>
  <si>
    <t>Dual fiber SFP+ DWDM SMF module, 40 km, up to 10 Gbps, 100 Ghz, Channel 34</t>
  </si>
  <si>
    <t>Q215</t>
  </si>
  <si>
    <t>Dual fiber SFP+ DWDM SMF module, 40 km, up to 10 Gbps, 100 Ghz, Channel 35</t>
  </si>
  <si>
    <t>Q216</t>
  </si>
  <si>
    <t>Dual fiber SFP+ DWDM SMF module, 40 km, up to 10 Gbps, 100 Ghz, Channel 36</t>
  </si>
  <si>
    <t>Q217</t>
  </si>
  <si>
    <t>Dual fiber SFP+ DWDM SMF module, 40 km, up to 10 Gbps, 100 Ghz, Channel 37</t>
  </si>
  <si>
    <t>Q218</t>
  </si>
  <si>
    <t>Dual fiber SFP+ DWDM SMF module, 40 km, up to 10 Gbps, 100 Ghz, Channel 38</t>
  </si>
  <si>
    <t>Q219</t>
  </si>
  <si>
    <t>Dual fiber SFP+ DWDM SMF module, 40 km, up to 10 Gbps, 100 Ghz, Channel 39</t>
  </si>
  <si>
    <t>Q220</t>
  </si>
  <si>
    <t>Dual fiber SFP+ DWDM SMF module, 40 km, up to 10 Gbps, 100 Ghz, Channel 40</t>
  </si>
  <si>
    <t>Q221</t>
  </si>
  <si>
    <t>Dual fiber SFP+ DWDM SMF module, 40 km, up to 10 Gbps, 100 Ghz, Channel 41</t>
  </si>
  <si>
    <t>Q222</t>
  </si>
  <si>
    <t>Dual fiber SFP+ DWDM SMF module, 40 km, up to 10 Gbps, 100 Ghz, Channel 42</t>
  </si>
  <si>
    <t>Q223</t>
  </si>
  <si>
    <t>Dual fiber SFP+ DWDM SMF module, 40 km, up to 10 Gbps, 100 Ghz, Channel 43</t>
  </si>
  <si>
    <t>Q224</t>
  </si>
  <si>
    <t>Dual fiber SFP+ DWDM SMF module, 40 km, up to 10 Gbps, 100 Ghz, Channel 44</t>
  </si>
  <si>
    <t>Q225</t>
  </si>
  <si>
    <t>Dual fiber SFP+ DWDM SMF module, 40 km, up to 10 Gbps, 100 Ghz, Channel 45</t>
  </si>
  <si>
    <t>Q226</t>
  </si>
  <si>
    <t>Dual fiber SFP+ DWDM SMF module, 40 km, up to 10 Gbps, 100 Ghz, Channel 46</t>
  </si>
  <si>
    <t>Q227</t>
  </si>
  <si>
    <t>Dual fiber SFP+ DWDM SMF module, 40 km, up to 10 Gbps, 100 Ghz, Channel 47</t>
  </si>
  <si>
    <t>Q228</t>
  </si>
  <si>
    <t>Dual fiber SFP+ DWDM SMF module, 40 km, up to 10 Gbps, 100 Ghz, Channel 48</t>
  </si>
  <si>
    <t>Q229</t>
  </si>
  <si>
    <t>Dual fiber SFP+ DWDM SMF module, 40 km, up to 10 Gbps, 100 Ghz, Channel 49</t>
  </si>
  <si>
    <t>Q230</t>
  </si>
  <si>
    <t>Dual fiber SFP+ DWDM SMF module, 40 km, up to 10 Gbps, 100 Ghz, Channel 50</t>
  </si>
  <si>
    <t>Q231</t>
  </si>
  <si>
    <t>Dual fiber SFP+ DWDM SMF module, 40 km, up to 10 Gbps, 100 Ghz, Channel 51</t>
  </si>
  <si>
    <t>Q232</t>
  </si>
  <si>
    <t>Dual fiber SFP+ DWDM SMF module, 40 km, up to 10 Gbps, 100 Ghz, Channel 52</t>
  </si>
  <si>
    <t>Q233</t>
  </si>
  <si>
    <t>Dual fiber SFP+ DWDM SMF module, 40 km, up to 10 Gbps, 100 Ghz, Channel 53</t>
  </si>
  <si>
    <t>Q234</t>
  </si>
  <si>
    <t>Dual fiber SFP+ DWDM SMF module, 40 km, up to 10 Gbps, 100 Ghz, Channel 54</t>
  </si>
  <si>
    <t>Q235</t>
  </si>
  <si>
    <t>Dual fiber SFP+ DWDM SMF module, 40 km, up to 10 Gbps, 100 Ghz, Channel 55</t>
  </si>
  <si>
    <t>Q236</t>
  </si>
  <si>
    <t>Dual fiber SFP+ DWDM SMF module, 40 km, up to 10 Gbps, 100 Ghz, Channel 56</t>
  </si>
  <si>
    <t>Q237</t>
  </si>
  <si>
    <t>Dual fiber SFP+ DWDM SMF module, 40 km, up to 10 Gbps, 100 Ghz, Channel 57</t>
  </si>
  <si>
    <t>Q238</t>
  </si>
  <si>
    <t>Dual fiber SFP+ DWDM SMF module, 40 km, up to 10 Gbps, 100 Ghz, Channel 58</t>
  </si>
  <si>
    <t>Q239</t>
  </si>
  <si>
    <t>Dual fiber SFP+ DWDM SMF module, 40 km, up to 10 Gbps, 100 Ghz, Channel 59</t>
  </si>
  <si>
    <t>Q240</t>
  </si>
  <si>
    <t>Dual fiber SFP+ DWDM SMF module, 40 km, up to 10 Gbps, 100 Ghz, Channel 60</t>
  </si>
  <si>
    <t>Dual fiber SFP+ DWDM SMF module, 40 km, up to 1 Gbps, 100 Ghz, Channel 21</t>
  </si>
  <si>
    <t>Q242</t>
  </si>
  <si>
    <t>Dual fiber SFP+ DWDM SMF module, 40 km, up to 1 Gbps, 100 Ghz, Channel 22</t>
  </si>
  <si>
    <t>Q243</t>
  </si>
  <si>
    <t>Dual fiber SFP+ DWDM SMF module, 40 km, up to 1 Gbps, 100 Ghz, Channel 23</t>
  </si>
  <si>
    <t>Q244</t>
  </si>
  <si>
    <t>Dual fiber SFP+ DWDM SMF module, 40 km, up to 1 Gbps, 100 Ghz, Channel 24</t>
  </si>
  <si>
    <t>Q245</t>
  </si>
  <si>
    <t>Dual fiber SFP+ DWDM SMF module, 40 km, up to 1 Gbps, 100 Ghz, Channel 25</t>
  </si>
  <si>
    <t>Q246</t>
  </si>
  <si>
    <t>Dual fiber SFP+ DWDM SMF module, 40 km, up to 1 Gbps, 100 Ghz, Channel 26</t>
  </si>
  <si>
    <t>Q247</t>
  </si>
  <si>
    <t>Dual fiber SFP+ DWDM SMF module, 40 km, up to 1 Gbps, 100 Ghz, Channel 27</t>
  </si>
  <si>
    <t>Q248</t>
  </si>
  <si>
    <t>Dual fiber SFP+ DWDM SMF module, 40 km, up to 1 Gbps, 100 Ghz, Channel 28</t>
  </si>
  <si>
    <t>Q249</t>
  </si>
  <si>
    <t>Dual fiber SFP+ DWDM SMF module, 40 km, up to 1 Gbps, 100 Ghz, Channel 29</t>
  </si>
  <si>
    <t>Q250</t>
  </si>
  <si>
    <t>Dual fiber SFP+ DWDM SMF module, 40 km, up to 1 Gbps, 100 Ghz, Channel 30</t>
  </si>
  <si>
    <t>Q251</t>
  </si>
  <si>
    <t>Dual fiber SFP+ DWDM SMF module, 40 km, up to 1 Gbps, 100 Ghz, Channel 31</t>
  </si>
  <si>
    <t>Q252</t>
  </si>
  <si>
    <t>Dual fiber SFP+ DWDM SMF module, 40 km, up to 1 Gbps, 100 Ghz, Channel 32</t>
  </si>
  <si>
    <t>Q253</t>
  </si>
  <si>
    <t>Dual fiber SFP+ DWDM SMF module, 40 km, up to 1 Gbps, 100 Ghz, Channel 33</t>
  </si>
  <si>
    <t>Q254</t>
  </si>
  <si>
    <t>Dual fiber SFP+ DWDM SMF module, 40 km, up to 1 Gbps, 100 Ghz, Channel 34</t>
  </si>
  <si>
    <t>Q255</t>
  </si>
  <si>
    <t>Dual fiber SFP+ DWDM SMF module, 40 km, up to 1 Gbps, 100 Ghz, Channel 35</t>
  </si>
  <si>
    <t>Q256</t>
  </si>
  <si>
    <t>Dual fiber SFP+ DWDM SMF module, 40 km, up to 1 Gbps, 100 Ghz, Channel 36</t>
  </si>
  <si>
    <t>Q257</t>
  </si>
  <si>
    <t>Dual fiber SFP+ DWDM SMF module, 40 km, up to 1 Gbps, 100 Ghz, Channel 37</t>
  </si>
  <si>
    <t>Q258</t>
  </si>
  <si>
    <t>Dual fiber SFP+ DWDM SMF module, 40 km, up to 1 Gbps, 100 Ghz, Channel 38</t>
  </si>
  <si>
    <t>Q259</t>
  </si>
  <si>
    <t>Dual fiber SFP+ DWDM SMF module, 40 km, up to 1 Gbps, 100 Ghz, Channel 39</t>
  </si>
  <si>
    <t>Q260</t>
  </si>
  <si>
    <t>Dual fiber SFP+ DWDM SMF module, 40 km, up to 1 Gbps, 100 Ghz, Channel 40</t>
  </si>
  <si>
    <t>Q261</t>
  </si>
  <si>
    <t>Dual fiber SFP+ DWDM SMF module, 40 km, up to 1 Gbps, 100 Ghz, Channel 41</t>
  </si>
  <si>
    <t>Q262</t>
  </si>
  <si>
    <t>Dual fiber SFP+ DWDM SMF module, 40 km, up to 1 Gbps, 100 Ghz, Channel 42</t>
  </si>
  <si>
    <t>Q263</t>
  </si>
  <si>
    <t>Dual fiber SFP+ DWDM SMF module, 40 km, up to 1 Gbps, 100 Ghz, Channel 43</t>
  </si>
  <si>
    <t>Q264</t>
  </si>
  <si>
    <t>Dual fiber SFP+ DWDM SMF module, 40 km, up to 1 Gbps, 100 Ghz, Channel 44</t>
  </si>
  <si>
    <t>Q265</t>
  </si>
  <si>
    <t>Dual fiber SFP+ DWDM SMF module, 40 km, up to 1 Gbps, 100 Ghz, Channel 45</t>
  </si>
  <si>
    <t>Q266</t>
  </si>
  <si>
    <t>Dual fiber SFP+ DWDM SMF module, 40 km, up to 1 Gbps, 100 Ghz, Channel 46</t>
  </si>
  <si>
    <t>Q267</t>
  </si>
  <si>
    <t>Dual fiber SFP+ DWDM SMF module, 40 km, up to 1 Gbps, 100 Ghz, Channel 47</t>
  </si>
  <si>
    <t>Q268</t>
  </si>
  <si>
    <t>Dual fiber SFP+ DWDM SMF module, 40 km, up to 1 Gbps, 100 Ghz, Channel 48</t>
  </si>
  <si>
    <t>Q269</t>
  </si>
  <si>
    <t>Dual fiber SFP+ DWDM SMF module, 40 km, up to 1 Gbps, 100 Ghz, Channel 49</t>
  </si>
  <si>
    <t>Q270</t>
  </si>
  <si>
    <t>Dual fiber SFP+ DWDM SMF module, 40 km, up to 1 Gbps, 100 Ghz, Channel 50</t>
  </si>
  <si>
    <t>Q271</t>
  </si>
  <si>
    <t>Dual fiber SFP+ DWDM SMF module, 40 km, up to 1 Gbps, 100 Ghz, Channel 51</t>
  </si>
  <si>
    <t>Q272</t>
  </si>
  <si>
    <t>Dual fiber SFP+ DWDM SMF module, 40 km, up to 1 Gbps, 100 Ghz, Channel 52</t>
  </si>
  <si>
    <t>Q273</t>
  </si>
  <si>
    <t>Dual fiber SFP+ DWDM SMF module, 40 km, up to 1 Gbps, 100 Ghz, Channel 53</t>
  </si>
  <si>
    <t>Q274</t>
  </si>
  <si>
    <t>Dual fiber SFP+ DWDM SMF module, 40 km, up to 1 Gbps, 100 Ghz, Channel 54</t>
  </si>
  <si>
    <t>Q275</t>
  </si>
  <si>
    <t>Dual fiber SFP+ DWDM SMF module, 40 km, up to 1 Gbps, 100 Ghz, Channel 55</t>
  </si>
  <si>
    <t>Q276</t>
  </si>
  <si>
    <t>Dual fiber SFP+ DWDM SMF module, 40 km, up to 1 Gbps, 100 Ghz, Channel 56</t>
  </si>
  <si>
    <t>Q277</t>
  </si>
  <si>
    <t>Dual fiber SFP+ DWDM SMF module, 40 km, up to 1 Gbps, 100 Ghz, Channel 57</t>
  </si>
  <si>
    <t>Q278</t>
  </si>
  <si>
    <t>Dual fiber SFP+ DWDM SMF module, 40 km, up to 1 Gbps, 100 Ghz, Channel 58</t>
  </si>
  <si>
    <t>Q279</t>
  </si>
  <si>
    <t>Dual fiber SFP+ DWDM SMF module, 40 km, up to 1 Gbps, 100 Ghz, Channel 59</t>
  </si>
  <si>
    <t>Q280</t>
  </si>
  <si>
    <t>Dual fiber SFP+ DWDM SMF module, 40 km, up to 1 Gbps, 100 Ghz, Channel 60</t>
  </si>
  <si>
    <t>Dual fiber SFP+ DWDM SMF module, 80 km, up to 10 Gbps, 100 Ghz, Channel 21</t>
  </si>
  <si>
    <t>Q282</t>
  </si>
  <si>
    <t>Dual fiber SFP+ DWDM SMF module, 80 km, up to 10 Gbps, 100 Ghz, Channel 22</t>
  </si>
  <si>
    <t>Q283</t>
  </si>
  <si>
    <t>Dual fiber SFP+ DWDM SMF module, 80 km, up to 10 Gbps, 100 Ghz, Channel 23</t>
  </si>
  <si>
    <t>Q284</t>
  </si>
  <si>
    <t>Dual fiber SFP+ DWDM SMF module, 80 km, up to 10 Gbps, 100 Ghz, Channel 24</t>
  </si>
  <si>
    <t>Q285</t>
  </si>
  <si>
    <t>Dual fiber SFP+ DWDM SMF module, 80 km, up to 10 Gbps, 100 Ghz, Channel 25</t>
  </si>
  <si>
    <t>Q286</t>
  </si>
  <si>
    <t>Dual fiber SFP+ DWDM SMF module, 80 km, up to 10 Gbps, 100 Ghz, Channel 26</t>
  </si>
  <si>
    <t>Q287</t>
  </si>
  <si>
    <t>Dual fiber SFP+ DWDM SMF module, 80 km, up to 10 Gbps, 100 Ghz, Channel 27</t>
  </si>
  <si>
    <t>Q288</t>
  </si>
  <si>
    <t>Dual fiber SFP+ DWDM SMF module, 80 km, up to 10 Gbps, 100 Ghz, Channel 28</t>
  </si>
  <si>
    <t>Q289</t>
  </si>
  <si>
    <t>Dual fiber SFP+ DWDM SMF module, 80 km, up to 10 Gbps, 100 Ghz, Channel 29</t>
  </si>
  <si>
    <t>Q290</t>
  </si>
  <si>
    <t>Dual fiber SFP+ DWDM SMF module, 80 km, up to 10 Gbps, 100 Ghz, Channel 30</t>
  </si>
  <si>
    <t>Q291</t>
  </si>
  <si>
    <t>Dual fiber SFP+ DWDM SMF module, 80 km, up to 10 Gbps, 100 Ghz, Channel 31</t>
  </si>
  <si>
    <t>Q292</t>
  </si>
  <si>
    <t>Dual fiber SFP+ DWDM SMF module, 80 km, up to 10 Gbps, 100 Ghz, Channel 32</t>
  </si>
  <si>
    <t>Q293</t>
  </si>
  <si>
    <t>Dual fiber SFP+ DWDM SMF module, 80 km, up to 10 Gbps, 100 Ghz, Channel 33</t>
  </si>
  <si>
    <t>Q294</t>
  </si>
  <si>
    <t>Dual fiber SFP+ DWDM SMF module, 80 km, up to 10 Gbps, 100 Ghz, Channel 34</t>
  </si>
  <si>
    <t>Q295</t>
  </si>
  <si>
    <t>Dual fiber SFP+ DWDM SMF module, 80 km, up to 10 Gbps, 100 Ghz, Channel 35</t>
  </si>
  <si>
    <t>Q296</t>
  </si>
  <si>
    <t>Dual fiber SFP+ DWDM SMF module, 80 km, up to 10 Gbps, 100 Ghz, Channel 36</t>
  </si>
  <si>
    <t>Q297</t>
  </si>
  <si>
    <t>Dual fiber SFP+ DWDM SMF module, 80 km, up to 10 Gbps, 100 Ghz, Channel 37</t>
  </si>
  <si>
    <t>Q298</t>
  </si>
  <si>
    <t>Dual fiber SFP+ DWDM SMF module, 80 km, up to 10 Gbps, 100 Ghz, Channel 38</t>
  </si>
  <si>
    <t>Q299</t>
  </si>
  <si>
    <t>Dual fiber SFP+ DWDM SMF module, 80 km, up to 10 Gbps, 100 Ghz, Channel 39</t>
  </si>
  <si>
    <t>Q300</t>
  </si>
  <si>
    <t>Dual fiber SFP+ DWDM SMF module, 80 km, up to 10 Gbps, 100 Ghz, Channel 40</t>
  </si>
  <si>
    <t>Q301</t>
  </si>
  <si>
    <t>Dual fiber SFP+ DWDM SMF module, 80 km, up to 10 Gbps, 100 Ghz, Channel 41</t>
  </si>
  <si>
    <t>Q302</t>
  </si>
  <si>
    <t>Dual fiber SFP+ DWDM SMF module, 80 km, up to 10 Gbps, 100 Ghz, Channel 42</t>
  </si>
  <si>
    <t>Q303</t>
  </si>
  <si>
    <t>Dual fiber SFP+ DWDM SMF module, 80 km, up to 10 Gbps, 100 Ghz, Channel 43</t>
  </si>
  <si>
    <t>Q304</t>
  </si>
  <si>
    <t>Dual fiber SFP+ DWDM SMF module, 80 km, up to 10 Gbps, 100 Ghz, Channel 44</t>
  </si>
  <si>
    <t>Q305</t>
  </si>
  <si>
    <t>Dual fiber SFP+ DWDM SMF module, 80 km, up to 10 Gbps, 100 Ghz, Channel 45</t>
  </si>
  <si>
    <t>Q306</t>
  </si>
  <si>
    <t>Dual fiber SFP+ DWDM SMF module, 80 km, up to 10 Gbps, 100 Ghz, Channel 46</t>
  </si>
  <si>
    <t>Q307</t>
  </si>
  <si>
    <t>Dual fiber SFP+ DWDM SMF module, 80 km, up to 10 Gbps, 100 Ghz, Channel 47</t>
  </si>
  <si>
    <t>Q308</t>
  </si>
  <si>
    <t>Dual fiber SFP+ DWDM SMF module, 80 km, up to 10 Gbps, 100 Ghz, Channel 48</t>
  </si>
  <si>
    <t>Q309</t>
  </si>
  <si>
    <t>Dual fiber SFP+ DWDM SMF module, 80 km, up to 10 Gbps, 100 Ghz, Channel 49</t>
  </si>
  <si>
    <t>Q310</t>
  </si>
  <si>
    <t>Dual fiber SFP+ DWDM SMF module, 80 km, up to 10 Gbps, 100 Ghz, Channel 50</t>
  </si>
  <si>
    <t>Q311</t>
  </si>
  <si>
    <t>Dual fiber SFP+ DWDM SMF module, 80 km, up to 10 Gbps, 100 Ghz, Channel 51</t>
  </si>
  <si>
    <t>Q312</t>
  </si>
  <si>
    <t>Dual fiber SFP+ DWDM SMF module, 80 km, up to 10 Gbps, 100 Ghz, Channel 52</t>
  </si>
  <si>
    <t>Q313</t>
  </si>
  <si>
    <t>Dual fiber SFP+ DWDM SMF module, 80 km, up to 10 Gbps, 100 Ghz, Channel 53</t>
  </si>
  <si>
    <t>Q314</t>
  </si>
  <si>
    <t>Dual fiber SFP+ DWDM SMF module, 80 km, up to 10 Gbps, 100 Ghz, Channel 54</t>
  </si>
  <si>
    <t>Q315</t>
  </si>
  <si>
    <t>Dual fiber SFP+ DWDM SMF module, 80 km, up to 10 Gbps, 100 Ghz, Channel 55</t>
  </si>
  <si>
    <t>Q316</t>
  </si>
  <si>
    <t>Dual fiber SFP+ DWDM SMF module, 80 km, up to 10 Gbps, 100 Ghz, Channel 56</t>
  </si>
  <si>
    <t>Q317</t>
  </si>
  <si>
    <t>Dual fiber SFP+ DWDM SMF module, 80 km, up to 10 Gbps, 100 Ghz, Channel 57</t>
  </si>
  <si>
    <t>Q318</t>
  </si>
  <si>
    <t>Dual fiber SFP+ DWDM SMF module, 80 km, up to 10 Gbps, 100 Ghz, Channel 58</t>
  </si>
  <si>
    <t>Q319</t>
  </si>
  <si>
    <t>Dual fiber SFP+ DWDM SMF module, 80 km, up to 10 Gbps, 100 Ghz, Channel 59</t>
  </si>
  <si>
    <t>Q320</t>
  </si>
  <si>
    <t>Dual fiber SFP+ DWDM SMF module, 80 km, up to 10 Gbps, 100 Ghz, Channel 60</t>
  </si>
  <si>
    <t>Dual fiber SFP+ DWDM SMF module, 80 km, up to 1 Gbps, 100 Ghz, Channel 21</t>
  </si>
  <si>
    <t>Q322</t>
  </si>
  <si>
    <t>Dual fiber SFP+ DWDM SMF module, 80 km, up to 1 Gbps, 100 Ghz, Channel 22</t>
  </si>
  <si>
    <t>Q323</t>
  </si>
  <si>
    <t>Dual fiber SFP+ DWDM SMF module, 80 km, up to 1 Gbps, 100 Ghz, Channel 23</t>
  </si>
  <si>
    <t>Q324</t>
  </si>
  <si>
    <t>Dual fiber SFP+ DWDM SMF module, 80 km, up to 1 Gbps, 100 Ghz, Channel 24</t>
  </si>
  <si>
    <t>Q325</t>
  </si>
  <si>
    <t>Dual fiber SFP+ DWDM SMF module, 80 km, up to 1 Gbps, 100 Ghz, Channel 25</t>
  </si>
  <si>
    <t>Q326</t>
  </si>
  <si>
    <t>Dual fiber SFP+ DWDM SMF module, 80 km, up to 1 Gbps, 100 Ghz, Channel 26</t>
  </si>
  <si>
    <t>Q327</t>
  </si>
  <si>
    <t>Dual fiber SFP+ DWDM SMF module, 80 km, up to 1 Gbps, 100 Ghz, Channel 27</t>
  </si>
  <si>
    <t>Q328</t>
  </si>
  <si>
    <t>Dual fiber SFP+ DWDM SMF module, 80 km, up to 1 Gbps, 100 Ghz, Channel 28</t>
  </si>
  <si>
    <t>Q329</t>
  </si>
  <si>
    <t>Dual fiber SFP+ DWDM SMF module, 80 km, up to 1 Gbps, 100 Ghz, Channel 29</t>
  </si>
  <si>
    <t>Q330</t>
  </si>
  <si>
    <t>Dual fiber SFP+ DWDM SMF module, 80 km, up to 1 Gbps, 100 Ghz, Channel 30</t>
  </si>
  <si>
    <t>Q331</t>
  </si>
  <si>
    <t>Dual fiber SFP+ DWDM SMF module, 80 km, up to 1 Gbps, 100 Ghz, Channel 31</t>
  </si>
  <si>
    <t>Q332</t>
  </si>
  <si>
    <t>Dual fiber SFP+ DWDM SMF module, 80 km, up to 1 Gbps, 100 Ghz, Channel 32</t>
  </si>
  <si>
    <t>Q333</t>
  </si>
  <si>
    <t>Dual fiber SFP+ DWDM SMF module, 80 km, up to 1 Gbps, 100 Ghz, Channel 33</t>
  </si>
  <si>
    <t>Q334</t>
  </si>
  <si>
    <t>Dual fiber SFP+ DWDM SMF module, 80 km, up to 1 Gbps, 100 Ghz, Channel 34</t>
  </si>
  <si>
    <t>Q335</t>
  </si>
  <si>
    <t>Dual fiber SFP+ DWDM SMF module, 80 km, up to 1 Gbps, 100 Ghz, Channel 35</t>
  </si>
  <si>
    <t>Q336</t>
  </si>
  <si>
    <t>Dual fiber SFP+ DWDM SMF module, 80 km, up to 1 Gbps, 100 Ghz, Channel 36</t>
  </si>
  <si>
    <t>Q337</t>
  </si>
  <si>
    <t>Dual fiber SFP+ DWDM SMF module, 80 km, up to 1 Gbps, 100 Ghz, Channel 37</t>
  </si>
  <si>
    <t>Q338</t>
  </si>
  <si>
    <t>Dual fiber SFP+ DWDM SMF module, 80 km, up to 1 Gbps, 100 Ghz, Channel 38</t>
  </si>
  <si>
    <t>Q339</t>
  </si>
  <si>
    <t>Dual fiber SFP+ DWDM SMF module, 80 km, up to 1 Gbps, 100 Ghz, Channel 39</t>
  </si>
  <si>
    <t>Q340</t>
  </si>
  <si>
    <t>Dual fiber SFP+ DWDM SMF module, 80 km, up to 1 Gbps, 100 Ghz, Channel 40</t>
  </si>
  <si>
    <t>Q341</t>
  </si>
  <si>
    <t>Dual fiber SFP+ DWDM SMF module, 80 km, up to 1 Gbps, 100 Ghz, Channel 41</t>
  </si>
  <si>
    <t>Q342</t>
  </si>
  <si>
    <t>Dual fiber SFP+ DWDM SMF module, 80 km, up to 1 Gbps, 100 Ghz, Channel 42</t>
  </si>
  <si>
    <t>Q343</t>
  </si>
  <si>
    <t>Dual fiber SFP+ DWDM SMF module, 80 km, up to 1 Gbps, 100 Ghz, Channel 43</t>
  </si>
  <si>
    <t>Q344</t>
  </si>
  <si>
    <t>Dual fiber SFP+ DWDM SMF module, 80 km, up to 1 Gbps, 100 Ghz, Channel 44</t>
  </si>
  <si>
    <t>Q345</t>
  </si>
  <si>
    <t>Dual fiber SFP+ DWDM SMF module, 80 km, up to 1 Gbps, 100 Ghz, Channel 45</t>
  </si>
  <si>
    <t>Q346</t>
  </si>
  <si>
    <t>Dual fiber SFP+ DWDM SMF module, 80 km, up to 1 Gbps, 100 Ghz, Channel 46</t>
  </si>
  <si>
    <t>Q347</t>
  </si>
  <si>
    <t>Dual fiber SFP+ DWDM SMF module, 80 km, up to 1 Gbps, 100 Ghz, Channel 47</t>
  </si>
  <si>
    <t>Q348</t>
  </si>
  <si>
    <t>Dual fiber SFP+ DWDM SMF module, 80 km, up to 1 Gbps, 100 Ghz, Channel 48</t>
  </si>
  <si>
    <t>Q349</t>
  </si>
  <si>
    <t>Dual fiber SFP+ DWDM SMF module, 80 km, up to 1 Gbps, 100 Ghz, Channel 49</t>
  </si>
  <si>
    <t>Q350</t>
  </si>
  <si>
    <t>Dual fiber SFP+ DWDM SMF module, 80 km, up to 1 Gbps, 100 Ghz, Channel 50</t>
  </si>
  <si>
    <t>Q351</t>
  </si>
  <si>
    <t>Dual fiber SFP+ DWDM SMF module, 80 km, up to 1 Gbps, 100 Ghz, Channel 51</t>
  </si>
  <si>
    <t>Q352</t>
  </si>
  <si>
    <t>Dual fiber SFP+ DWDM SMF module, 80 km, up to 1 Gbps, 100 Ghz, Channel 52</t>
  </si>
  <si>
    <t>Q353</t>
  </si>
  <si>
    <t>Dual fiber SFP+ DWDM SMF module, 80 km, up to 1 Gbps, 100 Ghz, Channel 53</t>
  </si>
  <si>
    <t>Q354</t>
  </si>
  <si>
    <t>Dual fiber SFP+ DWDM SMF module, 80 km, up to 1 Gbps, 100 Ghz, Channel 54</t>
  </si>
  <si>
    <t>Q355</t>
  </si>
  <si>
    <t>Dual fiber SFP+ DWDM SMF module, 80 km, up to 1 Gbps, 100 Ghz, Channel 55</t>
  </si>
  <si>
    <t>Q356</t>
  </si>
  <si>
    <t>Dual fiber SFP+ DWDM SMF module, 80 km, up to 1 Gbps, 100 Ghz, Channel 56</t>
  </si>
  <si>
    <t>Q357</t>
  </si>
  <si>
    <t>Dual fiber SFP+ DWDM SMF module, 80 km, up to 1 Gbps, 100 Ghz, Channel 57</t>
  </si>
  <si>
    <t>Q358</t>
  </si>
  <si>
    <t>Dual fiber SFP+ DWDM SMF module, 80 km, up to 1 Gbps, 100 Ghz, Channel 58</t>
  </si>
  <si>
    <t>Q359</t>
  </si>
  <si>
    <t>Dual fiber SFP+ DWDM SMF module, 80 km, up to 1 Gbps, 100 Ghz, Channel 59</t>
  </si>
  <si>
    <t>Q360</t>
  </si>
  <si>
    <t>Dual fiber SFP+ DWDM SMF module, 80 km, up to 1 Gbps, 100 Ghz, Channel 60</t>
  </si>
  <si>
    <t>€</t>
  </si>
  <si>
    <r>
      <t xml:space="preserve">Some information
</t>
    </r>
    <r>
      <rPr>
        <sz val="11"/>
        <color theme="1"/>
        <rFont val="Calibri"/>
        <family val="2"/>
        <scheme val="minor"/>
      </rPr>
      <t xml:space="preserve">- </t>
    </r>
    <r>
      <rPr>
        <sz val="11"/>
        <color rgb="FFFF0000"/>
        <rFont val="Calibri"/>
        <family val="2"/>
        <scheme val="minor"/>
      </rPr>
      <t xml:space="preserve">Deleting a value in the "aantal" and "comment" columns of the full begrotings also deletes the formula that automatically copies the values to the simplified begrotings.
</t>
    </r>
    <r>
      <rPr>
        <sz val="11"/>
        <color theme="1"/>
        <rFont val="Calibri"/>
        <family val="2"/>
        <scheme val="minor"/>
      </rPr>
      <t>- Fill in the quantities in the simplified begrotings also fill in the quantities in the full begrotings.</t>
    </r>
    <r>
      <rPr>
        <u val="double"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- Fill in the comments in the simplified begrotings also fill in the comments in the full begrotings.
- Changing the prices in the full begrotings also changes the prices in the simplified begrotings.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</si>
</sst>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€&quot;\ * #,##0.00_ ;_ &quot;€&quot;\ * \-#,##0.00_ ;_ &quot;€&quot;\ * &quot;-&quot;??_ ;_ @_ 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scheme val="minor"/>
    </font>
    <font>
      <sz val="28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4472C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52">
    <xf numFmtId="0" fontId="0" fillId="0" borderId="0" xfId="0"/>
    <xf numFmtId="2" fontId="0" fillId="0" borderId="0" xfId="0" applyNumberFormat="1" applyProtection="1">
      <protection locked="0"/>
    </xf>
    <xf numFmtId="2" fontId="0" fillId="0" borderId="0" xfId="0" applyNumberFormat="1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" fontId="0" fillId="3" borderId="0" xfId="0" applyNumberFormat="1" applyFill="1" applyProtection="1">
      <protection locked="0"/>
    </xf>
    <xf numFmtId="2" fontId="0" fillId="2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4" borderId="0" xfId="0" applyFill="1" applyProtection="1">
      <protection locked="0" hidden="1"/>
    </xf>
    <xf numFmtId="0" fontId="0" fillId="6" borderId="5" xfId="0" applyFill="1" applyBorder="1" applyProtection="1">
      <protection locked="0" hidden="1"/>
    </xf>
    <xf numFmtId="0" fontId="0" fillId="6" borderId="8" xfId="0" applyFill="1" applyBorder="1" applyProtection="1">
      <protection locked="0" hidden="1"/>
    </xf>
    <xf numFmtId="0" fontId="0" fillId="0" borderId="0" xfId="0" applyProtection="1">
      <protection locked="0" hidden="1"/>
    </xf>
    <xf numFmtId="2" fontId="0" fillId="4" borderId="0" xfId="0" applyNumberFormat="1" applyFill="1" applyAlignment="1">
      <alignment wrapText="1"/>
    </xf>
    <xf numFmtId="0" fontId="0" fillId="4" borderId="0" xfId="0" applyFill="1"/>
    <xf numFmtId="2" fontId="0" fillId="5" borderId="2" xfId="0" applyNumberFormat="1" applyFill="1" applyBorder="1"/>
    <xf numFmtId="2" fontId="0" fillId="5" borderId="3" xfId="0" applyNumberFormat="1" applyFill="1" applyBorder="1"/>
    <xf numFmtId="2" fontId="0" fillId="4" borderId="0" xfId="0" applyNumberFormat="1" applyFill="1"/>
    <xf numFmtId="2" fontId="3" fillId="4" borderId="0" xfId="0" applyNumberFormat="1" applyFont="1" applyFill="1"/>
    <xf numFmtId="2" fontId="1" fillId="5" borderId="1" xfId="0" applyNumberFormat="1" applyFont="1" applyFill="1" applyBorder="1" applyAlignment="1">
      <alignment horizontal="center"/>
    </xf>
    <xf numFmtId="2" fontId="4" fillId="0" borderId="0" xfId="0" applyNumberFormat="1" applyFont="1"/>
    <xf numFmtId="2" fontId="5" fillId="0" borderId="0" xfId="0" applyNumberFormat="1" applyFont="1"/>
    <xf numFmtId="0" fontId="2" fillId="6" borderId="4" xfId="0" applyFont="1" applyFill="1" applyBorder="1"/>
    <xf numFmtId="0" fontId="0" fillId="6" borderId="5" xfId="0" applyFill="1" applyBorder="1"/>
    <xf numFmtId="2" fontId="0" fillId="6" borderId="5" xfId="0" applyNumberFormat="1" applyFill="1" applyBorder="1"/>
    <xf numFmtId="2" fontId="3" fillId="6" borderId="6" xfId="0" applyNumberFormat="1" applyFont="1" applyFill="1" applyBorder="1"/>
    <xf numFmtId="0" fontId="6" fillId="6" borderId="7" xfId="0" applyFont="1" applyFill="1" applyBorder="1"/>
    <xf numFmtId="0" fontId="0" fillId="6" borderId="8" xfId="0" applyFill="1" applyBorder="1"/>
    <xf numFmtId="2" fontId="0" fillId="6" borderId="8" xfId="0" applyNumberFormat="1" applyFill="1" applyBorder="1"/>
    <xf numFmtId="2" fontId="6" fillId="6" borderId="9" xfId="0" applyNumberFormat="1" applyFont="1" applyFill="1" applyBorder="1"/>
    <xf numFmtId="0" fontId="1" fillId="5" borderId="1" xfId="0" applyFont="1" applyFill="1" applyBorder="1" applyAlignment="1">
      <alignment horizontal="center"/>
    </xf>
    <xf numFmtId="0" fontId="0" fillId="5" borderId="2" xfId="0" applyFill="1" applyBorder="1"/>
    <xf numFmtId="0" fontId="2" fillId="4" borderId="0" xfId="0" applyFont="1" applyFill="1"/>
    <xf numFmtId="2" fontId="0" fillId="5" borderId="3" xfId="0" applyNumberFormat="1" applyFill="1" applyBorder="1" applyProtection="1">
      <protection locked="0"/>
    </xf>
    <xf numFmtId="2" fontId="3" fillId="4" borderId="0" xfId="0" applyNumberFormat="1" applyFont="1" applyFill="1" applyProtection="1">
      <protection locked="0"/>
    </xf>
    <xf numFmtId="2" fontId="3" fillId="6" borderId="6" xfId="0" applyNumberFormat="1" applyFont="1" applyFill="1" applyBorder="1" applyProtection="1">
      <protection locked="0"/>
    </xf>
    <xf numFmtId="2" fontId="6" fillId="6" borderId="9" xfId="0" applyNumberFormat="1" applyFont="1" applyFill="1" applyBorder="1" applyProtection="1">
      <protection locked="0"/>
    </xf>
    <xf numFmtId="0" fontId="7" fillId="0" borderId="0" xfId="0" applyFont="1" applyAlignment="1">
      <alignment horizontal="left" vertical="top" wrapText="1"/>
    </xf>
    <xf numFmtId="2" fontId="0" fillId="5" borderId="2" xfId="0" applyNumberFormat="1" applyFill="1" applyBorder="1" applyProtection="1">
      <protection locked="0"/>
    </xf>
    <xf numFmtId="2" fontId="0" fillId="4" borderId="0" xfId="0" applyNumberFormat="1" applyFill="1" applyProtection="1"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2" fontId="0" fillId="2" borderId="0" xfId="0" applyNumberFormat="1" applyFill="1"/>
    <xf numFmtId="0" fontId="0" fillId="2" borderId="0" xfId="0" applyFill="1"/>
    <xf numFmtId="2" fontId="0" fillId="2" borderId="0" xfId="0" applyNumberFormat="1" applyFill="1" applyAlignment="1">
      <alignment wrapText="1"/>
    </xf>
    <xf numFmtId="2" fontId="0" fillId="3" borderId="0" xfId="0" applyNumberFormat="1" applyFill="1"/>
    <xf numFmtId="0" fontId="0" fillId="3" borderId="0" xfId="0" applyFill="1"/>
    <xf numFmtId="0" fontId="0" fillId="2" borderId="0" xfId="0" applyFill="1" applyAlignment="1">
      <alignment horizontal="left"/>
    </xf>
    <xf numFmtId="0" fontId="1" fillId="5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left"/>
    </xf>
    <xf numFmtId="0" fontId="1" fillId="5" borderId="3" xfId="0" applyFont="1" applyFill="1" applyBorder="1" applyAlignment="1">
      <alignment horizontal="center"/>
    </xf>
  </cellXfs>
  <cellStyles count="2">
    <cellStyle name="Currency 5" xfId="1" xr:uid="{EF7C1A6C-D088-4787-AAD4-50DA53124C1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566</xdr:row>
      <xdr:rowOff>0</xdr:rowOff>
    </xdr:from>
    <xdr:ext cx="184727" cy="264563"/>
    <xdr:sp macro="" textlink="">
      <xdr:nvSpPr>
        <xdr:cNvPr id="2" name="Tekstvak 18">
          <a:extLst>
            <a:ext uri="{FF2B5EF4-FFF2-40B4-BE49-F238E27FC236}">
              <a16:creationId xmlns:a16="http://schemas.microsoft.com/office/drawing/2014/main" id="{D3576E00-A154-4313-93C2-D860B3504AC8}"/>
            </a:ext>
          </a:extLst>
        </xdr:cNvPr>
        <xdr:cNvSpPr txBox="1"/>
      </xdr:nvSpPr>
      <xdr:spPr>
        <a:xfrm>
          <a:off x="0" y="108013500"/>
          <a:ext cx="184727" cy="264563"/>
        </a:xfrm>
        <a:prstGeom prst="rect">
          <a:avLst/>
        </a:prstGeom>
        <a:noFill/>
        <a:ln cap="flat">
          <a:noFill/>
        </a:ln>
      </xdr:spPr>
      <xdr:txBody>
        <a:bodyPr vert="horz" wrap="non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nl-NL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"/>
            <a:cs typeface=""/>
          </a:endParaRPr>
        </a:p>
      </xdr:txBody>
    </xdr:sp>
    <xdr:clientData/>
  </xdr:oneCellAnchor>
  <xdr:oneCellAnchor>
    <xdr:from>
      <xdr:col>1</xdr:col>
      <xdr:colOff>0</xdr:colOff>
      <xdr:row>566</xdr:row>
      <xdr:rowOff>0</xdr:rowOff>
    </xdr:from>
    <xdr:ext cx="184727" cy="264563"/>
    <xdr:sp macro="" textlink="">
      <xdr:nvSpPr>
        <xdr:cNvPr id="3" name="Tekstvak 18">
          <a:extLst>
            <a:ext uri="{FF2B5EF4-FFF2-40B4-BE49-F238E27FC236}">
              <a16:creationId xmlns:a16="http://schemas.microsoft.com/office/drawing/2014/main" id="{DBFD2DDA-C5F5-4DF3-B6E7-34856BF9A358}"/>
            </a:ext>
          </a:extLst>
        </xdr:cNvPr>
        <xdr:cNvSpPr txBox="1"/>
      </xdr:nvSpPr>
      <xdr:spPr>
        <a:xfrm>
          <a:off x="0" y="108013500"/>
          <a:ext cx="184727" cy="264563"/>
        </a:xfrm>
        <a:prstGeom prst="rect">
          <a:avLst/>
        </a:prstGeom>
        <a:noFill/>
        <a:ln cap="flat">
          <a:noFill/>
        </a:ln>
      </xdr:spPr>
      <xdr:txBody>
        <a:bodyPr vert="horz" wrap="non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nl-NL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"/>
            <a:cs typeface="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9"/>
  <sheetViews>
    <sheetView topLeftCell="B1" zoomScale="70" zoomScaleNormal="70" workbookViewId="0">
      <selection activeCell="C22" sqref="C22"/>
    </sheetView>
  </sheetViews>
  <sheetFormatPr defaultRowHeight="15" x14ac:dyDescent="0.25"/>
  <cols>
    <col min="1" max="1" width="13.28515625" hidden="1" customWidth="1"/>
    <col min="2" max="2" width="47.5703125" bestFit="1" customWidth="1"/>
    <col min="3" max="3" width="120" customWidth="1"/>
    <col min="5" max="5" width="8.140625" style="3" bestFit="1" customWidth="1"/>
    <col min="6" max="6" width="12.42578125" style="2" bestFit="1" customWidth="1"/>
    <col min="7" max="7" width="10.5703125" bestFit="1" customWidth="1"/>
    <col min="8" max="8" width="84.85546875" style="3" customWidth="1"/>
  </cols>
  <sheetData>
    <row r="1" spans="1:8" x14ac:dyDescent="0.25">
      <c r="B1" s="43" t="s">
        <v>0</v>
      </c>
      <c r="C1" s="43"/>
      <c r="D1" s="43"/>
      <c r="E1" s="4"/>
      <c r="F1" s="42"/>
      <c r="G1" s="43"/>
      <c r="H1" s="4"/>
    </row>
    <row r="2" spans="1:8" ht="30" x14ac:dyDescent="0.25">
      <c r="A2" s="47" t="s">
        <v>1</v>
      </c>
      <c r="B2" s="47"/>
      <c r="C2" s="43" t="s">
        <v>2</v>
      </c>
      <c r="D2" s="43" t="s">
        <v>3</v>
      </c>
      <c r="E2" s="4" t="s">
        <v>4</v>
      </c>
      <c r="F2" s="44" t="s">
        <v>5</v>
      </c>
      <c r="G2" s="43" t="s">
        <v>6</v>
      </c>
      <c r="H2" s="4" t="s">
        <v>1140</v>
      </c>
    </row>
    <row r="3" spans="1:8" x14ac:dyDescent="0.25">
      <c r="A3" t="str">
        <f>$B$3</f>
        <v>B10-01-00 Type aansluitingen</v>
      </c>
      <c r="B3" s="46" t="s">
        <v>7</v>
      </c>
      <c r="C3" s="46"/>
      <c r="D3" s="46"/>
      <c r="E3" s="5"/>
      <c r="F3" s="45"/>
      <c r="G3" s="45">
        <f>SUM(G4:G9)</f>
        <v>0</v>
      </c>
      <c r="H3" s="5"/>
    </row>
    <row r="4" spans="1:8" x14ac:dyDescent="0.25">
      <c r="A4" t="str">
        <f>$B$3</f>
        <v>B10-01-00 Type aansluitingen</v>
      </c>
      <c r="B4" t="s">
        <v>9</v>
      </c>
      <c r="C4" t="s">
        <v>10</v>
      </c>
      <c r="D4" t="s">
        <v>11</v>
      </c>
      <c r="E4" s="1"/>
      <c r="F4" s="2" cm="1">
        <f t="array" ref="F4">Prijs_per_eenheid</f>
        <v>2200.06</v>
      </c>
      <c r="G4" s="2">
        <f t="shared" ref="G4:G9" si="0">F4*E4</f>
        <v>0</v>
      </c>
      <c r="H4" s="1"/>
    </row>
    <row r="5" spans="1:8" x14ac:dyDescent="0.25">
      <c r="A5" t="str">
        <f t="shared" ref="A5:A9" si="1">$B$3</f>
        <v>B10-01-00 Type aansluitingen</v>
      </c>
      <c r="B5" t="s">
        <v>12</v>
      </c>
      <c r="C5" t="s">
        <v>13</v>
      </c>
      <c r="D5" t="s">
        <v>11</v>
      </c>
      <c r="E5" s="1"/>
      <c r="F5" s="2" cm="1">
        <f t="array" ref="F5">Prijs_per_eenheid</f>
        <v>1126.8599999999999</v>
      </c>
      <c r="G5" s="2">
        <f t="shared" si="0"/>
        <v>0</v>
      </c>
      <c r="H5" s="1"/>
    </row>
    <row r="6" spans="1:8" x14ac:dyDescent="0.25">
      <c r="A6" t="str">
        <f t="shared" si="1"/>
        <v>B10-01-00 Type aansluitingen</v>
      </c>
      <c r="B6" t="s">
        <v>14</v>
      </c>
      <c r="C6" t="s">
        <v>15</v>
      </c>
      <c r="D6" t="s">
        <v>11</v>
      </c>
      <c r="E6" s="1"/>
      <c r="F6" s="2" cm="1">
        <f t="array" ref="F6">Prijs_per_eenheid</f>
        <v>520.50199999999995</v>
      </c>
      <c r="G6" s="2">
        <f t="shared" si="0"/>
        <v>0</v>
      </c>
      <c r="H6" s="1"/>
    </row>
    <row r="7" spans="1:8" x14ac:dyDescent="0.25">
      <c r="A7" t="str">
        <f t="shared" si="1"/>
        <v>B10-01-00 Type aansluitingen</v>
      </c>
      <c r="B7" t="s">
        <v>16</v>
      </c>
      <c r="C7" t="s">
        <v>17</v>
      </c>
      <c r="D7" t="s">
        <v>11</v>
      </c>
      <c r="E7" s="1"/>
      <c r="F7" s="2" cm="1">
        <f t="array" ref="F7">Prijs_per_eenheid</f>
        <v>413.18199999999996</v>
      </c>
      <c r="G7" s="2">
        <f t="shared" si="0"/>
        <v>0</v>
      </c>
      <c r="H7" s="1"/>
    </row>
    <row r="8" spans="1:8" x14ac:dyDescent="0.25">
      <c r="A8" t="str">
        <f t="shared" si="1"/>
        <v>B10-01-00 Type aansluitingen</v>
      </c>
      <c r="B8" t="s">
        <v>18</v>
      </c>
      <c r="C8" t="s">
        <v>19</v>
      </c>
      <c r="D8" t="s">
        <v>11</v>
      </c>
      <c r="E8" s="1"/>
      <c r="F8" s="2" cm="1">
        <f t="array" ref="F8">Prijs_per_eenheid</f>
        <v>1502.48</v>
      </c>
      <c r="G8" s="2">
        <f t="shared" si="0"/>
        <v>0</v>
      </c>
      <c r="H8" s="1"/>
    </row>
    <row r="9" spans="1:8" x14ac:dyDescent="0.25">
      <c r="A9" t="str">
        <f t="shared" si="1"/>
        <v>B10-01-00 Type aansluitingen</v>
      </c>
      <c r="B9" t="s">
        <v>20</v>
      </c>
      <c r="C9" t="s">
        <v>21</v>
      </c>
      <c r="D9" t="s">
        <v>11</v>
      </c>
      <c r="E9" s="1"/>
      <c r="F9" s="2" cm="1">
        <f t="array" ref="F9">Prijs_per_eenheid</f>
        <v>751.24</v>
      </c>
      <c r="G9" s="2">
        <f t="shared" si="0"/>
        <v>0</v>
      </c>
      <c r="H9" s="1"/>
    </row>
    <row r="10" spans="1:8" x14ac:dyDescent="0.25">
      <c r="A10" t="str">
        <f>$B$10</f>
        <v>B10-02-00 Graafwerken</v>
      </c>
      <c r="B10" s="46" t="s">
        <v>22</v>
      </c>
      <c r="C10" s="46"/>
      <c r="D10" s="46"/>
      <c r="E10" s="5"/>
      <c r="F10" s="45" t="s">
        <v>8</v>
      </c>
      <c r="G10" s="45">
        <f>SUM(G11:G21)</f>
        <v>0</v>
      </c>
      <c r="H10" s="5"/>
    </row>
    <row r="11" spans="1:8" x14ac:dyDescent="0.25">
      <c r="A11" t="str">
        <f>$B$10</f>
        <v>B10-02-00 Graafwerken</v>
      </c>
      <c r="B11" t="s">
        <v>23</v>
      </c>
      <c r="C11" t="s">
        <v>24</v>
      </c>
      <c r="D11" t="s">
        <v>25</v>
      </c>
      <c r="E11" s="1"/>
      <c r="F11" s="2" cm="1">
        <f t="array" ref="F11">Prijs_per_eenheid</f>
        <v>20.39</v>
      </c>
      <c r="G11" s="2">
        <f t="shared" ref="G11:G21" si="2">F11*E11</f>
        <v>0</v>
      </c>
      <c r="H11" s="1"/>
    </row>
    <row r="12" spans="1:8" x14ac:dyDescent="0.25">
      <c r="A12" t="str">
        <f t="shared" ref="A12:A21" si="3">$B$10</f>
        <v>B10-02-00 Graafwerken</v>
      </c>
      <c r="B12" t="s">
        <v>26</v>
      </c>
      <c r="C12" t="s">
        <v>27</v>
      </c>
      <c r="D12" t="s">
        <v>25</v>
      </c>
      <c r="E12" s="1"/>
      <c r="F12" s="2" cm="1">
        <f t="array" ref="F12">Prijs_per_eenheid</f>
        <v>53.12</v>
      </c>
      <c r="G12" s="2">
        <f t="shared" si="2"/>
        <v>0</v>
      </c>
      <c r="H12" s="1"/>
    </row>
    <row r="13" spans="1:8" x14ac:dyDescent="0.25">
      <c r="A13" t="str">
        <f t="shared" si="3"/>
        <v>B10-02-00 Graafwerken</v>
      </c>
      <c r="B13" t="s">
        <v>28</v>
      </c>
      <c r="C13" t="s">
        <v>29</v>
      </c>
      <c r="D13" t="s">
        <v>25</v>
      </c>
      <c r="E13" s="1"/>
      <c r="F13" s="2" cm="1">
        <f t="array" ref="F13">Prijs_per_eenheid</f>
        <v>77.27</v>
      </c>
      <c r="G13" s="2">
        <f t="shared" si="2"/>
        <v>0</v>
      </c>
      <c r="H13" s="1"/>
    </row>
    <row r="14" spans="1:8" x14ac:dyDescent="0.25">
      <c r="A14" t="str">
        <f t="shared" si="3"/>
        <v>B10-02-00 Graafwerken</v>
      </c>
      <c r="B14" t="s">
        <v>30</v>
      </c>
      <c r="C14" t="s">
        <v>31</v>
      </c>
      <c r="D14" t="s">
        <v>25</v>
      </c>
      <c r="E14" s="1"/>
      <c r="F14" s="2" cm="1">
        <f t="array" ref="F14">Prijs_per_eenheid</f>
        <v>9.1199999999999992</v>
      </c>
      <c r="G14" s="2">
        <f t="shared" si="2"/>
        <v>0</v>
      </c>
      <c r="H14" s="1"/>
    </row>
    <row r="15" spans="1:8" x14ac:dyDescent="0.25">
      <c r="A15" t="str">
        <f t="shared" si="3"/>
        <v>B10-02-00 Graafwerken</v>
      </c>
      <c r="B15" t="s">
        <v>32</v>
      </c>
      <c r="C15" t="s">
        <v>33</v>
      </c>
      <c r="D15" t="s">
        <v>25</v>
      </c>
      <c r="E15" s="1"/>
      <c r="F15" s="2" cm="1">
        <f t="array" ref="F15">Prijs_per_eenheid</f>
        <v>21.46</v>
      </c>
      <c r="G15" s="2">
        <f t="shared" si="2"/>
        <v>0</v>
      </c>
      <c r="H15" s="1"/>
    </row>
    <row r="16" spans="1:8" x14ac:dyDescent="0.25">
      <c r="A16" t="str">
        <f t="shared" si="3"/>
        <v>B10-02-00 Graafwerken</v>
      </c>
      <c r="B16" t="s">
        <v>34</v>
      </c>
      <c r="C16" t="s">
        <v>35</v>
      </c>
      <c r="D16" t="s">
        <v>25</v>
      </c>
      <c r="E16" s="1"/>
      <c r="F16" s="2" cm="1">
        <f t="array" ref="F16">Prijs_per_eenheid</f>
        <v>16.100000000000001</v>
      </c>
      <c r="G16" s="2">
        <f t="shared" si="2"/>
        <v>0</v>
      </c>
      <c r="H16" s="1"/>
    </row>
    <row r="17" spans="1:8" x14ac:dyDescent="0.25">
      <c r="A17" t="str">
        <f t="shared" si="3"/>
        <v>B10-02-00 Graafwerken</v>
      </c>
      <c r="B17" t="s">
        <v>36</v>
      </c>
      <c r="C17" t="s">
        <v>37</v>
      </c>
      <c r="D17" t="s">
        <v>25</v>
      </c>
      <c r="E17" s="1"/>
      <c r="F17" s="2" cm="1">
        <f t="array" ref="F17">Prijs_per_eenheid</f>
        <v>37.56</v>
      </c>
      <c r="G17" s="2">
        <f t="shared" si="2"/>
        <v>0</v>
      </c>
      <c r="H17" s="1"/>
    </row>
    <row r="18" spans="1:8" x14ac:dyDescent="0.25">
      <c r="A18" t="str">
        <f t="shared" si="3"/>
        <v>B10-02-00 Graafwerken</v>
      </c>
      <c r="B18" t="s">
        <v>38</v>
      </c>
      <c r="C18" t="s">
        <v>39</v>
      </c>
      <c r="D18" t="s">
        <v>25</v>
      </c>
      <c r="E18" s="1"/>
      <c r="F18" s="2" cm="1">
        <f t="array" ref="F18">Prijs_per_eenheid</f>
        <v>26.83</v>
      </c>
      <c r="G18" s="2">
        <f t="shared" si="2"/>
        <v>0</v>
      </c>
      <c r="H18" s="1"/>
    </row>
    <row r="19" spans="1:8" x14ac:dyDescent="0.25">
      <c r="A19" t="str">
        <f t="shared" si="3"/>
        <v>B10-02-00 Graafwerken</v>
      </c>
      <c r="B19" t="s">
        <v>40</v>
      </c>
      <c r="C19" t="s">
        <v>41</v>
      </c>
      <c r="D19" t="s">
        <v>42</v>
      </c>
      <c r="E19" s="1"/>
      <c r="F19" s="2" cm="1">
        <f t="array" ref="F19">Prijs_per_eenheid</f>
        <v>0.3</v>
      </c>
      <c r="G19" s="2">
        <f t="shared" si="2"/>
        <v>0</v>
      </c>
      <c r="H19" s="1"/>
    </row>
    <row r="20" spans="1:8" x14ac:dyDescent="0.25">
      <c r="A20" t="str">
        <f t="shared" si="3"/>
        <v>B10-02-00 Graafwerken</v>
      </c>
      <c r="B20" t="s">
        <v>43</v>
      </c>
      <c r="C20" t="s">
        <v>44</v>
      </c>
      <c r="D20" t="s">
        <v>42</v>
      </c>
      <c r="E20" s="1"/>
      <c r="F20" s="2" cm="1">
        <f t="array" ref="F20">Prijs_per_eenheid</f>
        <v>0.82</v>
      </c>
      <c r="G20" s="2">
        <f t="shared" si="2"/>
        <v>0</v>
      </c>
      <c r="H20" s="1"/>
    </row>
    <row r="21" spans="1:8" x14ac:dyDescent="0.25">
      <c r="A21" t="str">
        <f t="shared" si="3"/>
        <v>B10-02-00 Graafwerken</v>
      </c>
      <c r="B21" t="s">
        <v>45</v>
      </c>
      <c r="C21" t="s">
        <v>46</v>
      </c>
      <c r="D21" t="s">
        <v>42</v>
      </c>
      <c r="E21" s="1"/>
      <c r="F21" s="2" cm="1">
        <f t="array" ref="F21">Prijs_per_eenheid</f>
        <v>-0.05</v>
      </c>
      <c r="G21" s="2">
        <f t="shared" si="2"/>
        <v>0</v>
      </c>
      <c r="H21" s="1"/>
    </row>
    <row r="22" spans="1:8" x14ac:dyDescent="0.25">
      <c r="A22" t="str">
        <f>$B$22</f>
        <v>B10-03-00 Infrabel werken</v>
      </c>
      <c r="B22" s="46" t="s">
        <v>47</v>
      </c>
      <c r="C22" s="46"/>
      <c r="D22" s="46"/>
      <c r="E22" s="5"/>
      <c r="F22" s="45" t="s">
        <v>8</v>
      </c>
      <c r="G22" s="45">
        <f>SUM(G23:G37)</f>
        <v>0</v>
      </c>
      <c r="H22" s="5"/>
    </row>
    <row r="23" spans="1:8" x14ac:dyDescent="0.25">
      <c r="A23" t="str">
        <f>$B$22</f>
        <v>B10-03-00 Infrabel werken</v>
      </c>
      <c r="B23" t="s">
        <v>48</v>
      </c>
      <c r="C23" t="s">
        <v>49</v>
      </c>
      <c r="D23" t="s">
        <v>25</v>
      </c>
      <c r="E23" s="1"/>
      <c r="F23" s="2" cm="1">
        <f t="array" ref="F23">Prijs_per_eenheid</f>
        <v>44</v>
      </c>
      <c r="G23" s="2">
        <f t="shared" ref="G23:G37" si="4">F23*E23</f>
        <v>0</v>
      </c>
      <c r="H23" s="1"/>
    </row>
    <row r="24" spans="1:8" x14ac:dyDescent="0.25">
      <c r="A24" t="str">
        <f t="shared" ref="A24:A37" si="5">$B$22</f>
        <v>B10-03-00 Infrabel werken</v>
      </c>
      <c r="B24" t="s">
        <v>50</v>
      </c>
      <c r="C24" t="s">
        <v>51</v>
      </c>
      <c r="D24" t="s">
        <v>25</v>
      </c>
      <c r="E24" s="1"/>
      <c r="F24" s="2" cm="1">
        <f t="array" ref="F24">Prijs_per_eenheid</f>
        <v>10.199999999999999</v>
      </c>
      <c r="G24" s="2">
        <f t="shared" si="4"/>
        <v>0</v>
      </c>
      <c r="H24" s="1"/>
    </row>
    <row r="25" spans="1:8" x14ac:dyDescent="0.25">
      <c r="A25" t="str">
        <f t="shared" si="5"/>
        <v>B10-03-00 Infrabel werken</v>
      </c>
      <c r="B25" t="s">
        <v>52</v>
      </c>
      <c r="C25" t="s">
        <v>53</v>
      </c>
      <c r="D25" t="s">
        <v>25</v>
      </c>
      <c r="E25" s="1"/>
      <c r="F25" s="2" cm="1">
        <f t="array" ref="F25">Prijs_per_eenheid</f>
        <v>48.83</v>
      </c>
      <c r="G25" s="2">
        <f t="shared" si="4"/>
        <v>0</v>
      </c>
      <c r="H25" s="1"/>
    </row>
    <row r="26" spans="1:8" x14ac:dyDescent="0.25">
      <c r="A26" t="str">
        <f t="shared" si="5"/>
        <v>B10-03-00 Infrabel werken</v>
      </c>
      <c r="B26" t="s">
        <v>54</v>
      </c>
      <c r="C26" t="s">
        <v>55</v>
      </c>
      <c r="D26" t="s">
        <v>25</v>
      </c>
      <c r="E26" s="1"/>
      <c r="F26" s="2" cm="1">
        <f t="array" ref="F26">Prijs_per_eenheid</f>
        <v>11</v>
      </c>
      <c r="G26" s="2">
        <f t="shared" si="4"/>
        <v>0</v>
      </c>
      <c r="H26" s="1"/>
    </row>
    <row r="27" spans="1:8" x14ac:dyDescent="0.25">
      <c r="A27" t="str">
        <f t="shared" si="5"/>
        <v>B10-03-00 Infrabel werken</v>
      </c>
      <c r="B27" t="s">
        <v>56</v>
      </c>
      <c r="C27" t="s">
        <v>57</v>
      </c>
      <c r="D27" t="s">
        <v>25</v>
      </c>
      <c r="E27" s="1"/>
      <c r="F27" s="2" cm="1">
        <f t="array" ref="F27">Prijs_per_eenheid</f>
        <v>21.46</v>
      </c>
      <c r="G27" s="2">
        <f t="shared" si="4"/>
        <v>0</v>
      </c>
      <c r="H27" s="1"/>
    </row>
    <row r="28" spans="1:8" x14ac:dyDescent="0.25">
      <c r="A28" t="str">
        <f t="shared" si="5"/>
        <v>B10-03-00 Infrabel werken</v>
      </c>
      <c r="B28" t="s">
        <v>58</v>
      </c>
      <c r="C28" t="s">
        <v>59</v>
      </c>
      <c r="D28" t="s">
        <v>25</v>
      </c>
      <c r="E28" s="1"/>
      <c r="F28" s="2" cm="1">
        <f t="array" ref="F28">Prijs_per_eenheid</f>
        <v>5.0999999999999996</v>
      </c>
      <c r="G28" s="2">
        <f t="shared" si="4"/>
        <v>0</v>
      </c>
      <c r="H28" s="1"/>
    </row>
    <row r="29" spans="1:8" x14ac:dyDescent="0.25">
      <c r="A29" t="str">
        <f t="shared" si="5"/>
        <v>B10-03-00 Infrabel werken</v>
      </c>
      <c r="B29" t="s">
        <v>60</v>
      </c>
      <c r="C29" t="s">
        <v>61</v>
      </c>
      <c r="D29" t="s">
        <v>25</v>
      </c>
      <c r="E29" s="1"/>
      <c r="F29" s="2" cm="1">
        <f t="array" ref="F29">Prijs_per_eenheid</f>
        <v>23.61</v>
      </c>
      <c r="G29" s="2">
        <f t="shared" si="4"/>
        <v>0</v>
      </c>
      <c r="H29" s="1"/>
    </row>
    <row r="30" spans="1:8" x14ac:dyDescent="0.25">
      <c r="A30" t="str">
        <f t="shared" si="5"/>
        <v>B10-03-00 Infrabel werken</v>
      </c>
      <c r="B30" t="s">
        <v>62</v>
      </c>
      <c r="C30" t="s">
        <v>63</v>
      </c>
      <c r="D30" t="s">
        <v>25</v>
      </c>
      <c r="E30" s="1"/>
      <c r="F30" s="2" cm="1">
        <f t="array" ref="F30">Prijs_per_eenheid</f>
        <v>5.58</v>
      </c>
      <c r="G30" s="2">
        <f t="shared" si="4"/>
        <v>0</v>
      </c>
      <c r="H30" s="1"/>
    </row>
    <row r="31" spans="1:8" x14ac:dyDescent="0.25">
      <c r="A31" t="str">
        <f t="shared" si="5"/>
        <v>B10-03-00 Infrabel werken</v>
      </c>
      <c r="B31" t="s">
        <v>64</v>
      </c>
      <c r="C31" t="s">
        <v>65</v>
      </c>
      <c r="D31" t="s">
        <v>25</v>
      </c>
      <c r="E31" s="1"/>
      <c r="F31" s="2" cm="1">
        <f t="array" ref="F31">Prijs_per_eenheid</f>
        <v>42.93</v>
      </c>
      <c r="G31" s="2">
        <f t="shared" si="4"/>
        <v>0</v>
      </c>
      <c r="H31" s="1"/>
    </row>
    <row r="32" spans="1:8" x14ac:dyDescent="0.25">
      <c r="A32" t="str">
        <f t="shared" si="5"/>
        <v>B10-03-00 Infrabel werken</v>
      </c>
      <c r="B32" t="s">
        <v>66</v>
      </c>
      <c r="C32" t="s">
        <v>67</v>
      </c>
      <c r="D32" t="s">
        <v>25</v>
      </c>
      <c r="E32" s="1"/>
      <c r="F32" s="2" cm="1">
        <f t="array" ref="F32">Prijs_per_eenheid</f>
        <v>10.199999999999999</v>
      </c>
      <c r="G32" s="2">
        <f t="shared" si="4"/>
        <v>0</v>
      </c>
      <c r="H32" s="1"/>
    </row>
    <row r="33" spans="1:8" x14ac:dyDescent="0.25">
      <c r="A33" t="str">
        <f t="shared" si="5"/>
        <v>B10-03-00 Infrabel werken</v>
      </c>
      <c r="B33" t="s">
        <v>68</v>
      </c>
      <c r="C33" t="s">
        <v>69</v>
      </c>
      <c r="D33" t="s">
        <v>25</v>
      </c>
      <c r="E33" s="1"/>
      <c r="F33" s="2" cm="1">
        <f t="array" ref="F33">Prijs_per_eenheid</f>
        <v>47.22</v>
      </c>
      <c r="G33" s="2">
        <f t="shared" si="4"/>
        <v>0</v>
      </c>
      <c r="H33" s="1"/>
    </row>
    <row r="34" spans="1:8" x14ac:dyDescent="0.25">
      <c r="A34" t="str">
        <f t="shared" si="5"/>
        <v>B10-03-00 Infrabel werken</v>
      </c>
      <c r="B34" t="s">
        <v>70</v>
      </c>
      <c r="C34" t="s">
        <v>71</v>
      </c>
      <c r="D34" t="s">
        <v>25</v>
      </c>
      <c r="E34" s="1"/>
      <c r="F34" s="2" cm="1">
        <f t="array" ref="F34">Prijs_per_eenheid</f>
        <v>11.16</v>
      </c>
      <c r="G34" s="2">
        <f t="shared" si="4"/>
        <v>0</v>
      </c>
      <c r="H34" s="1"/>
    </row>
    <row r="35" spans="1:8" x14ac:dyDescent="0.25">
      <c r="A35" t="str">
        <f t="shared" si="5"/>
        <v>B10-03-00 Infrabel werken</v>
      </c>
      <c r="B35" t="s">
        <v>72</v>
      </c>
      <c r="C35" t="s">
        <v>73</v>
      </c>
      <c r="D35" t="s">
        <v>11</v>
      </c>
      <c r="E35" s="1"/>
      <c r="F35" s="2" cm="1">
        <f t="array" ref="F35">Prijs_per_eenheid</f>
        <v>173.86</v>
      </c>
      <c r="G35" s="2">
        <f t="shared" si="4"/>
        <v>0</v>
      </c>
      <c r="H35" s="1"/>
    </row>
    <row r="36" spans="1:8" x14ac:dyDescent="0.25">
      <c r="A36" t="str">
        <f t="shared" si="5"/>
        <v>B10-03-00 Infrabel werken</v>
      </c>
      <c r="B36" t="s">
        <v>74</v>
      </c>
      <c r="C36" t="s">
        <v>75</v>
      </c>
      <c r="D36" t="s">
        <v>11</v>
      </c>
      <c r="E36" s="1"/>
      <c r="F36" s="2" cm="1">
        <f t="array" ref="F36">Prijs_per_eenheid</f>
        <v>144.88</v>
      </c>
      <c r="G36" s="2">
        <f t="shared" si="4"/>
        <v>0</v>
      </c>
      <c r="H36" s="1"/>
    </row>
    <row r="37" spans="1:8" x14ac:dyDescent="0.25">
      <c r="A37" t="str">
        <f t="shared" si="5"/>
        <v>B10-03-00 Infrabel werken</v>
      </c>
      <c r="B37" t="s">
        <v>76</v>
      </c>
      <c r="C37" t="s">
        <v>77</v>
      </c>
      <c r="D37" t="s">
        <v>11</v>
      </c>
      <c r="E37" s="1"/>
      <c r="F37" s="2" cm="1">
        <f t="array" ref="F37">Prijs_per_eenheid</f>
        <v>160.97999999999999</v>
      </c>
      <c r="G37" s="2">
        <f t="shared" si="4"/>
        <v>0</v>
      </c>
      <c r="H37" s="1"/>
    </row>
    <row r="38" spans="1:8" x14ac:dyDescent="0.25">
      <c r="A38" t="str">
        <f>$B$38</f>
        <v>B10-04-00 Boringen</v>
      </c>
      <c r="B38" s="46" t="s">
        <v>78</v>
      </c>
      <c r="C38" s="46"/>
      <c r="D38" s="46"/>
      <c r="E38" s="5"/>
      <c r="F38" s="45" t="s">
        <v>8</v>
      </c>
      <c r="G38" s="45">
        <f>SUM(G39:G48)</f>
        <v>0</v>
      </c>
      <c r="H38" s="5"/>
    </row>
    <row r="39" spans="1:8" x14ac:dyDescent="0.25">
      <c r="A39" t="str">
        <f>$B$38</f>
        <v>B10-04-00 Boringen</v>
      </c>
      <c r="B39" t="s">
        <v>79</v>
      </c>
      <c r="C39" t="s">
        <v>80</v>
      </c>
      <c r="D39" t="s">
        <v>25</v>
      </c>
      <c r="E39" s="1"/>
      <c r="F39" s="2" cm="1">
        <f t="array" ref="F39">Prijs_per_eenheid</f>
        <v>107.32</v>
      </c>
      <c r="G39" s="2">
        <f t="shared" ref="G39:G48" si="6">F39*E39</f>
        <v>0</v>
      </c>
      <c r="H39" s="1"/>
    </row>
    <row r="40" spans="1:8" x14ac:dyDescent="0.25">
      <c r="A40" t="str">
        <f t="shared" ref="A40:A48" si="7">$B$38</f>
        <v>B10-04-00 Boringen</v>
      </c>
      <c r="B40" t="s">
        <v>81</v>
      </c>
      <c r="C40" t="s">
        <v>82</v>
      </c>
      <c r="D40" t="s">
        <v>25</v>
      </c>
      <c r="E40" s="1"/>
      <c r="F40" s="2" cm="1">
        <f t="array" ref="F40">Prijs_per_eenheid</f>
        <v>64.39</v>
      </c>
      <c r="G40" s="2">
        <f t="shared" si="6"/>
        <v>0</v>
      </c>
      <c r="H40" s="1"/>
    </row>
    <row r="41" spans="1:8" x14ac:dyDescent="0.25">
      <c r="A41" t="str">
        <f t="shared" si="7"/>
        <v>B10-04-00 Boringen</v>
      </c>
      <c r="B41" t="s">
        <v>83</v>
      </c>
      <c r="C41" t="s">
        <v>84</v>
      </c>
      <c r="D41" t="s">
        <v>25</v>
      </c>
      <c r="E41" s="1"/>
      <c r="F41" s="2" cm="1">
        <f t="array" ref="F41">Prijs_per_eenheid</f>
        <v>88</v>
      </c>
      <c r="G41" s="2">
        <f t="shared" si="6"/>
        <v>0</v>
      </c>
      <c r="H41" s="1"/>
    </row>
    <row r="42" spans="1:8" x14ac:dyDescent="0.25">
      <c r="A42" t="str">
        <f t="shared" si="7"/>
        <v>B10-04-00 Boringen</v>
      </c>
      <c r="B42" t="s">
        <v>85</v>
      </c>
      <c r="C42" t="s">
        <v>86</v>
      </c>
      <c r="D42" t="s">
        <v>25</v>
      </c>
      <c r="E42" s="1"/>
      <c r="F42" s="2" cm="1">
        <f t="array" ref="F42">Prijs_per_eenheid</f>
        <v>48.29</v>
      </c>
      <c r="G42" s="2">
        <f t="shared" si="6"/>
        <v>0</v>
      </c>
      <c r="H42" s="1"/>
    </row>
    <row r="43" spans="1:8" x14ac:dyDescent="0.25">
      <c r="A43" t="str">
        <f t="shared" si="7"/>
        <v>B10-04-00 Boringen</v>
      </c>
      <c r="B43" t="s">
        <v>87</v>
      </c>
      <c r="C43" t="s">
        <v>88</v>
      </c>
      <c r="D43" t="s">
        <v>25</v>
      </c>
      <c r="E43" s="1"/>
      <c r="F43" s="2" cm="1">
        <f t="array" ref="F43">Prijs_per_eenheid</f>
        <v>21.46</v>
      </c>
      <c r="G43" s="2">
        <f t="shared" si="6"/>
        <v>0</v>
      </c>
      <c r="H43" s="1"/>
    </row>
    <row r="44" spans="1:8" x14ac:dyDescent="0.25">
      <c r="A44" t="str">
        <f t="shared" si="7"/>
        <v>B10-04-00 Boringen</v>
      </c>
      <c r="B44" t="s">
        <v>89</v>
      </c>
      <c r="C44" t="s">
        <v>90</v>
      </c>
      <c r="D44" t="s">
        <v>25</v>
      </c>
      <c r="E44" s="1"/>
      <c r="F44" s="2" cm="1">
        <f t="array" ref="F44">Prijs_per_eenheid</f>
        <v>42.93</v>
      </c>
      <c r="G44" s="2">
        <f t="shared" si="6"/>
        <v>0</v>
      </c>
      <c r="H44" s="1"/>
    </row>
    <row r="45" spans="1:8" x14ac:dyDescent="0.25">
      <c r="A45" t="str">
        <f t="shared" si="7"/>
        <v>B10-04-00 Boringen</v>
      </c>
      <c r="B45" t="s">
        <v>91</v>
      </c>
      <c r="C45" t="s">
        <v>92</v>
      </c>
      <c r="D45" t="s">
        <v>25</v>
      </c>
      <c r="E45" s="1"/>
      <c r="F45" s="2" cm="1">
        <f t="array" ref="F45">Prijs_per_eenheid</f>
        <v>9.66</v>
      </c>
      <c r="G45" s="2">
        <f t="shared" si="6"/>
        <v>0</v>
      </c>
      <c r="H45" s="1"/>
    </row>
    <row r="46" spans="1:8" x14ac:dyDescent="0.25">
      <c r="A46" t="str">
        <f t="shared" si="7"/>
        <v>B10-04-00 Boringen</v>
      </c>
      <c r="B46" t="s">
        <v>93</v>
      </c>
      <c r="C46" t="s">
        <v>94</v>
      </c>
      <c r="D46" t="s">
        <v>42</v>
      </c>
      <c r="E46" s="1"/>
      <c r="F46" s="2" cm="1">
        <f t="array" ref="F46">Prijs_per_eenheid</f>
        <v>0.3</v>
      </c>
      <c r="G46" s="2">
        <f t="shared" si="6"/>
        <v>0</v>
      </c>
      <c r="H46" s="1"/>
    </row>
    <row r="47" spans="1:8" x14ac:dyDescent="0.25">
      <c r="A47" t="str">
        <f t="shared" si="7"/>
        <v>B10-04-00 Boringen</v>
      </c>
      <c r="B47" t="s">
        <v>95</v>
      </c>
      <c r="C47" t="s">
        <v>96</v>
      </c>
      <c r="D47" t="s">
        <v>42</v>
      </c>
      <c r="E47" s="1"/>
      <c r="F47" s="2" cm="1">
        <f t="array" ref="F47">Prijs_per_eenheid</f>
        <v>0.82</v>
      </c>
      <c r="G47" s="2">
        <f t="shared" si="6"/>
        <v>0</v>
      </c>
      <c r="H47" s="1"/>
    </row>
    <row r="48" spans="1:8" x14ac:dyDescent="0.25">
      <c r="A48" t="str">
        <f t="shared" si="7"/>
        <v>B10-04-00 Boringen</v>
      </c>
      <c r="B48" t="s">
        <v>97</v>
      </c>
      <c r="C48" t="s">
        <v>98</v>
      </c>
      <c r="D48" t="s">
        <v>99</v>
      </c>
      <c r="E48" s="1"/>
      <c r="F48" s="2" cm="1">
        <f t="array" ref="F48">Prijs_per_eenheid</f>
        <v>0</v>
      </c>
      <c r="G48" s="2">
        <f t="shared" si="6"/>
        <v>0</v>
      </c>
      <c r="H48" s="1"/>
    </row>
    <row r="49" spans="1:8" x14ac:dyDescent="0.25">
      <c r="A49" t="str">
        <f>$B$49</f>
        <v>B10-05-00 aansluitpunten</v>
      </c>
      <c r="B49" s="46" t="s">
        <v>100</v>
      </c>
      <c r="C49" s="46"/>
      <c r="D49" s="46"/>
      <c r="E49" s="5"/>
      <c r="F49" s="45" t="s">
        <v>8</v>
      </c>
      <c r="G49" s="45">
        <f>SUM(G50:G55)</f>
        <v>0</v>
      </c>
      <c r="H49" s="5"/>
    </row>
    <row r="50" spans="1:8" x14ac:dyDescent="0.25">
      <c r="A50" t="str">
        <f>$B$49</f>
        <v>B10-05-00 aansluitpunten</v>
      </c>
      <c r="B50" t="s">
        <v>101</v>
      </c>
      <c r="C50" t="s">
        <v>102</v>
      </c>
      <c r="D50" t="s">
        <v>11</v>
      </c>
      <c r="E50" s="1"/>
      <c r="F50" s="2" cm="1">
        <f t="array" ref="F50">Prijs_per_eenheid</f>
        <v>515.14</v>
      </c>
      <c r="G50" s="2">
        <f t="shared" ref="G50:G55" si="8">F50*E50</f>
        <v>0</v>
      </c>
      <c r="H50" s="1"/>
    </row>
    <row r="51" spans="1:8" x14ac:dyDescent="0.25">
      <c r="A51" t="str">
        <f t="shared" ref="A51:A55" si="9">$B$49</f>
        <v>B10-05-00 aansluitpunten</v>
      </c>
      <c r="B51" t="s">
        <v>103</v>
      </c>
      <c r="C51" t="s">
        <v>104</v>
      </c>
      <c r="D51" t="s">
        <v>11</v>
      </c>
      <c r="E51" s="1"/>
      <c r="F51" s="2" cm="1">
        <f t="array" ref="F51">Prijs_per_eenheid</f>
        <v>316.58999999999997</v>
      </c>
      <c r="G51" s="2">
        <f t="shared" si="8"/>
        <v>0</v>
      </c>
      <c r="H51" s="1"/>
    </row>
    <row r="52" spans="1:8" x14ac:dyDescent="0.25">
      <c r="A52" t="str">
        <f t="shared" si="9"/>
        <v>B10-05-00 aansluitpunten</v>
      </c>
      <c r="B52" t="s">
        <v>105</v>
      </c>
      <c r="C52" t="s">
        <v>106</v>
      </c>
      <c r="D52" t="s">
        <v>11</v>
      </c>
      <c r="E52" s="1"/>
      <c r="F52" s="2" cm="1">
        <f t="array" ref="F52">Prijs_per_eenheid</f>
        <v>182.44</v>
      </c>
      <c r="G52" s="2">
        <f t="shared" si="8"/>
        <v>0</v>
      </c>
      <c r="H52" s="1"/>
    </row>
    <row r="53" spans="1:8" x14ac:dyDescent="0.25">
      <c r="A53" t="str">
        <f t="shared" si="9"/>
        <v>B10-05-00 aansluitpunten</v>
      </c>
      <c r="B53" t="s">
        <v>107</v>
      </c>
      <c r="C53" t="s">
        <v>108</v>
      </c>
      <c r="D53" t="s">
        <v>11</v>
      </c>
      <c r="E53" s="1"/>
      <c r="F53" s="2" cm="1">
        <f t="array" ref="F53">Prijs_per_eenheid</f>
        <v>268.3</v>
      </c>
      <c r="G53" s="2">
        <f t="shared" si="8"/>
        <v>0</v>
      </c>
      <c r="H53" s="1"/>
    </row>
    <row r="54" spans="1:8" x14ac:dyDescent="0.25">
      <c r="A54" t="str">
        <f t="shared" si="9"/>
        <v>B10-05-00 aansluitpunten</v>
      </c>
      <c r="B54" t="s">
        <v>109</v>
      </c>
      <c r="C54" t="s">
        <v>110</v>
      </c>
      <c r="D54" t="s">
        <v>11</v>
      </c>
      <c r="E54" s="1"/>
      <c r="F54" s="2" cm="1">
        <f t="array" ref="F54">Prijs_per_eenheid</f>
        <v>187.81</v>
      </c>
      <c r="G54" s="2">
        <f t="shared" si="8"/>
        <v>0</v>
      </c>
      <c r="H54" s="1"/>
    </row>
    <row r="55" spans="1:8" x14ac:dyDescent="0.25">
      <c r="A55" t="str">
        <f t="shared" si="9"/>
        <v>B10-05-00 aansluitpunten</v>
      </c>
      <c r="B55" t="s">
        <v>111</v>
      </c>
      <c r="C55" t="s">
        <v>112</v>
      </c>
      <c r="D55" t="s">
        <v>11</v>
      </c>
      <c r="E55" s="1"/>
      <c r="F55" s="2" cm="1">
        <f t="array" ref="F55">Prijs_per_eenheid</f>
        <v>375.62</v>
      </c>
      <c r="G55" s="2">
        <f t="shared" si="8"/>
        <v>0</v>
      </c>
      <c r="H55" s="1"/>
    </row>
    <row r="56" spans="1:8" x14ac:dyDescent="0.25">
      <c r="A56" t="str">
        <f>$B$56</f>
        <v>B-06-00 Puntopeningen</v>
      </c>
      <c r="B56" s="46" t="s">
        <v>113</v>
      </c>
      <c r="C56" s="46"/>
      <c r="D56" s="46"/>
      <c r="E56" s="5"/>
      <c r="F56" s="45" t="s">
        <v>8</v>
      </c>
      <c r="G56" s="45">
        <f>SUM(G57:G63)</f>
        <v>0</v>
      </c>
      <c r="H56" s="5"/>
    </row>
    <row r="57" spans="1:8" x14ac:dyDescent="0.25">
      <c r="A57" t="str">
        <f>$B$56</f>
        <v>B-06-00 Puntopeningen</v>
      </c>
      <c r="B57" t="s">
        <v>114</v>
      </c>
      <c r="C57" t="s">
        <v>115</v>
      </c>
      <c r="D57" t="s">
        <v>25</v>
      </c>
      <c r="E57" s="1"/>
      <c r="F57" s="2" cm="1">
        <f t="array" ref="F57">Prijs_per_eenheid</f>
        <v>94.441599999999994</v>
      </c>
      <c r="G57" s="2">
        <f t="shared" ref="G57:G63" si="10">F57*E57</f>
        <v>0</v>
      </c>
      <c r="H57" s="1"/>
    </row>
    <row r="58" spans="1:8" x14ac:dyDescent="0.25">
      <c r="A58" t="str">
        <f t="shared" ref="A58:A63" si="11">$B$56</f>
        <v>B-06-00 Puntopeningen</v>
      </c>
      <c r="B58" t="s">
        <v>116</v>
      </c>
      <c r="C58" t="s">
        <v>117</v>
      </c>
      <c r="D58" t="s">
        <v>25</v>
      </c>
      <c r="E58" s="1"/>
      <c r="F58" s="2" cm="1">
        <f t="array" ref="F58">Prijs_per_eenheid</f>
        <v>69.757999999999996</v>
      </c>
      <c r="G58" s="2">
        <f t="shared" si="10"/>
        <v>0</v>
      </c>
      <c r="H58" s="1"/>
    </row>
    <row r="59" spans="1:8" x14ac:dyDescent="0.25">
      <c r="A59" t="str">
        <f t="shared" si="11"/>
        <v>B-06-00 Puntopeningen</v>
      </c>
      <c r="B59" t="s">
        <v>118</v>
      </c>
      <c r="C59" t="s">
        <v>119</v>
      </c>
      <c r="D59" t="s">
        <v>25</v>
      </c>
      <c r="E59" s="1"/>
      <c r="F59" s="2" cm="1">
        <f t="array" ref="F59">Prijs_per_eenheid</f>
        <v>42.927999999999997</v>
      </c>
      <c r="G59" s="2">
        <f t="shared" si="10"/>
        <v>0</v>
      </c>
      <c r="H59" s="1"/>
    </row>
    <row r="60" spans="1:8" x14ac:dyDescent="0.25">
      <c r="A60" t="str">
        <f t="shared" si="11"/>
        <v>B-06-00 Puntopeningen</v>
      </c>
      <c r="B60" t="s">
        <v>120</v>
      </c>
      <c r="C60" t="s">
        <v>121</v>
      </c>
      <c r="D60" t="s">
        <v>25</v>
      </c>
      <c r="E60" s="1"/>
      <c r="F60" s="2" cm="1">
        <f t="array" ref="F60">Prijs_per_eenheid</f>
        <v>32.195999999999998</v>
      </c>
      <c r="G60" s="2">
        <f t="shared" si="10"/>
        <v>0</v>
      </c>
      <c r="H60" s="1"/>
    </row>
    <row r="61" spans="1:8" x14ac:dyDescent="0.25">
      <c r="A61" t="str">
        <f t="shared" si="11"/>
        <v>B-06-00 Puntopeningen</v>
      </c>
      <c r="B61" t="s">
        <v>122</v>
      </c>
      <c r="C61" t="s">
        <v>123</v>
      </c>
      <c r="D61" t="s">
        <v>25</v>
      </c>
      <c r="E61" s="1"/>
      <c r="F61" s="2" cm="1">
        <f t="array" ref="F61">Prijs_per_eenheid</f>
        <v>64.391999999999996</v>
      </c>
      <c r="G61" s="2">
        <f t="shared" si="10"/>
        <v>0</v>
      </c>
      <c r="H61" s="1"/>
    </row>
    <row r="62" spans="1:8" x14ac:dyDescent="0.25">
      <c r="A62" t="str">
        <f t="shared" si="11"/>
        <v>B-06-00 Puntopeningen</v>
      </c>
      <c r="B62" t="s">
        <v>124</v>
      </c>
      <c r="C62" t="s">
        <v>125</v>
      </c>
      <c r="D62" t="s">
        <v>25</v>
      </c>
      <c r="E62" s="1"/>
      <c r="F62" s="2" cm="1">
        <f t="array" ref="F62">Prijs_per_eenheid</f>
        <v>21.463999999999999</v>
      </c>
      <c r="G62" s="2">
        <f t="shared" si="10"/>
        <v>0</v>
      </c>
      <c r="H62" s="1"/>
    </row>
    <row r="63" spans="1:8" x14ac:dyDescent="0.25">
      <c r="A63" t="str">
        <f t="shared" si="11"/>
        <v>B-06-00 Puntopeningen</v>
      </c>
      <c r="B63" t="s">
        <v>126</v>
      </c>
      <c r="C63" t="s">
        <v>127</v>
      </c>
      <c r="D63" t="s">
        <v>25</v>
      </c>
      <c r="E63" s="1"/>
      <c r="F63" s="2" cm="1">
        <f t="array" ref="F63">Prijs_per_eenheid</f>
        <v>42.927999999999997</v>
      </c>
      <c r="G63" s="2">
        <f t="shared" si="10"/>
        <v>0</v>
      </c>
      <c r="H63" s="1"/>
    </row>
    <row r="64" spans="1:8" x14ac:dyDescent="0.25">
      <c r="A64" t="str">
        <f>$B$64</f>
        <v>B-07-00 Leidingen</v>
      </c>
      <c r="B64" s="46" t="s">
        <v>128</v>
      </c>
      <c r="C64" s="46"/>
      <c r="D64" s="46"/>
      <c r="E64" s="5"/>
      <c r="F64" s="45" t="s">
        <v>8</v>
      </c>
      <c r="G64" s="45">
        <f>SUM(G65:G71)</f>
        <v>0</v>
      </c>
      <c r="H64" s="5"/>
    </row>
    <row r="65" spans="1:8" x14ac:dyDescent="0.25">
      <c r="A65" t="str">
        <f>$B$64</f>
        <v>B-07-00 Leidingen</v>
      </c>
      <c r="B65" t="s">
        <v>129</v>
      </c>
      <c r="C65" t="s">
        <v>130</v>
      </c>
      <c r="D65" t="s">
        <v>25</v>
      </c>
      <c r="E65" s="1"/>
      <c r="F65" s="2" cm="1">
        <f t="array" ref="F65">Prijs_per_eenheid</f>
        <v>3.54</v>
      </c>
      <c r="G65" s="2">
        <f t="shared" ref="G65:G71" si="12">F65*E65</f>
        <v>0</v>
      </c>
      <c r="H65" s="1"/>
    </row>
    <row r="66" spans="1:8" x14ac:dyDescent="0.25">
      <c r="A66" t="str">
        <f t="shared" ref="A66:A71" si="13">$B$64</f>
        <v>B-07-00 Leidingen</v>
      </c>
      <c r="B66" t="s">
        <v>131</v>
      </c>
      <c r="C66" t="s">
        <v>132</v>
      </c>
      <c r="D66" t="s">
        <v>25</v>
      </c>
      <c r="E66" s="1"/>
      <c r="F66" s="2" cm="1">
        <f t="array" ref="F66">Prijs_per_eenheid</f>
        <v>3.54</v>
      </c>
      <c r="G66" s="2">
        <f t="shared" si="12"/>
        <v>0</v>
      </c>
      <c r="H66" s="1"/>
    </row>
    <row r="67" spans="1:8" x14ac:dyDescent="0.25">
      <c r="A67" t="str">
        <f t="shared" si="13"/>
        <v>B-07-00 Leidingen</v>
      </c>
      <c r="B67" t="s">
        <v>133</v>
      </c>
      <c r="C67" t="s">
        <v>134</v>
      </c>
      <c r="D67" t="s">
        <v>25</v>
      </c>
      <c r="E67" s="1"/>
      <c r="F67" s="2" cm="1">
        <f t="array" ref="F67">Prijs_per_eenheid</f>
        <v>8.59</v>
      </c>
      <c r="G67" s="2">
        <f t="shared" si="12"/>
        <v>0</v>
      </c>
      <c r="H67" s="1"/>
    </row>
    <row r="68" spans="1:8" x14ac:dyDescent="0.25">
      <c r="A68" t="str">
        <f t="shared" si="13"/>
        <v>B-07-00 Leidingen</v>
      </c>
      <c r="B68" t="s">
        <v>135</v>
      </c>
      <c r="C68" t="s">
        <v>136</v>
      </c>
      <c r="D68" t="s">
        <v>25</v>
      </c>
      <c r="E68" s="1"/>
      <c r="F68" s="2" cm="1">
        <f t="array" ref="F68">Prijs_per_eenheid</f>
        <v>2.88</v>
      </c>
      <c r="G68" s="2">
        <f t="shared" si="12"/>
        <v>0</v>
      </c>
      <c r="H68" s="1"/>
    </row>
    <row r="69" spans="1:8" x14ac:dyDescent="0.25">
      <c r="A69" t="str">
        <f t="shared" si="13"/>
        <v>B-07-00 Leidingen</v>
      </c>
      <c r="B69" t="s">
        <v>137</v>
      </c>
      <c r="C69" t="s">
        <v>138</v>
      </c>
      <c r="D69" t="s">
        <v>25</v>
      </c>
      <c r="E69" s="1"/>
      <c r="F69" s="2" cm="1">
        <f t="array" ref="F69">Prijs_per_eenheid</f>
        <v>2.5299999999999998</v>
      </c>
      <c r="G69" s="2">
        <f t="shared" si="12"/>
        <v>0</v>
      </c>
      <c r="H69" s="1"/>
    </row>
    <row r="70" spans="1:8" x14ac:dyDescent="0.25">
      <c r="A70" t="str">
        <f t="shared" si="13"/>
        <v>B-07-00 Leidingen</v>
      </c>
      <c r="B70" t="s">
        <v>139</v>
      </c>
      <c r="C70" t="s">
        <v>140</v>
      </c>
      <c r="D70" t="s">
        <v>25</v>
      </c>
      <c r="E70" s="1"/>
      <c r="F70" s="2" cm="1">
        <f t="array" ref="F70">Prijs_per_eenheid</f>
        <v>5.75</v>
      </c>
      <c r="G70" s="2">
        <f t="shared" si="12"/>
        <v>0</v>
      </c>
      <c r="H70" s="1"/>
    </row>
    <row r="71" spans="1:8" x14ac:dyDescent="0.25">
      <c r="A71" t="str">
        <f t="shared" si="13"/>
        <v>B-07-00 Leidingen</v>
      </c>
      <c r="B71" t="s">
        <v>141</v>
      </c>
      <c r="C71" t="s">
        <v>142</v>
      </c>
      <c r="D71" t="s">
        <v>25</v>
      </c>
      <c r="E71" s="1"/>
      <c r="F71" s="2" cm="1">
        <f t="array" ref="F71">Prijs_per_eenheid</f>
        <v>5.08</v>
      </c>
      <c r="G71" s="2">
        <f t="shared" si="12"/>
        <v>0</v>
      </c>
      <c r="H71" s="1"/>
    </row>
    <row r="72" spans="1:8" x14ac:dyDescent="0.25">
      <c r="A72" t="str">
        <f>$B$72</f>
        <v>B-08-00 muurboringen</v>
      </c>
      <c r="B72" s="46" t="s">
        <v>143</v>
      </c>
      <c r="C72" s="46"/>
      <c r="D72" s="46"/>
      <c r="E72" s="5"/>
      <c r="F72" s="45" t="s">
        <v>8</v>
      </c>
      <c r="G72" s="45">
        <f>SUM(G73:G75)</f>
        <v>0</v>
      </c>
      <c r="H72" s="5"/>
    </row>
    <row r="73" spans="1:8" x14ac:dyDescent="0.25">
      <c r="A73" t="str">
        <f>$B$72</f>
        <v>B-08-00 muurboringen</v>
      </c>
      <c r="B73" t="s">
        <v>144</v>
      </c>
      <c r="C73" t="s">
        <v>145</v>
      </c>
      <c r="D73" t="s">
        <v>11</v>
      </c>
      <c r="E73" s="1"/>
      <c r="F73" s="2" cm="1">
        <f t="array" ref="F73">Prijs_per_eenheid</f>
        <v>45.07</v>
      </c>
      <c r="G73" s="2">
        <f>F73*E73</f>
        <v>0</v>
      </c>
      <c r="H73" s="1"/>
    </row>
    <row r="74" spans="1:8" x14ac:dyDescent="0.25">
      <c r="A74" t="str">
        <f t="shared" ref="A74:A75" si="14">$B$72</f>
        <v>B-08-00 muurboringen</v>
      </c>
      <c r="B74" t="s">
        <v>146</v>
      </c>
      <c r="C74" t="s">
        <v>147</v>
      </c>
      <c r="D74" t="s">
        <v>11</v>
      </c>
      <c r="E74" s="1"/>
      <c r="F74" s="2" cm="1">
        <f t="array" ref="F74">Prijs_per_eenheid</f>
        <v>214.64</v>
      </c>
      <c r="G74" s="2">
        <f>F74*E74</f>
        <v>0</v>
      </c>
      <c r="H74" s="1"/>
    </row>
    <row r="75" spans="1:8" x14ac:dyDescent="0.25">
      <c r="A75" t="str">
        <f t="shared" si="14"/>
        <v>B-08-00 muurboringen</v>
      </c>
      <c r="B75" t="s">
        <v>148</v>
      </c>
      <c r="C75" t="s">
        <v>149</v>
      </c>
      <c r="D75" t="s">
        <v>11</v>
      </c>
      <c r="E75" s="1"/>
      <c r="F75" s="2" cm="1">
        <f t="array" ref="F75">Prijs_per_eenheid</f>
        <v>26.83</v>
      </c>
      <c r="G75" s="2">
        <f>F75*E75</f>
        <v>0</v>
      </c>
      <c r="H75" s="1"/>
    </row>
    <row r="76" spans="1:8" x14ac:dyDescent="0.25">
      <c r="A76" t="str">
        <f>$B$76</f>
        <v>B-10-00 Blaaswerken</v>
      </c>
      <c r="B76" s="46" t="s">
        <v>150</v>
      </c>
      <c r="C76" s="46"/>
      <c r="D76" s="46"/>
      <c r="E76" s="5"/>
      <c r="F76" s="45" t="s">
        <v>8</v>
      </c>
      <c r="G76" s="45">
        <f>SUM(G77:G84)</f>
        <v>0</v>
      </c>
      <c r="H76" s="5"/>
    </row>
    <row r="77" spans="1:8" x14ac:dyDescent="0.25">
      <c r="A77" t="str">
        <f>$B$76</f>
        <v>B-10-00 Blaaswerken</v>
      </c>
      <c r="B77" t="s">
        <v>151</v>
      </c>
      <c r="C77" t="s">
        <v>152</v>
      </c>
      <c r="D77" t="s">
        <v>25</v>
      </c>
      <c r="E77" s="1"/>
      <c r="F77" s="2" cm="1">
        <f t="array" ref="F77">Prijs_per_eenheid</f>
        <v>1.34</v>
      </c>
      <c r="G77" s="2">
        <f t="shared" ref="G77:G84" si="15">F77*E77</f>
        <v>0</v>
      </c>
      <c r="H77" s="1"/>
    </row>
    <row r="78" spans="1:8" x14ac:dyDescent="0.25">
      <c r="A78" t="str">
        <f t="shared" ref="A78:A84" si="16">$B$76</f>
        <v>B-10-00 Blaaswerken</v>
      </c>
      <c r="B78" t="s">
        <v>153</v>
      </c>
      <c r="C78" t="s">
        <v>154</v>
      </c>
      <c r="D78" t="s">
        <v>25</v>
      </c>
      <c r="E78" s="1"/>
      <c r="F78" s="2" cm="1">
        <f t="array" ref="F78">Prijs_per_eenheid</f>
        <v>1.88</v>
      </c>
      <c r="G78" s="2">
        <f t="shared" si="15"/>
        <v>0</v>
      </c>
      <c r="H78" s="1"/>
    </row>
    <row r="79" spans="1:8" x14ac:dyDescent="0.25">
      <c r="A79" t="str">
        <f t="shared" si="16"/>
        <v>B-10-00 Blaaswerken</v>
      </c>
      <c r="B79" t="s">
        <v>155</v>
      </c>
      <c r="C79" t="s">
        <v>156</v>
      </c>
      <c r="D79" t="s">
        <v>25</v>
      </c>
      <c r="E79" s="1"/>
      <c r="F79" s="2" cm="1">
        <f t="array" ref="F79">Prijs_per_eenheid</f>
        <v>2.52</v>
      </c>
      <c r="G79" s="2">
        <f t="shared" si="15"/>
        <v>0</v>
      </c>
      <c r="H79" s="1"/>
    </row>
    <row r="80" spans="1:8" x14ac:dyDescent="0.25">
      <c r="A80" t="str">
        <f t="shared" si="16"/>
        <v>B-10-00 Blaaswerken</v>
      </c>
      <c r="B80" t="s">
        <v>157</v>
      </c>
      <c r="C80" t="s">
        <v>158</v>
      </c>
      <c r="D80" t="s">
        <v>25</v>
      </c>
      <c r="E80" s="1"/>
      <c r="F80" s="2" cm="1">
        <f t="array" ref="F80">Prijs_per_eenheid</f>
        <v>2.9</v>
      </c>
      <c r="G80" s="2">
        <f t="shared" si="15"/>
        <v>0</v>
      </c>
      <c r="H80" s="1"/>
    </row>
    <row r="81" spans="1:8" x14ac:dyDescent="0.25">
      <c r="A81" t="str">
        <f t="shared" si="16"/>
        <v>B-10-00 Blaaswerken</v>
      </c>
      <c r="B81" t="s">
        <v>159</v>
      </c>
      <c r="C81" t="s">
        <v>160</v>
      </c>
      <c r="D81" t="s">
        <v>25</v>
      </c>
      <c r="E81" s="1"/>
      <c r="F81" s="2" cm="1">
        <f t="array" ref="F81">Prijs_per_eenheid</f>
        <v>0.75</v>
      </c>
      <c r="G81" s="2">
        <f t="shared" si="15"/>
        <v>0</v>
      </c>
      <c r="H81" s="1"/>
    </row>
    <row r="82" spans="1:8" x14ac:dyDescent="0.25">
      <c r="A82" t="str">
        <f t="shared" si="16"/>
        <v>B-10-00 Blaaswerken</v>
      </c>
      <c r="B82" t="s">
        <v>161</v>
      </c>
      <c r="C82" t="s">
        <v>162</v>
      </c>
      <c r="D82" t="s">
        <v>25</v>
      </c>
      <c r="E82" s="1"/>
      <c r="F82" s="2" cm="1">
        <f t="array" ref="F82">Prijs_per_eenheid</f>
        <v>0.45</v>
      </c>
      <c r="G82" s="2">
        <f t="shared" si="15"/>
        <v>0</v>
      </c>
      <c r="H82" s="1"/>
    </row>
    <row r="83" spans="1:8" x14ac:dyDescent="0.25">
      <c r="A83" t="str">
        <f t="shared" si="16"/>
        <v>B-10-00 Blaaswerken</v>
      </c>
      <c r="B83" t="s">
        <v>163</v>
      </c>
      <c r="C83" t="s">
        <v>164</v>
      </c>
      <c r="D83" t="s">
        <v>25</v>
      </c>
      <c r="E83" s="1"/>
      <c r="F83" s="2" cm="1">
        <f t="array" ref="F83">Prijs_per_eenheid</f>
        <v>0.82</v>
      </c>
      <c r="G83" s="2">
        <f t="shared" si="15"/>
        <v>0</v>
      </c>
      <c r="H83" s="1"/>
    </row>
    <row r="84" spans="1:8" x14ac:dyDescent="0.25">
      <c r="A84" t="str">
        <f t="shared" si="16"/>
        <v>B-10-00 Blaaswerken</v>
      </c>
      <c r="B84" t="s">
        <v>165</v>
      </c>
      <c r="C84" t="s">
        <v>166</v>
      </c>
      <c r="D84" t="s">
        <v>11</v>
      </c>
      <c r="E84" s="1"/>
      <c r="F84" s="2" cm="1">
        <f t="array" ref="F84">Prijs_per_eenheid</f>
        <v>214.64</v>
      </c>
      <c r="G84" s="2">
        <f t="shared" si="15"/>
        <v>0</v>
      </c>
      <c r="H84" s="1"/>
    </row>
    <row r="85" spans="1:8" x14ac:dyDescent="0.25">
      <c r="A85" t="str">
        <f>$B$85</f>
        <v>B10-20-00 Vezelwerken</v>
      </c>
      <c r="B85" s="46" t="s">
        <v>167</v>
      </c>
      <c r="C85" s="46"/>
      <c r="D85" s="46"/>
      <c r="E85" s="5"/>
      <c r="F85" s="45" t="s">
        <v>8</v>
      </c>
      <c r="G85" s="45">
        <f>SUM(G86:G94)</f>
        <v>0</v>
      </c>
      <c r="H85" s="5"/>
    </row>
    <row r="86" spans="1:8" x14ac:dyDescent="0.25">
      <c r="A86" t="str">
        <f>$B$85</f>
        <v>B10-20-00 Vezelwerken</v>
      </c>
      <c r="B86" t="s">
        <v>168</v>
      </c>
      <c r="C86" t="s">
        <v>169</v>
      </c>
      <c r="D86" t="s">
        <v>11</v>
      </c>
      <c r="E86" s="1"/>
      <c r="F86" s="2" cm="1">
        <f t="array" ref="F86">Prijs_per_eenheid</f>
        <v>509.77</v>
      </c>
      <c r="G86" s="2">
        <f t="shared" ref="G86:G94" si="17">F86*E86</f>
        <v>0</v>
      </c>
      <c r="H86" s="1"/>
    </row>
    <row r="87" spans="1:8" x14ac:dyDescent="0.25">
      <c r="A87" t="str">
        <f t="shared" ref="A87:A94" si="18">$B$85</f>
        <v>B10-20-00 Vezelwerken</v>
      </c>
      <c r="B87" t="s">
        <v>170</v>
      </c>
      <c r="C87" t="s">
        <v>171</v>
      </c>
      <c r="D87" t="s">
        <v>11</v>
      </c>
      <c r="E87" s="1"/>
      <c r="F87" s="2" cm="1">
        <f t="array" ref="F87">Prijs_per_eenheid</f>
        <v>617.09</v>
      </c>
      <c r="G87" s="2">
        <f t="shared" si="17"/>
        <v>0</v>
      </c>
      <c r="H87" s="1"/>
    </row>
    <row r="88" spans="1:8" x14ac:dyDescent="0.25">
      <c r="A88" t="str">
        <f t="shared" si="18"/>
        <v>B10-20-00 Vezelwerken</v>
      </c>
      <c r="B88" t="s">
        <v>172</v>
      </c>
      <c r="C88" t="s">
        <v>173</v>
      </c>
      <c r="D88" t="s">
        <v>11</v>
      </c>
      <c r="E88" s="1"/>
      <c r="F88" s="2" cm="1">
        <f t="array" ref="F88">Prijs_per_eenheid</f>
        <v>804.9</v>
      </c>
      <c r="G88" s="2">
        <f t="shared" si="17"/>
        <v>0</v>
      </c>
      <c r="H88" s="1"/>
    </row>
    <row r="89" spans="1:8" x14ac:dyDescent="0.25">
      <c r="A89" t="str">
        <f t="shared" si="18"/>
        <v>B10-20-00 Vezelwerken</v>
      </c>
      <c r="B89" t="s">
        <v>174</v>
      </c>
      <c r="C89" t="s">
        <v>175</v>
      </c>
      <c r="D89" t="s">
        <v>11</v>
      </c>
      <c r="E89" s="1"/>
      <c r="F89" s="2" cm="1">
        <f t="array" ref="F89">Prijs_per_eenheid</f>
        <v>375.62</v>
      </c>
      <c r="G89" s="2">
        <f t="shared" si="17"/>
        <v>0</v>
      </c>
      <c r="H89" s="1"/>
    </row>
    <row r="90" spans="1:8" x14ac:dyDescent="0.25">
      <c r="A90" t="str">
        <f t="shared" si="18"/>
        <v>B10-20-00 Vezelwerken</v>
      </c>
      <c r="B90" t="s">
        <v>176</v>
      </c>
      <c r="C90" t="s">
        <v>177</v>
      </c>
      <c r="D90" t="s">
        <v>11</v>
      </c>
      <c r="E90" s="1"/>
      <c r="F90" s="2" cm="1">
        <f t="array" ref="F90">Prijs_per_eenheid</f>
        <v>144.88</v>
      </c>
      <c r="G90" s="2">
        <f t="shared" si="17"/>
        <v>0</v>
      </c>
      <c r="H90" s="1"/>
    </row>
    <row r="91" spans="1:8" x14ac:dyDescent="0.25">
      <c r="A91" t="str">
        <f t="shared" si="18"/>
        <v>B10-20-00 Vezelwerken</v>
      </c>
      <c r="B91" t="s">
        <v>178</v>
      </c>
      <c r="C91" t="s">
        <v>179</v>
      </c>
      <c r="D91" t="s">
        <v>11</v>
      </c>
      <c r="E91" s="1"/>
      <c r="F91" s="2" cm="1">
        <f t="array" ref="F91">Prijs_per_eenheid</f>
        <v>198.54</v>
      </c>
      <c r="G91" s="2">
        <f t="shared" si="17"/>
        <v>0</v>
      </c>
      <c r="H91" s="1"/>
    </row>
    <row r="92" spans="1:8" x14ac:dyDescent="0.25">
      <c r="A92" t="str">
        <f t="shared" si="18"/>
        <v>B10-20-00 Vezelwerken</v>
      </c>
      <c r="B92" t="s">
        <v>180</v>
      </c>
      <c r="C92" t="s">
        <v>181</v>
      </c>
      <c r="D92" t="s">
        <v>11</v>
      </c>
      <c r="E92" s="1"/>
      <c r="F92" s="2" cm="1">
        <f t="array" ref="F92">Prijs_per_eenheid</f>
        <v>96.59</v>
      </c>
      <c r="G92" s="2">
        <f t="shared" si="17"/>
        <v>0</v>
      </c>
      <c r="H92" s="1"/>
    </row>
    <row r="93" spans="1:8" x14ac:dyDescent="0.25">
      <c r="A93" t="str">
        <f t="shared" si="18"/>
        <v>B10-20-00 Vezelwerken</v>
      </c>
      <c r="B93" t="s">
        <v>182</v>
      </c>
      <c r="C93" t="s">
        <v>183</v>
      </c>
      <c r="D93" t="s">
        <v>11</v>
      </c>
      <c r="E93" s="1"/>
      <c r="F93" s="2" cm="1">
        <f t="array" ref="F93">Prijs_per_eenheid</f>
        <v>241.47</v>
      </c>
      <c r="G93" s="2">
        <f t="shared" si="17"/>
        <v>0</v>
      </c>
      <c r="H93" s="1"/>
    </row>
    <row r="94" spans="1:8" x14ac:dyDescent="0.25">
      <c r="A94" t="str">
        <f t="shared" si="18"/>
        <v>B10-20-00 Vezelwerken</v>
      </c>
      <c r="B94" t="s">
        <v>184</v>
      </c>
      <c r="C94" t="s">
        <v>185</v>
      </c>
      <c r="D94" t="s">
        <v>11</v>
      </c>
      <c r="E94" s="1"/>
      <c r="F94" s="2" cm="1">
        <f t="array" ref="F94">Prijs_per_eenheid</f>
        <v>482.94</v>
      </c>
      <c r="G94" s="2">
        <f t="shared" si="17"/>
        <v>0</v>
      </c>
      <c r="H94" s="1"/>
    </row>
    <row r="95" spans="1:8" x14ac:dyDescent="0.25">
      <c r="A95" t="str">
        <f>$B$95</f>
        <v>B10-30-00 Afwerkingen vezels</v>
      </c>
      <c r="B95" s="46" t="s">
        <v>186</v>
      </c>
      <c r="C95" s="46"/>
      <c r="D95" s="46"/>
      <c r="E95" s="5"/>
      <c r="F95" s="45" t="s">
        <v>8</v>
      </c>
      <c r="G95" s="45">
        <f>SUM(G96:G104)</f>
        <v>0</v>
      </c>
      <c r="H95" s="5"/>
    </row>
    <row r="96" spans="1:8" x14ac:dyDescent="0.25">
      <c r="A96" t="str">
        <f>$B$95</f>
        <v>B10-30-00 Afwerkingen vezels</v>
      </c>
      <c r="B96" t="s">
        <v>187</v>
      </c>
      <c r="C96" t="s">
        <v>188</v>
      </c>
      <c r="D96" t="s">
        <v>11</v>
      </c>
      <c r="E96" s="1"/>
      <c r="F96" s="2" cm="1">
        <f t="array" ref="F96">Prijs_per_eenheid</f>
        <v>316.58999999999997</v>
      </c>
      <c r="G96" s="2">
        <f t="shared" ref="G96:G104" si="19">F96*E96</f>
        <v>0</v>
      </c>
      <c r="H96" s="1"/>
    </row>
    <row r="97" spans="1:8" x14ac:dyDescent="0.25">
      <c r="A97" t="str">
        <f t="shared" ref="A97:A104" si="20">$B$95</f>
        <v>B10-30-00 Afwerkingen vezels</v>
      </c>
      <c r="B97" t="s">
        <v>189</v>
      </c>
      <c r="C97" t="s">
        <v>190</v>
      </c>
      <c r="D97" t="s">
        <v>11</v>
      </c>
      <c r="E97" s="1"/>
      <c r="F97" s="2" cm="1">
        <f t="array" ref="F97">Prijs_per_eenheid</f>
        <v>375.62</v>
      </c>
      <c r="G97" s="2">
        <f t="shared" si="19"/>
        <v>0</v>
      </c>
      <c r="H97" s="1"/>
    </row>
    <row r="98" spans="1:8" x14ac:dyDescent="0.25">
      <c r="A98" t="str">
        <f t="shared" si="20"/>
        <v>B10-30-00 Afwerkingen vezels</v>
      </c>
      <c r="B98" t="s">
        <v>191</v>
      </c>
      <c r="C98" t="s">
        <v>192</v>
      </c>
      <c r="D98" t="s">
        <v>11</v>
      </c>
      <c r="E98" s="1"/>
      <c r="F98" s="2" cm="1">
        <f t="array" ref="F98">Prijs_per_eenheid</f>
        <v>456.11</v>
      </c>
      <c r="G98" s="2">
        <f t="shared" si="19"/>
        <v>0</v>
      </c>
      <c r="H98" s="1"/>
    </row>
    <row r="99" spans="1:8" x14ac:dyDescent="0.25">
      <c r="A99" t="str">
        <f t="shared" si="20"/>
        <v>B10-30-00 Afwerkingen vezels</v>
      </c>
      <c r="B99" t="s">
        <v>193</v>
      </c>
      <c r="C99" t="s">
        <v>194</v>
      </c>
      <c r="D99" t="s">
        <v>11</v>
      </c>
      <c r="E99" s="1"/>
      <c r="F99" s="2" cm="1">
        <f t="array" ref="F99">Prijs_per_eenheid</f>
        <v>118.05</v>
      </c>
      <c r="G99" s="2">
        <f t="shared" si="19"/>
        <v>0</v>
      </c>
      <c r="H99" s="1"/>
    </row>
    <row r="100" spans="1:8" x14ac:dyDescent="0.25">
      <c r="A100" t="str">
        <f t="shared" si="20"/>
        <v>B10-30-00 Afwerkingen vezels</v>
      </c>
      <c r="B100" t="s">
        <v>195</v>
      </c>
      <c r="C100" t="s">
        <v>196</v>
      </c>
      <c r="D100" t="s">
        <v>11</v>
      </c>
      <c r="E100" s="1"/>
      <c r="F100" s="2" cm="1">
        <f t="array" ref="F100">Prijs_per_eenheid</f>
        <v>236.1</v>
      </c>
      <c r="G100" s="2">
        <f t="shared" si="19"/>
        <v>0</v>
      </c>
      <c r="H100" s="1"/>
    </row>
    <row r="101" spans="1:8" x14ac:dyDescent="0.25">
      <c r="A101" t="str">
        <f t="shared" si="20"/>
        <v>B10-30-00 Afwerkingen vezels</v>
      </c>
      <c r="B101" t="s">
        <v>197</v>
      </c>
      <c r="C101" t="s">
        <v>198</v>
      </c>
      <c r="D101" t="s">
        <v>11</v>
      </c>
      <c r="E101" s="1"/>
      <c r="F101" s="2" cm="1">
        <f t="array" ref="F101">Prijs_per_eenheid</f>
        <v>160.97999999999999</v>
      </c>
      <c r="G101" s="2">
        <f t="shared" si="19"/>
        <v>0</v>
      </c>
      <c r="H101" s="1"/>
    </row>
    <row r="102" spans="1:8" x14ac:dyDescent="0.25">
      <c r="A102" t="str">
        <f t="shared" si="20"/>
        <v>B10-30-00 Afwerkingen vezels</v>
      </c>
      <c r="B102" t="s">
        <v>199</v>
      </c>
      <c r="C102" t="s">
        <v>200</v>
      </c>
      <c r="D102" t="s">
        <v>11</v>
      </c>
      <c r="E102" s="1"/>
      <c r="F102" s="2" cm="1">
        <f t="array" ref="F102">Prijs_per_eenheid</f>
        <v>75.12</v>
      </c>
      <c r="G102" s="2">
        <f t="shared" si="19"/>
        <v>0</v>
      </c>
      <c r="H102" s="1"/>
    </row>
    <row r="103" spans="1:8" x14ac:dyDescent="0.25">
      <c r="A103" t="str">
        <f t="shared" si="20"/>
        <v>B10-30-00 Afwerkingen vezels</v>
      </c>
      <c r="B103" t="s">
        <v>201</v>
      </c>
      <c r="C103" t="s">
        <v>202</v>
      </c>
      <c r="D103" t="s">
        <v>11</v>
      </c>
      <c r="E103" s="1"/>
      <c r="F103" s="2" cm="1">
        <f t="array" ref="F103">Prijs_per_eenheid</f>
        <v>37.56</v>
      </c>
      <c r="G103" s="2">
        <f t="shared" si="19"/>
        <v>0</v>
      </c>
      <c r="H103" s="1"/>
    </row>
    <row r="104" spans="1:8" x14ac:dyDescent="0.25">
      <c r="A104" t="str">
        <f t="shared" si="20"/>
        <v>B10-30-00 Afwerkingen vezels</v>
      </c>
      <c r="B104" t="s">
        <v>203</v>
      </c>
      <c r="C104" t="s">
        <v>204</v>
      </c>
      <c r="D104" t="s">
        <v>11</v>
      </c>
      <c r="E104" s="1"/>
      <c r="F104" s="2" cm="1">
        <f t="array" ref="F104">Prijs_per_eenheid</f>
        <v>75.12</v>
      </c>
      <c r="G104" s="2">
        <f t="shared" si="19"/>
        <v>0</v>
      </c>
      <c r="H104" s="1"/>
    </row>
    <row r="105" spans="1:8" x14ac:dyDescent="0.25">
      <c r="A105" t="str">
        <f>$B$105</f>
        <v>B10-40-00 Installatie actieve of passieve apparatuur</v>
      </c>
      <c r="B105" s="46" t="s">
        <v>205</v>
      </c>
      <c r="C105" s="46"/>
      <c r="D105" s="46"/>
      <c r="E105" s="5"/>
      <c r="F105" s="45" t="s">
        <v>8</v>
      </c>
      <c r="G105" s="45">
        <f>SUM(G106:G109)</f>
        <v>0</v>
      </c>
      <c r="H105" s="5"/>
    </row>
    <row r="106" spans="1:8" x14ac:dyDescent="0.25">
      <c r="A106" t="str">
        <f>$B$105</f>
        <v>B10-40-00 Installatie actieve of passieve apparatuur</v>
      </c>
      <c r="B106" t="s">
        <v>206</v>
      </c>
      <c r="C106" t="s">
        <v>207</v>
      </c>
      <c r="D106" t="s">
        <v>11</v>
      </c>
      <c r="E106" s="1"/>
      <c r="F106" s="2" cm="1">
        <f t="array" ref="F106">Prijs_per_eenheid</f>
        <v>177.08</v>
      </c>
      <c r="G106" s="2">
        <f>F106*E106</f>
        <v>0</v>
      </c>
      <c r="H106" s="1"/>
    </row>
    <row r="107" spans="1:8" x14ac:dyDescent="0.25">
      <c r="A107" t="str">
        <f t="shared" ref="A107:A109" si="21">$B$105</f>
        <v>B10-40-00 Installatie actieve of passieve apparatuur</v>
      </c>
      <c r="B107" t="s">
        <v>208</v>
      </c>
      <c r="C107" t="s">
        <v>209</v>
      </c>
      <c r="D107" t="s">
        <v>11</v>
      </c>
      <c r="E107" s="1"/>
      <c r="F107" s="2" cm="1">
        <f t="array" ref="F107">Prijs_per_eenheid</f>
        <v>80.489999999999995</v>
      </c>
      <c r="G107" s="2">
        <f>F107*E107</f>
        <v>0</v>
      </c>
      <c r="H107" s="1"/>
    </row>
    <row r="108" spans="1:8" x14ac:dyDescent="0.25">
      <c r="A108" t="str">
        <f t="shared" si="21"/>
        <v>B10-40-00 Installatie actieve of passieve apparatuur</v>
      </c>
      <c r="B108" t="s">
        <v>210</v>
      </c>
      <c r="C108" t="s">
        <v>211</v>
      </c>
      <c r="D108" t="s">
        <v>11</v>
      </c>
      <c r="E108" s="1"/>
      <c r="F108" s="2" cm="1">
        <f t="array" ref="F108">Prijs_per_eenheid</f>
        <v>50.98</v>
      </c>
      <c r="G108" s="2">
        <f>F108*E108</f>
        <v>0</v>
      </c>
      <c r="H108" s="1"/>
    </row>
    <row r="109" spans="1:8" x14ac:dyDescent="0.25">
      <c r="A109" t="str">
        <f t="shared" si="21"/>
        <v>B10-40-00 Installatie actieve of passieve apparatuur</v>
      </c>
      <c r="B109" t="s">
        <v>212</v>
      </c>
      <c r="C109" t="s">
        <v>213</v>
      </c>
      <c r="D109" t="s">
        <v>11</v>
      </c>
      <c r="E109" s="1"/>
      <c r="F109" s="2" cm="1">
        <f t="array" ref="F109">Prijs_per_eenheid</f>
        <v>101.95</v>
      </c>
      <c r="G109" s="2">
        <f>F109*E109</f>
        <v>0</v>
      </c>
      <c r="H109" s="1"/>
    </row>
    <row r="110" spans="1:8" x14ac:dyDescent="0.25">
      <c r="A110" t="str">
        <f>$B$110</f>
        <v>B10-50-00 Metingen</v>
      </c>
      <c r="B110" s="46" t="s">
        <v>214</v>
      </c>
      <c r="C110" s="46"/>
      <c r="D110" s="46"/>
      <c r="E110" s="5"/>
      <c r="F110" s="45" t="s">
        <v>8</v>
      </c>
      <c r="G110" s="45">
        <f>SUM(G111:G116)</f>
        <v>0</v>
      </c>
      <c r="H110" s="5"/>
    </row>
    <row r="111" spans="1:8" x14ac:dyDescent="0.25">
      <c r="A111" t="str">
        <f>$B$110</f>
        <v>B10-50-00 Metingen</v>
      </c>
      <c r="B111" t="s">
        <v>215</v>
      </c>
      <c r="C111" t="s">
        <v>216</v>
      </c>
      <c r="D111" t="s">
        <v>11</v>
      </c>
      <c r="E111" s="1"/>
      <c r="F111" s="2" cm="1">
        <f t="array" ref="F111">Prijs_per_eenheid</f>
        <v>85.86</v>
      </c>
      <c r="G111" s="2">
        <f t="shared" ref="G111:G116" si="22">F111*E111</f>
        <v>0</v>
      </c>
      <c r="H111" s="1"/>
    </row>
    <row r="112" spans="1:8" x14ac:dyDescent="0.25">
      <c r="A112" t="str">
        <f t="shared" ref="A112:A116" si="23">$B$110</f>
        <v>B10-50-00 Metingen</v>
      </c>
      <c r="B112" t="s">
        <v>217</v>
      </c>
      <c r="C112" t="s">
        <v>218</v>
      </c>
      <c r="D112" t="s">
        <v>11</v>
      </c>
      <c r="E112" s="1"/>
      <c r="F112" s="2" cm="1">
        <f t="array" ref="F112">Prijs_per_eenheid</f>
        <v>321.95999999999998</v>
      </c>
      <c r="G112" s="2">
        <f t="shared" si="22"/>
        <v>0</v>
      </c>
      <c r="H112" s="1"/>
    </row>
    <row r="113" spans="1:8" x14ac:dyDescent="0.25">
      <c r="A113" t="str">
        <f t="shared" si="23"/>
        <v>B10-50-00 Metingen</v>
      </c>
      <c r="B113" t="s">
        <v>219</v>
      </c>
      <c r="C113" t="s">
        <v>220</v>
      </c>
      <c r="D113" t="s">
        <v>11</v>
      </c>
      <c r="E113" s="1"/>
      <c r="F113" s="2" cm="1">
        <f t="array" ref="F113">Prijs_per_eenheid</f>
        <v>220.01</v>
      </c>
      <c r="G113" s="2">
        <f t="shared" si="22"/>
        <v>0</v>
      </c>
      <c r="H113" s="1"/>
    </row>
    <row r="114" spans="1:8" x14ac:dyDescent="0.25">
      <c r="A114" t="str">
        <f t="shared" si="23"/>
        <v>B10-50-00 Metingen</v>
      </c>
      <c r="B114" t="s">
        <v>221</v>
      </c>
      <c r="C114" t="s">
        <v>222</v>
      </c>
      <c r="D114" t="s">
        <v>11</v>
      </c>
      <c r="E114" s="1"/>
      <c r="F114" s="2" cm="1">
        <f t="array" ref="F114">Prijs_per_eenheid</f>
        <v>101.95</v>
      </c>
      <c r="G114" s="2">
        <f t="shared" si="22"/>
        <v>0</v>
      </c>
      <c r="H114" s="1"/>
    </row>
    <row r="115" spans="1:8" x14ac:dyDescent="0.25">
      <c r="A115" t="str">
        <f t="shared" si="23"/>
        <v>B10-50-00 Metingen</v>
      </c>
      <c r="B115" t="s">
        <v>223</v>
      </c>
      <c r="C115" t="s">
        <v>224</v>
      </c>
      <c r="D115" t="s">
        <v>11</v>
      </c>
      <c r="E115" s="1"/>
      <c r="F115" s="2" cm="1">
        <f t="array" ref="F115">Prijs_per_eenheid</f>
        <v>50.98</v>
      </c>
      <c r="G115" s="2">
        <f t="shared" si="22"/>
        <v>0</v>
      </c>
      <c r="H115" s="1"/>
    </row>
    <row r="116" spans="1:8" x14ac:dyDescent="0.25">
      <c r="A116" t="str">
        <f t="shared" si="23"/>
        <v>B10-50-00 Metingen</v>
      </c>
      <c r="B116" t="s">
        <v>225</v>
      </c>
      <c r="C116" t="s">
        <v>226</v>
      </c>
      <c r="D116" t="s">
        <v>11</v>
      </c>
      <c r="E116" s="1"/>
      <c r="F116" s="2" cm="1">
        <f t="array" ref="F116">Prijs_per_eenheid</f>
        <v>101.95</v>
      </c>
      <c r="G116" s="2">
        <f t="shared" si="22"/>
        <v>0</v>
      </c>
      <c r="H116" s="1"/>
    </row>
    <row r="117" spans="1:8" x14ac:dyDescent="0.25">
      <c r="A117" t="str">
        <f>$B$117</f>
        <v>B10-60-00 arbeidseenheden</v>
      </c>
      <c r="B117" s="46" t="s">
        <v>227</v>
      </c>
      <c r="C117" s="46"/>
      <c r="D117" s="46"/>
      <c r="E117" s="5"/>
      <c r="F117" s="45" t="s">
        <v>8</v>
      </c>
      <c r="G117" s="45">
        <f>SUM(G118:G122)</f>
        <v>0</v>
      </c>
      <c r="H117" s="5"/>
    </row>
    <row r="118" spans="1:8" x14ac:dyDescent="0.25">
      <c r="A118" t="str">
        <f>$B$117</f>
        <v>B10-60-00 arbeidseenheden</v>
      </c>
      <c r="B118" t="s">
        <v>228</v>
      </c>
      <c r="C118" t="s">
        <v>229</v>
      </c>
      <c r="D118" t="s">
        <v>11</v>
      </c>
      <c r="E118" s="1"/>
      <c r="F118" s="2" cm="1">
        <f t="array" ref="F118">Prijs_per_eenheid</f>
        <v>279.02999999999997</v>
      </c>
      <c r="G118" s="2">
        <f>F118*E118</f>
        <v>0</v>
      </c>
      <c r="H118" s="1"/>
    </row>
    <row r="119" spans="1:8" x14ac:dyDescent="0.25">
      <c r="A119" t="str">
        <f t="shared" ref="A119:A122" si="24">$B$117</f>
        <v>B10-60-00 arbeidseenheden</v>
      </c>
      <c r="B119" t="s">
        <v>230</v>
      </c>
      <c r="C119" t="s">
        <v>231</v>
      </c>
      <c r="D119" t="s">
        <v>232</v>
      </c>
      <c r="E119" s="1"/>
      <c r="F119" s="2" cm="1">
        <f t="array" ref="F119">Prijs_per_eenheid</f>
        <v>69.760000000000005</v>
      </c>
      <c r="G119" s="2">
        <f>F119*E119</f>
        <v>0</v>
      </c>
      <c r="H119" s="1"/>
    </row>
    <row r="120" spans="1:8" x14ac:dyDescent="0.25">
      <c r="A120" t="str">
        <f t="shared" si="24"/>
        <v>B10-60-00 arbeidseenheden</v>
      </c>
      <c r="B120" t="s">
        <v>233</v>
      </c>
      <c r="C120" t="s">
        <v>234</v>
      </c>
      <c r="D120" t="s">
        <v>232</v>
      </c>
      <c r="E120" s="1"/>
      <c r="F120" s="2" cm="1">
        <f t="array" ref="F120">Prijs_per_eenheid</f>
        <v>80.489999999999995</v>
      </c>
      <c r="G120" s="2">
        <f>F120*E120</f>
        <v>0</v>
      </c>
      <c r="H120" s="1"/>
    </row>
    <row r="121" spans="1:8" x14ac:dyDescent="0.25">
      <c r="A121" t="str">
        <f t="shared" si="24"/>
        <v>B10-60-00 arbeidseenheden</v>
      </c>
      <c r="B121" t="s">
        <v>235</v>
      </c>
      <c r="C121" t="s">
        <v>236</v>
      </c>
      <c r="D121" t="s">
        <v>232</v>
      </c>
      <c r="E121" s="1"/>
      <c r="F121" s="2" cm="1">
        <f t="array" ref="F121">Prijs_per_eenheid</f>
        <v>75.12</v>
      </c>
      <c r="G121" s="2">
        <f>F121*E121</f>
        <v>0</v>
      </c>
      <c r="H121" s="1"/>
    </row>
    <row r="122" spans="1:8" x14ac:dyDescent="0.25">
      <c r="A122" t="str">
        <f t="shared" si="24"/>
        <v>B10-60-00 arbeidseenheden</v>
      </c>
      <c r="B122" t="s">
        <v>237</v>
      </c>
      <c r="C122" t="s">
        <v>238</v>
      </c>
      <c r="D122" t="s">
        <v>232</v>
      </c>
      <c r="E122" s="1"/>
      <c r="F122" s="2" cm="1">
        <f t="array" ref="F122">Prijs_per_eenheid</f>
        <v>96.59</v>
      </c>
      <c r="G122" s="2">
        <f>F122*E122</f>
        <v>0</v>
      </c>
      <c r="H122" s="1"/>
    </row>
    <row r="123" spans="1:8" x14ac:dyDescent="0.25">
      <c r="A123" t="str">
        <f>$B$123</f>
        <v>B10-70-00 Andere werken</v>
      </c>
      <c r="B123" s="46" t="s">
        <v>239</v>
      </c>
      <c r="C123" s="46"/>
      <c r="D123" s="46"/>
      <c r="E123" s="5"/>
      <c r="F123" s="45" t="s">
        <v>8</v>
      </c>
      <c r="G123" s="45">
        <f>SUM(G124:G127)</f>
        <v>0</v>
      </c>
      <c r="H123" s="5"/>
    </row>
    <row r="124" spans="1:8" x14ac:dyDescent="0.25">
      <c r="A124" t="str">
        <f>$B$123</f>
        <v>B10-70-00 Andere werken</v>
      </c>
      <c r="B124" t="s">
        <v>240</v>
      </c>
      <c r="C124" t="s">
        <v>241</v>
      </c>
      <c r="D124" t="s">
        <v>99</v>
      </c>
      <c r="E124" s="1"/>
      <c r="F124" s="2" cm="1">
        <f t="array" ref="F124">Prijs_per_eenheid</f>
        <v>1.1000000000000001</v>
      </c>
      <c r="G124" s="2">
        <f>F124*E124</f>
        <v>0</v>
      </c>
      <c r="H124" s="1"/>
    </row>
    <row r="125" spans="1:8" x14ac:dyDescent="0.25">
      <c r="A125" t="str">
        <f t="shared" ref="A125:A127" si="25">$B$123</f>
        <v>B10-70-00 Andere werken</v>
      </c>
      <c r="B125" t="s">
        <v>242</v>
      </c>
      <c r="C125" t="s">
        <v>243</v>
      </c>
      <c r="D125" t="s">
        <v>11</v>
      </c>
      <c r="E125" s="1"/>
      <c r="F125" s="2" cm="1">
        <f t="array" ref="F125">Prijs_per_eenheid</f>
        <v>348.79</v>
      </c>
      <c r="G125" s="2">
        <f>F125*E125</f>
        <v>0</v>
      </c>
      <c r="H125" s="1"/>
    </row>
    <row r="126" spans="1:8" x14ac:dyDescent="0.25">
      <c r="A126" t="str">
        <f t="shared" si="25"/>
        <v>B10-70-00 Andere werken</v>
      </c>
      <c r="B126" t="s">
        <v>244</v>
      </c>
      <c r="C126" t="s">
        <v>245</v>
      </c>
      <c r="D126" t="s">
        <v>11</v>
      </c>
      <c r="E126" s="1"/>
      <c r="F126" s="2" cm="1">
        <f t="array" ref="F126">Prijs_per_eenheid</f>
        <v>350</v>
      </c>
      <c r="G126" s="2">
        <f>F126*E126</f>
        <v>0</v>
      </c>
      <c r="H126" s="1"/>
    </row>
    <row r="127" spans="1:8" x14ac:dyDescent="0.25">
      <c r="A127" t="str">
        <f t="shared" si="25"/>
        <v>B10-70-00 Andere werken</v>
      </c>
      <c r="B127" t="s">
        <v>246</v>
      </c>
      <c r="C127" t="s">
        <v>247</v>
      </c>
      <c r="D127" t="s">
        <v>25</v>
      </c>
      <c r="E127" s="1"/>
      <c r="F127" s="2" cm="1">
        <f t="array" ref="F127">Prijs_per_eenheid</f>
        <v>1.5</v>
      </c>
      <c r="G127" s="2">
        <f>F127*E127</f>
        <v>0</v>
      </c>
      <c r="H127" s="1"/>
    </row>
    <row r="128" spans="1:8" x14ac:dyDescent="0.25">
      <c r="B128" s="46" t="s">
        <v>248</v>
      </c>
      <c r="C128" s="46"/>
      <c r="D128" s="46"/>
      <c r="E128" s="5"/>
      <c r="F128" s="45"/>
      <c r="G128" s="45">
        <f>SUM(G123,G117,G110,G105,G95,G85,G76,G72,G64,G56,G49,G38,G22,G10,G3)</f>
        <v>0</v>
      </c>
      <c r="H128" s="5"/>
    </row>
    <row r="129" spans="1:8" x14ac:dyDescent="0.25">
      <c r="B129" s="43" t="s">
        <v>249</v>
      </c>
      <c r="C129" s="43"/>
      <c r="D129" s="43"/>
      <c r="E129" s="6"/>
      <c r="F129" s="42"/>
      <c r="G129" s="42"/>
      <c r="H129" s="6"/>
    </row>
    <row r="130" spans="1:8" x14ac:dyDescent="0.25">
      <c r="A130" t="str">
        <f>$B$130</f>
        <v>15.Materiaal - Buis</v>
      </c>
      <c r="B130" s="46" t="s">
        <v>250</v>
      </c>
      <c r="C130" s="46"/>
      <c r="D130" s="46"/>
      <c r="E130" s="5"/>
      <c r="F130" s="45" t="s">
        <v>8</v>
      </c>
      <c r="G130" s="45">
        <f>SUM(G131:G187)</f>
        <v>0</v>
      </c>
      <c r="H130" s="5"/>
    </row>
    <row r="131" spans="1:8" x14ac:dyDescent="0.25">
      <c r="A131" t="str">
        <f>$B$130</f>
        <v>15.Materiaal - Buis</v>
      </c>
      <c r="B131" t="s">
        <v>251</v>
      </c>
      <c r="C131" t="s">
        <v>252</v>
      </c>
      <c r="D131" t="s">
        <v>25</v>
      </c>
      <c r="E131" s="1"/>
      <c r="F131" s="2" cm="1">
        <f t="array" ref="F131">Prijs_per_eenheid</f>
        <v>1.59</v>
      </c>
      <c r="G131" s="2">
        <f>F131*E131*1.13</f>
        <v>0</v>
      </c>
      <c r="H131" s="1"/>
    </row>
    <row r="132" spans="1:8" x14ac:dyDescent="0.25">
      <c r="A132" t="str">
        <f t="shared" ref="A132:A187" si="26">$B$130</f>
        <v>15.Materiaal - Buis</v>
      </c>
      <c r="B132" t="s">
        <v>253</v>
      </c>
      <c r="C132" t="s">
        <v>254</v>
      </c>
      <c r="D132" t="s">
        <v>25</v>
      </c>
      <c r="E132" s="1"/>
      <c r="F132" s="2" cm="1">
        <f t="array" ref="F132">Prijs_per_eenheid</f>
        <v>0.84</v>
      </c>
      <c r="G132" s="2">
        <f t="shared" ref="G132:G187" si="27">F132*E132*1.13</f>
        <v>0</v>
      </c>
      <c r="H132" s="1"/>
    </row>
    <row r="133" spans="1:8" x14ac:dyDescent="0.25">
      <c r="A133" t="str">
        <f t="shared" si="26"/>
        <v>15.Materiaal - Buis</v>
      </c>
      <c r="B133" t="s">
        <v>255</v>
      </c>
      <c r="C133" t="s">
        <v>256</v>
      </c>
      <c r="D133" t="s">
        <v>25</v>
      </c>
      <c r="E133" s="1"/>
      <c r="F133" s="2" cm="1">
        <f t="array" ref="F133">Prijs_per_eenheid</f>
        <v>2.25</v>
      </c>
      <c r="G133" s="2">
        <f t="shared" si="27"/>
        <v>0</v>
      </c>
      <c r="H133" s="1"/>
    </row>
    <row r="134" spans="1:8" x14ac:dyDescent="0.25">
      <c r="A134" t="str">
        <f t="shared" si="26"/>
        <v>15.Materiaal - Buis</v>
      </c>
      <c r="B134" t="s">
        <v>257</v>
      </c>
      <c r="C134" t="s">
        <v>258</v>
      </c>
      <c r="D134" t="s">
        <v>25</v>
      </c>
      <c r="E134" s="1"/>
      <c r="F134" s="2" cm="1">
        <f t="array" ref="F134">Prijs_per_eenheid</f>
        <v>0.83</v>
      </c>
      <c r="G134" s="2">
        <f t="shared" si="27"/>
        <v>0</v>
      </c>
      <c r="H134" s="1"/>
    </row>
    <row r="135" spans="1:8" x14ac:dyDescent="0.25">
      <c r="A135" t="str">
        <f t="shared" si="26"/>
        <v>15.Materiaal - Buis</v>
      </c>
      <c r="B135" t="s">
        <v>259</v>
      </c>
      <c r="C135" t="s">
        <v>260</v>
      </c>
      <c r="D135" t="s">
        <v>25</v>
      </c>
      <c r="E135" s="1"/>
      <c r="F135" s="2" cm="1">
        <f t="array" ref="F135">Prijs_per_eenheid</f>
        <v>0.2</v>
      </c>
      <c r="G135" s="2">
        <f t="shared" si="27"/>
        <v>0</v>
      </c>
      <c r="H135" s="1"/>
    </row>
    <row r="136" spans="1:8" x14ac:dyDescent="0.25">
      <c r="A136" t="str">
        <f t="shared" si="26"/>
        <v>15.Materiaal - Buis</v>
      </c>
      <c r="B136" t="s">
        <v>261</v>
      </c>
      <c r="C136" t="s">
        <v>262</v>
      </c>
      <c r="D136" t="s">
        <v>25</v>
      </c>
      <c r="E136" s="1"/>
      <c r="F136" s="2" cm="1">
        <f t="array" ref="F136">Prijs_per_eenheid</f>
        <v>0.2</v>
      </c>
      <c r="G136" s="2">
        <f t="shared" si="27"/>
        <v>0</v>
      </c>
      <c r="H136" s="1"/>
    </row>
    <row r="137" spans="1:8" x14ac:dyDescent="0.25">
      <c r="A137" t="str">
        <f t="shared" si="26"/>
        <v>15.Materiaal - Buis</v>
      </c>
      <c r="B137" t="s">
        <v>263</v>
      </c>
      <c r="C137" t="s">
        <v>264</v>
      </c>
      <c r="D137" t="s">
        <v>25</v>
      </c>
      <c r="E137" s="1"/>
      <c r="F137" s="2" cm="1">
        <f t="array" ref="F137">Prijs_per_eenheid</f>
        <v>0.2</v>
      </c>
      <c r="G137" s="2">
        <f t="shared" si="27"/>
        <v>0</v>
      </c>
      <c r="H137" s="1"/>
    </row>
    <row r="138" spans="1:8" x14ac:dyDescent="0.25">
      <c r="A138" t="str">
        <f t="shared" si="26"/>
        <v>15.Materiaal - Buis</v>
      </c>
      <c r="B138" t="s">
        <v>265</v>
      </c>
      <c r="C138" t="s">
        <v>266</v>
      </c>
      <c r="D138" t="s">
        <v>25</v>
      </c>
      <c r="E138" s="1"/>
      <c r="F138" s="2" cm="1">
        <f t="array" ref="F138">Prijs_per_eenheid</f>
        <v>0.2</v>
      </c>
      <c r="G138" s="2">
        <f t="shared" si="27"/>
        <v>0</v>
      </c>
      <c r="H138" s="1"/>
    </row>
    <row r="139" spans="1:8" x14ac:dyDescent="0.25">
      <c r="A139" t="str">
        <f t="shared" si="26"/>
        <v>15.Materiaal - Buis</v>
      </c>
      <c r="B139" t="s">
        <v>267</v>
      </c>
      <c r="C139" t="s">
        <v>268</v>
      </c>
      <c r="D139" t="s">
        <v>25</v>
      </c>
      <c r="E139" s="1"/>
      <c r="F139" s="2" cm="1">
        <f t="array" ref="F139">Prijs_per_eenheid</f>
        <v>0.2</v>
      </c>
      <c r="G139" s="2">
        <f t="shared" si="27"/>
        <v>0</v>
      </c>
      <c r="H139" s="1"/>
    </row>
    <row r="140" spans="1:8" x14ac:dyDescent="0.25">
      <c r="A140" t="str">
        <f t="shared" si="26"/>
        <v>15.Materiaal - Buis</v>
      </c>
      <c r="B140" t="s">
        <v>269</v>
      </c>
      <c r="C140" t="s">
        <v>270</v>
      </c>
      <c r="D140" t="s">
        <v>25</v>
      </c>
      <c r="E140" s="1"/>
      <c r="F140" s="2" cm="1">
        <f t="array" ref="F140">Prijs_per_eenheid</f>
        <v>0.2</v>
      </c>
      <c r="G140" s="2">
        <f t="shared" si="27"/>
        <v>0</v>
      </c>
      <c r="H140" s="1"/>
    </row>
    <row r="141" spans="1:8" x14ac:dyDescent="0.25">
      <c r="A141" t="str">
        <f t="shared" si="26"/>
        <v>15.Materiaal - Buis</v>
      </c>
      <c r="B141" t="s">
        <v>271</v>
      </c>
      <c r="C141" t="s">
        <v>272</v>
      </c>
      <c r="D141" t="s">
        <v>25</v>
      </c>
      <c r="E141" s="1"/>
      <c r="F141" s="2" cm="1">
        <f t="array" ref="F141">Prijs_per_eenheid</f>
        <v>0.38</v>
      </c>
      <c r="G141" s="2">
        <f t="shared" si="27"/>
        <v>0</v>
      </c>
      <c r="H141" s="1"/>
    </row>
    <row r="142" spans="1:8" x14ac:dyDescent="0.25">
      <c r="A142" t="str">
        <f t="shared" si="26"/>
        <v>15.Materiaal - Buis</v>
      </c>
      <c r="B142" t="s">
        <v>273</v>
      </c>
      <c r="C142" t="s">
        <v>274</v>
      </c>
      <c r="D142" t="s">
        <v>25</v>
      </c>
      <c r="E142" s="1"/>
      <c r="F142" s="2" cm="1">
        <f t="array" ref="F142">Prijs_per_eenheid</f>
        <v>0.15</v>
      </c>
      <c r="G142" s="2">
        <f t="shared" si="27"/>
        <v>0</v>
      </c>
      <c r="H142" s="1"/>
    </row>
    <row r="143" spans="1:8" x14ac:dyDescent="0.25">
      <c r="A143" t="str">
        <f t="shared" si="26"/>
        <v>15.Materiaal - Buis</v>
      </c>
      <c r="B143" t="s">
        <v>275</v>
      </c>
      <c r="C143" t="s">
        <v>276</v>
      </c>
      <c r="D143" t="s">
        <v>11</v>
      </c>
      <c r="E143" s="1"/>
      <c r="F143" s="2" cm="1">
        <f t="array" ref="F143">Prijs_per_eenheid</f>
        <v>3.15</v>
      </c>
      <c r="G143" s="2">
        <f t="shared" si="27"/>
        <v>0</v>
      </c>
      <c r="H143" s="1"/>
    </row>
    <row r="144" spans="1:8" x14ac:dyDescent="0.25">
      <c r="A144" t="str">
        <f t="shared" si="26"/>
        <v>15.Materiaal - Buis</v>
      </c>
      <c r="B144" t="s">
        <v>277</v>
      </c>
      <c r="C144" t="s">
        <v>278</v>
      </c>
      <c r="D144" t="s">
        <v>11</v>
      </c>
      <c r="E144" s="1"/>
      <c r="F144" s="2" cm="1">
        <f t="array" ref="F144">Prijs_per_eenheid</f>
        <v>1.56</v>
      </c>
      <c r="G144" s="2">
        <f t="shared" si="27"/>
        <v>0</v>
      </c>
      <c r="H144" s="1"/>
    </row>
    <row r="145" spans="1:8" x14ac:dyDescent="0.25">
      <c r="A145" t="str">
        <f t="shared" si="26"/>
        <v>15.Materiaal - Buis</v>
      </c>
      <c r="B145" t="s">
        <v>279</v>
      </c>
      <c r="C145" t="s">
        <v>280</v>
      </c>
      <c r="D145" t="s">
        <v>11</v>
      </c>
      <c r="E145" s="1"/>
      <c r="F145" s="2" cm="1">
        <f t="array" ref="F145">Prijs_per_eenheid</f>
        <v>1.06</v>
      </c>
      <c r="G145" s="2">
        <f t="shared" si="27"/>
        <v>0</v>
      </c>
      <c r="H145" s="1"/>
    </row>
    <row r="146" spans="1:8" x14ac:dyDescent="0.25">
      <c r="A146" t="str">
        <f t="shared" si="26"/>
        <v>15.Materiaal - Buis</v>
      </c>
      <c r="B146" t="s">
        <v>281</v>
      </c>
      <c r="C146" t="s">
        <v>282</v>
      </c>
      <c r="D146" t="s">
        <v>11</v>
      </c>
      <c r="E146" s="1"/>
      <c r="F146" s="2" cm="1">
        <f t="array" ref="F146">Prijs_per_eenheid</f>
        <v>3.62</v>
      </c>
      <c r="G146" s="2">
        <f t="shared" si="27"/>
        <v>0</v>
      </c>
      <c r="H146" s="1"/>
    </row>
    <row r="147" spans="1:8" x14ac:dyDescent="0.25">
      <c r="A147" t="str">
        <f t="shared" si="26"/>
        <v>15.Materiaal - Buis</v>
      </c>
      <c r="B147" t="s">
        <v>283</v>
      </c>
      <c r="C147" t="s">
        <v>284</v>
      </c>
      <c r="D147" t="s">
        <v>11</v>
      </c>
      <c r="E147" s="1"/>
      <c r="F147" s="2" cm="1">
        <f t="array" ref="F147">Prijs_per_eenheid</f>
        <v>3.54</v>
      </c>
      <c r="G147" s="2">
        <f t="shared" si="27"/>
        <v>0</v>
      </c>
      <c r="H147" s="1"/>
    </row>
    <row r="148" spans="1:8" x14ac:dyDescent="0.25">
      <c r="A148" t="str">
        <f t="shared" si="26"/>
        <v>15.Materiaal - Buis</v>
      </c>
      <c r="B148" t="s">
        <v>285</v>
      </c>
      <c r="C148" t="s">
        <v>286</v>
      </c>
      <c r="D148" t="s">
        <v>11</v>
      </c>
      <c r="E148" s="1"/>
      <c r="F148" s="2" cm="1">
        <f t="array" ref="F148">Prijs_per_eenheid</f>
        <v>2.15</v>
      </c>
      <c r="G148" s="2">
        <f t="shared" si="27"/>
        <v>0</v>
      </c>
      <c r="H148" s="1"/>
    </row>
    <row r="149" spans="1:8" x14ac:dyDescent="0.25">
      <c r="A149" t="str">
        <f t="shared" si="26"/>
        <v>15.Materiaal - Buis</v>
      </c>
      <c r="B149" t="s">
        <v>287</v>
      </c>
      <c r="C149" t="s">
        <v>288</v>
      </c>
      <c r="D149" t="s">
        <v>11</v>
      </c>
      <c r="E149" s="1"/>
      <c r="F149" s="2" cm="1">
        <f t="array" ref="F149">Prijs_per_eenheid</f>
        <v>1.3</v>
      </c>
      <c r="G149" s="2">
        <f t="shared" si="27"/>
        <v>0</v>
      </c>
      <c r="H149" s="1"/>
    </row>
    <row r="150" spans="1:8" x14ac:dyDescent="0.25">
      <c r="A150" t="str">
        <f t="shared" si="26"/>
        <v>15.Materiaal - Buis</v>
      </c>
      <c r="B150" t="s">
        <v>289</v>
      </c>
      <c r="C150" t="s">
        <v>290</v>
      </c>
      <c r="D150" t="s">
        <v>11</v>
      </c>
      <c r="E150" s="1"/>
      <c r="F150" s="2" cm="1">
        <f t="array" ref="F150">Prijs_per_eenheid</f>
        <v>4.6399999999999997</v>
      </c>
      <c r="G150" s="2">
        <f t="shared" si="27"/>
        <v>0</v>
      </c>
      <c r="H150" s="1"/>
    </row>
    <row r="151" spans="1:8" x14ac:dyDescent="0.25">
      <c r="A151" t="str">
        <f t="shared" si="26"/>
        <v>15.Materiaal - Buis</v>
      </c>
      <c r="B151" t="s">
        <v>291</v>
      </c>
      <c r="C151" t="s">
        <v>292</v>
      </c>
      <c r="D151" t="s">
        <v>11</v>
      </c>
      <c r="E151" s="1"/>
      <c r="F151" s="2" cm="1">
        <f t="array" ref="F151">Prijs_per_eenheid</f>
        <v>4.5199999999999996</v>
      </c>
      <c r="G151" s="2">
        <f t="shared" si="27"/>
        <v>0</v>
      </c>
      <c r="H151" s="1"/>
    </row>
    <row r="152" spans="1:8" x14ac:dyDescent="0.25">
      <c r="A152" t="str">
        <f t="shared" si="26"/>
        <v>15.Materiaal - Buis</v>
      </c>
      <c r="B152" t="s">
        <v>293</v>
      </c>
      <c r="C152" t="s">
        <v>294</v>
      </c>
      <c r="D152" t="s">
        <v>11</v>
      </c>
      <c r="E152" s="1"/>
      <c r="F152" s="2" cm="1">
        <f t="array" ref="F152">Prijs_per_eenheid</f>
        <v>2.7</v>
      </c>
      <c r="G152" s="2">
        <f t="shared" si="27"/>
        <v>0</v>
      </c>
      <c r="H152" s="1"/>
    </row>
    <row r="153" spans="1:8" x14ac:dyDescent="0.25">
      <c r="A153" t="str">
        <f t="shared" si="26"/>
        <v>15.Materiaal - Buis</v>
      </c>
      <c r="B153" t="s">
        <v>295</v>
      </c>
      <c r="C153" t="s">
        <v>296</v>
      </c>
      <c r="D153" t="s">
        <v>11</v>
      </c>
      <c r="E153" s="1"/>
      <c r="F153" s="2" cm="1">
        <f t="array" ref="F153">Prijs_per_eenheid</f>
        <v>3.75</v>
      </c>
      <c r="G153" s="2">
        <f t="shared" si="27"/>
        <v>0</v>
      </c>
      <c r="H153" s="1"/>
    </row>
    <row r="154" spans="1:8" x14ac:dyDescent="0.25">
      <c r="A154" t="str">
        <f t="shared" si="26"/>
        <v>15.Materiaal - Buis</v>
      </c>
      <c r="B154" t="s">
        <v>297</v>
      </c>
      <c r="C154" t="s">
        <v>298</v>
      </c>
      <c r="D154" t="s">
        <v>11</v>
      </c>
      <c r="E154" s="1"/>
      <c r="F154" s="2" cm="1">
        <f t="array" ref="F154">Prijs_per_eenheid</f>
        <v>3.75</v>
      </c>
      <c r="G154" s="2">
        <f t="shared" si="27"/>
        <v>0</v>
      </c>
      <c r="H154" s="1"/>
    </row>
    <row r="155" spans="1:8" x14ac:dyDescent="0.25">
      <c r="A155" t="str">
        <f t="shared" si="26"/>
        <v>15.Materiaal - Buis</v>
      </c>
      <c r="B155" t="s">
        <v>299</v>
      </c>
      <c r="C155" t="s">
        <v>300</v>
      </c>
      <c r="D155" t="s">
        <v>11</v>
      </c>
      <c r="E155" s="1"/>
      <c r="F155" s="2" cm="1">
        <f t="array" ref="F155">Prijs_per_eenheid</f>
        <v>14.45</v>
      </c>
      <c r="G155" s="2">
        <f t="shared" si="27"/>
        <v>0</v>
      </c>
      <c r="H155" s="1"/>
    </row>
    <row r="156" spans="1:8" x14ac:dyDescent="0.25">
      <c r="A156" t="str">
        <f t="shared" si="26"/>
        <v>15.Materiaal - Buis</v>
      </c>
      <c r="B156" t="s">
        <v>301</v>
      </c>
      <c r="C156" t="s">
        <v>302</v>
      </c>
      <c r="D156" t="s">
        <v>11</v>
      </c>
      <c r="E156" s="1"/>
      <c r="F156" s="2" cm="1">
        <f t="array" ref="F156">Prijs_per_eenheid</f>
        <v>4.25</v>
      </c>
      <c r="G156" s="2">
        <f t="shared" si="27"/>
        <v>0</v>
      </c>
      <c r="H156" s="1"/>
    </row>
    <row r="157" spans="1:8" x14ac:dyDescent="0.25">
      <c r="A157" t="str">
        <f t="shared" si="26"/>
        <v>15.Materiaal - Buis</v>
      </c>
      <c r="B157" t="s">
        <v>303</v>
      </c>
      <c r="C157" t="s">
        <v>304</v>
      </c>
      <c r="D157" t="s">
        <v>11</v>
      </c>
      <c r="E157" s="1"/>
      <c r="F157" s="2" cm="1">
        <f t="array" ref="F157">Prijs_per_eenheid</f>
        <v>4.25</v>
      </c>
      <c r="G157" s="2">
        <f t="shared" si="27"/>
        <v>0</v>
      </c>
      <c r="H157" s="1"/>
    </row>
    <row r="158" spans="1:8" x14ac:dyDescent="0.25">
      <c r="A158" t="str">
        <f t="shared" si="26"/>
        <v>15.Materiaal - Buis</v>
      </c>
      <c r="B158" t="s">
        <v>305</v>
      </c>
      <c r="C158" t="s">
        <v>306</v>
      </c>
      <c r="D158" t="s">
        <v>11</v>
      </c>
      <c r="E158" s="1"/>
      <c r="F158" s="2" cm="1">
        <f t="array" ref="F158">Prijs_per_eenheid</f>
        <v>14.45</v>
      </c>
      <c r="G158" s="2">
        <f t="shared" si="27"/>
        <v>0</v>
      </c>
      <c r="H158" s="1"/>
    </row>
    <row r="159" spans="1:8" x14ac:dyDescent="0.25">
      <c r="A159" t="str">
        <f t="shared" si="26"/>
        <v>15.Materiaal - Buis</v>
      </c>
      <c r="B159" t="s">
        <v>307</v>
      </c>
      <c r="C159" t="s">
        <v>308</v>
      </c>
      <c r="D159" t="s">
        <v>11</v>
      </c>
      <c r="E159" s="1"/>
      <c r="F159" s="2" cm="1">
        <f t="array" ref="F159">Prijs_per_eenheid</f>
        <v>6.24</v>
      </c>
      <c r="G159" s="2">
        <f t="shared" si="27"/>
        <v>0</v>
      </c>
      <c r="H159" s="1"/>
    </row>
    <row r="160" spans="1:8" x14ac:dyDescent="0.25">
      <c r="A160" t="str">
        <f t="shared" si="26"/>
        <v>15.Materiaal - Buis</v>
      </c>
      <c r="B160" t="s">
        <v>309</v>
      </c>
      <c r="C160" t="s">
        <v>310</v>
      </c>
      <c r="D160" t="s">
        <v>11</v>
      </c>
      <c r="E160" s="1"/>
      <c r="F160" s="2" cm="1">
        <f t="array" ref="F160">Prijs_per_eenheid</f>
        <v>23.35</v>
      </c>
      <c r="G160" s="2">
        <f t="shared" si="27"/>
        <v>0</v>
      </c>
      <c r="H160" s="1"/>
    </row>
    <row r="161" spans="1:8" x14ac:dyDescent="0.25">
      <c r="A161" t="str">
        <f t="shared" si="26"/>
        <v>15.Materiaal - Buis</v>
      </c>
      <c r="B161" t="s">
        <v>311</v>
      </c>
      <c r="C161" t="s">
        <v>312</v>
      </c>
      <c r="D161" t="s">
        <v>11</v>
      </c>
      <c r="E161" s="1"/>
      <c r="F161" s="2" cm="1">
        <f t="array" ref="F161">Prijs_per_eenheid</f>
        <v>19.3</v>
      </c>
      <c r="G161" s="2">
        <f t="shared" si="27"/>
        <v>0</v>
      </c>
      <c r="H161" s="1"/>
    </row>
    <row r="162" spans="1:8" x14ac:dyDescent="0.25">
      <c r="A162" t="str">
        <f t="shared" si="26"/>
        <v>15.Materiaal - Buis</v>
      </c>
      <c r="B162" t="s">
        <v>313</v>
      </c>
      <c r="C162" t="s">
        <v>314</v>
      </c>
      <c r="D162" t="s">
        <v>11</v>
      </c>
      <c r="E162" s="1"/>
      <c r="F162" s="2" cm="1">
        <f t="array" ref="F162">Prijs_per_eenheid</f>
        <v>38.700000000000003</v>
      </c>
      <c r="G162" s="2">
        <f t="shared" si="27"/>
        <v>0</v>
      </c>
      <c r="H162" s="1"/>
    </row>
    <row r="163" spans="1:8" x14ac:dyDescent="0.25">
      <c r="A163" t="str">
        <f t="shared" si="26"/>
        <v>15.Materiaal - Buis</v>
      </c>
      <c r="B163" t="s">
        <v>315</v>
      </c>
      <c r="C163" t="s">
        <v>316</v>
      </c>
      <c r="D163" t="s">
        <v>11</v>
      </c>
      <c r="E163" s="1"/>
      <c r="F163" s="2" cm="1">
        <f t="array" ref="F163">Prijs_per_eenheid</f>
        <v>2.75</v>
      </c>
      <c r="G163" s="2">
        <f t="shared" si="27"/>
        <v>0</v>
      </c>
      <c r="H163" s="1"/>
    </row>
    <row r="164" spans="1:8" x14ac:dyDescent="0.25">
      <c r="A164" t="str">
        <f t="shared" si="26"/>
        <v>15.Materiaal - Buis</v>
      </c>
      <c r="B164" t="s">
        <v>317</v>
      </c>
      <c r="C164" t="s">
        <v>318</v>
      </c>
      <c r="D164" t="s">
        <v>11</v>
      </c>
      <c r="E164" s="1"/>
      <c r="F164" s="2" cm="1">
        <f t="array" ref="F164">Prijs_per_eenheid</f>
        <v>1.74</v>
      </c>
      <c r="G164" s="2">
        <f t="shared" si="27"/>
        <v>0</v>
      </c>
      <c r="H164" s="1"/>
    </row>
    <row r="165" spans="1:8" x14ac:dyDescent="0.25">
      <c r="A165" t="str">
        <f t="shared" si="26"/>
        <v>15.Materiaal - Buis</v>
      </c>
      <c r="B165" t="s">
        <v>319</v>
      </c>
      <c r="C165" t="s">
        <v>320</v>
      </c>
      <c r="D165" t="s">
        <v>25</v>
      </c>
      <c r="E165" s="1"/>
      <c r="F165" s="2" cm="1">
        <f t="array" ref="F165">Prijs_per_eenheid</f>
        <v>24.35</v>
      </c>
      <c r="G165" s="2">
        <f t="shared" si="27"/>
        <v>0</v>
      </c>
      <c r="H165" s="1"/>
    </row>
    <row r="166" spans="1:8" x14ac:dyDescent="0.25">
      <c r="A166" t="str">
        <f t="shared" si="26"/>
        <v>15.Materiaal - Buis</v>
      </c>
      <c r="B166" t="s">
        <v>321</v>
      </c>
      <c r="C166" t="s">
        <v>322</v>
      </c>
      <c r="D166" t="s">
        <v>11</v>
      </c>
      <c r="E166" s="1"/>
      <c r="F166" s="2" cm="1">
        <f t="array" ref="F166">Prijs_per_eenheid</f>
        <v>3.75</v>
      </c>
      <c r="G166" s="2">
        <f t="shared" si="27"/>
        <v>0</v>
      </c>
      <c r="H166" s="1"/>
    </row>
    <row r="167" spans="1:8" x14ac:dyDescent="0.25">
      <c r="A167" t="str">
        <f t="shared" si="26"/>
        <v>15.Materiaal - Buis</v>
      </c>
      <c r="B167" t="s">
        <v>323</v>
      </c>
      <c r="C167" t="s">
        <v>324</v>
      </c>
      <c r="D167" t="s">
        <v>11</v>
      </c>
      <c r="E167" s="1"/>
      <c r="F167" s="2" cm="1">
        <f t="array" ref="F167">Prijs_per_eenheid</f>
        <v>4.25</v>
      </c>
      <c r="G167" s="2">
        <f t="shared" si="27"/>
        <v>0</v>
      </c>
      <c r="H167" s="1"/>
    </row>
    <row r="168" spans="1:8" x14ac:dyDescent="0.25">
      <c r="A168" t="str">
        <f t="shared" si="26"/>
        <v>15.Materiaal - Buis</v>
      </c>
      <c r="B168" t="s">
        <v>325</v>
      </c>
      <c r="C168" t="s">
        <v>326</v>
      </c>
      <c r="D168" t="s">
        <v>11</v>
      </c>
      <c r="E168" s="1"/>
      <c r="F168" s="2" cm="1">
        <f t="array" ref="F168">Prijs_per_eenheid</f>
        <v>0.51</v>
      </c>
      <c r="G168" s="2">
        <f t="shared" si="27"/>
        <v>0</v>
      </c>
      <c r="H168" s="1"/>
    </row>
    <row r="169" spans="1:8" x14ac:dyDescent="0.25">
      <c r="A169" t="str">
        <f t="shared" si="26"/>
        <v>15.Materiaal - Buis</v>
      </c>
      <c r="B169" t="s">
        <v>327</v>
      </c>
      <c r="C169" t="s">
        <v>328</v>
      </c>
      <c r="D169" t="s">
        <v>25</v>
      </c>
      <c r="E169" s="1"/>
      <c r="F169" s="2" cm="1">
        <f t="array" ref="F169">Prijs_per_eenheid</f>
        <v>0</v>
      </c>
      <c r="G169" s="2">
        <f t="shared" si="27"/>
        <v>0</v>
      </c>
      <c r="H169" s="1"/>
    </row>
    <row r="170" spans="1:8" x14ac:dyDescent="0.25">
      <c r="A170" t="str">
        <f t="shared" si="26"/>
        <v>15.Materiaal - Buis</v>
      </c>
      <c r="B170" t="s">
        <v>329</v>
      </c>
      <c r="C170" t="s">
        <v>330</v>
      </c>
      <c r="D170" t="s">
        <v>25</v>
      </c>
      <c r="E170" s="1"/>
      <c r="F170" s="2" cm="1">
        <f t="array" ref="F170">Prijs_per_eenheid</f>
        <v>0</v>
      </c>
      <c r="G170" s="2">
        <f t="shared" si="27"/>
        <v>0</v>
      </c>
      <c r="H170" s="1"/>
    </row>
    <row r="171" spans="1:8" x14ac:dyDescent="0.25">
      <c r="A171" t="str">
        <f t="shared" si="26"/>
        <v>15.Materiaal - Buis</v>
      </c>
      <c r="B171" t="s">
        <v>331</v>
      </c>
      <c r="C171" t="s">
        <v>332</v>
      </c>
      <c r="D171" t="s">
        <v>25</v>
      </c>
      <c r="E171" s="1"/>
      <c r="F171" s="2" cm="1">
        <f t="array" ref="F171">Prijs_per_eenheid</f>
        <v>0</v>
      </c>
      <c r="G171" s="2">
        <f t="shared" si="27"/>
        <v>0</v>
      </c>
      <c r="H171" s="1"/>
    </row>
    <row r="172" spans="1:8" x14ac:dyDescent="0.25">
      <c r="A172" t="str">
        <f t="shared" si="26"/>
        <v>15.Materiaal - Buis</v>
      </c>
      <c r="B172" t="s">
        <v>333</v>
      </c>
      <c r="C172" t="s">
        <v>334</v>
      </c>
      <c r="D172" t="s">
        <v>25</v>
      </c>
      <c r="E172" s="1"/>
      <c r="F172" s="2" cm="1">
        <f t="array" ref="F172">Prijs_per_eenheid</f>
        <v>0</v>
      </c>
      <c r="G172" s="2">
        <f t="shared" si="27"/>
        <v>0</v>
      </c>
      <c r="H172" s="1"/>
    </row>
    <row r="173" spans="1:8" x14ac:dyDescent="0.25">
      <c r="A173" t="str">
        <f t="shared" si="26"/>
        <v>15.Materiaal - Buis</v>
      </c>
      <c r="B173" t="s">
        <v>335</v>
      </c>
      <c r="C173" t="s">
        <v>336</v>
      </c>
      <c r="D173" t="s">
        <v>25</v>
      </c>
      <c r="E173" s="1"/>
      <c r="F173" s="2" cm="1">
        <f t="array" ref="F173">Prijs_per_eenheid</f>
        <v>0</v>
      </c>
      <c r="G173" s="2">
        <f t="shared" si="27"/>
        <v>0</v>
      </c>
      <c r="H173" s="1"/>
    </row>
    <row r="174" spans="1:8" x14ac:dyDescent="0.25">
      <c r="A174" t="str">
        <f t="shared" si="26"/>
        <v>15.Materiaal - Buis</v>
      </c>
      <c r="B174" t="s">
        <v>337</v>
      </c>
      <c r="C174" t="s">
        <v>338</v>
      </c>
      <c r="D174" t="s">
        <v>25</v>
      </c>
      <c r="E174" s="1"/>
      <c r="F174" s="2" cm="1">
        <f t="array" ref="F174">Prijs_per_eenheid</f>
        <v>0</v>
      </c>
      <c r="G174" s="2">
        <f t="shared" si="27"/>
        <v>0</v>
      </c>
      <c r="H174" s="1"/>
    </row>
    <row r="175" spans="1:8" x14ac:dyDescent="0.25">
      <c r="A175" t="str">
        <f t="shared" si="26"/>
        <v>15.Materiaal - Buis</v>
      </c>
      <c r="B175" t="s">
        <v>339</v>
      </c>
      <c r="C175" t="s">
        <v>340</v>
      </c>
      <c r="D175" t="s">
        <v>25</v>
      </c>
      <c r="E175" s="1"/>
      <c r="F175" s="2" cm="1">
        <f t="array" ref="F175">Prijs_per_eenheid</f>
        <v>0</v>
      </c>
      <c r="G175" s="2">
        <f t="shared" si="27"/>
        <v>0</v>
      </c>
      <c r="H175" s="1"/>
    </row>
    <row r="176" spans="1:8" x14ac:dyDescent="0.25">
      <c r="A176" t="str">
        <f t="shared" si="26"/>
        <v>15.Materiaal - Buis</v>
      </c>
      <c r="B176" t="s">
        <v>341</v>
      </c>
      <c r="C176" t="s">
        <v>342</v>
      </c>
      <c r="D176" t="s">
        <v>11</v>
      </c>
      <c r="E176" s="1"/>
      <c r="F176" s="2" cm="1">
        <f t="array" ref="F176">Prijs_per_eenheid</f>
        <v>75</v>
      </c>
      <c r="G176" s="2">
        <f t="shared" si="27"/>
        <v>0</v>
      </c>
      <c r="H176" s="1"/>
    </row>
    <row r="177" spans="1:8" x14ac:dyDescent="0.25">
      <c r="A177" t="str">
        <f t="shared" si="26"/>
        <v>15.Materiaal - Buis</v>
      </c>
      <c r="B177" t="s">
        <v>343</v>
      </c>
      <c r="C177" t="s">
        <v>344</v>
      </c>
      <c r="D177" t="s">
        <v>11</v>
      </c>
      <c r="E177" s="1"/>
      <c r="F177" s="2" cm="1">
        <f t="array" ref="F177">Prijs_per_eenheid</f>
        <v>14.25</v>
      </c>
      <c r="G177" s="2">
        <f t="shared" si="27"/>
        <v>0</v>
      </c>
      <c r="H177" s="1"/>
    </row>
    <row r="178" spans="1:8" x14ac:dyDescent="0.25">
      <c r="A178" t="str">
        <f t="shared" si="26"/>
        <v>15.Materiaal - Buis</v>
      </c>
      <c r="B178" t="s">
        <v>345</v>
      </c>
      <c r="C178" t="s">
        <v>346</v>
      </c>
      <c r="D178" t="s">
        <v>11</v>
      </c>
      <c r="E178" s="1"/>
      <c r="F178" s="2" cm="1">
        <f t="array" ref="F178">Prijs_per_eenheid</f>
        <v>7.85</v>
      </c>
      <c r="G178" s="2">
        <f t="shared" si="27"/>
        <v>0</v>
      </c>
      <c r="H178" s="1"/>
    </row>
    <row r="179" spans="1:8" x14ac:dyDescent="0.25">
      <c r="A179" t="str">
        <f t="shared" si="26"/>
        <v>15.Materiaal - Buis</v>
      </c>
      <c r="B179" t="s">
        <v>347</v>
      </c>
      <c r="C179" t="s">
        <v>348</v>
      </c>
      <c r="D179" t="s">
        <v>11</v>
      </c>
      <c r="E179" s="1"/>
      <c r="F179" s="2" cm="1">
        <f t="array" ref="F179">Prijs_per_eenheid</f>
        <v>35.200000000000003</v>
      </c>
      <c r="G179" s="2">
        <f t="shared" si="27"/>
        <v>0</v>
      </c>
      <c r="H179" s="1"/>
    </row>
    <row r="180" spans="1:8" x14ac:dyDescent="0.25">
      <c r="A180" t="str">
        <f t="shared" si="26"/>
        <v>15.Materiaal - Buis</v>
      </c>
      <c r="B180" t="s">
        <v>349</v>
      </c>
      <c r="C180" t="s">
        <v>350</v>
      </c>
      <c r="D180" t="s">
        <v>11</v>
      </c>
      <c r="E180" s="1"/>
      <c r="F180" s="2" cm="1">
        <f t="array" ref="F180">Prijs_per_eenheid</f>
        <v>24.75</v>
      </c>
      <c r="G180" s="2">
        <f t="shared" si="27"/>
        <v>0</v>
      </c>
      <c r="H180" s="1"/>
    </row>
    <row r="181" spans="1:8" x14ac:dyDescent="0.25">
      <c r="A181" t="str">
        <f t="shared" si="26"/>
        <v>15.Materiaal - Buis</v>
      </c>
      <c r="B181" t="s">
        <v>351</v>
      </c>
      <c r="C181" t="s">
        <v>352</v>
      </c>
      <c r="D181" t="s">
        <v>11</v>
      </c>
      <c r="E181" s="1"/>
      <c r="F181" s="2" cm="1">
        <f t="array" ref="F181">Prijs_per_eenheid</f>
        <v>6.25</v>
      </c>
      <c r="G181" s="2">
        <f t="shared" si="27"/>
        <v>0</v>
      </c>
      <c r="H181" s="1"/>
    </row>
    <row r="182" spans="1:8" x14ac:dyDescent="0.25">
      <c r="A182" t="str">
        <f t="shared" si="26"/>
        <v>15.Materiaal - Buis</v>
      </c>
      <c r="B182" t="s">
        <v>353</v>
      </c>
      <c r="C182" t="s">
        <v>354</v>
      </c>
      <c r="D182" t="s">
        <v>11</v>
      </c>
      <c r="E182" s="1"/>
      <c r="F182" s="2" cm="1">
        <f t="array" ref="F182">Prijs_per_eenheid</f>
        <v>23.95</v>
      </c>
      <c r="G182" s="2">
        <f t="shared" si="27"/>
        <v>0</v>
      </c>
      <c r="H182" s="1"/>
    </row>
    <row r="183" spans="1:8" x14ac:dyDescent="0.25">
      <c r="A183" t="str">
        <f t="shared" si="26"/>
        <v>15.Materiaal - Buis</v>
      </c>
      <c r="B183" t="s">
        <v>355</v>
      </c>
      <c r="C183" t="s">
        <v>356</v>
      </c>
      <c r="D183" t="s">
        <v>11</v>
      </c>
      <c r="E183" s="1"/>
      <c r="F183" s="2" cm="1">
        <f t="array" ref="F183">Prijs_per_eenheid</f>
        <v>25.7</v>
      </c>
      <c r="G183" s="2">
        <f t="shared" si="27"/>
        <v>0</v>
      </c>
      <c r="H183" s="1"/>
    </row>
    <row r="184" spans="1:8" x14ac:dyDescent="0.25">
      <c r="A184" t="str">
        <f t="shared" si="26"/>
        <v>15.Materiaal - Buis</v>
      </c>
      <c r="B184" t="s">
        <v>357</v>
      </c>
      <c r="C184" t="s">
        <v>358</v>
      </c>
      <c r="D184" t="s">
        <v>11</v>
      </c>
      <c r="E184" s="1"/>
      <c r="F184" s="2" cm="1">
        <f t="array" ref="F184">Prijs_per_eenheid</f>
        <v>2.95</v>
      </c>
      <c r="G184" s="2">
        <f t="shared" si="27"/>
        <v>0</v>
      </c>
      <c r="H184" s="1"/>
    </row>
    <row r="185" spans="1:8" x14ac:dyDescent="0.25">
      <c r="A185" t="str">
        <f t="shared" si="26"/>
        <v>15.Materiaal - Buis</v>
      </c>
      <c r="B185" t="s">
        <v>359</v>
      </c>
      <c r="C185" t="s">
        <v>360</v>
      </c>
      <c r="D185" t="s">
        <v>11</v>
      </c>
      <c r="E185" s="1"/>
      <c r="F185" s="2" cm="1">
        <f t="array" ref="F185">Prijs_per_eenheid</f>
        <v>1.45</v>
      </c>
      <c r="G185" s="2">
        <f t="shared" si="27"/>
        <v>0</v>
      </c>
      <c r="H185" s="1"/>
    </row>
    <row r="186" spans="1:8" x14ac:dyDescent="0.25">
      <c r="A186" t="str">
        <f t="shared" si="26"/>
        <v>15.Materiaal - Buis</v>
      </c>
      <c r="B186" t="s">
        <v>361</v>
      </c>
      <c r="C186" t="s">
        <v>362</v>
      </c>
      <c r="D186" t="s">
        <v>11</v>
      </c>
      <c r="E186" s="1"/>
      <c r="F186" s="2" cm="1">
        <f t="array" ref="F186">Prijs_per_eenheid</f>
        <v>0.9</v>
      </c>
      <c r="G186" s="2">
        <f t="shared" si="27"/>
        <v>0</v>
      </c>
      <c r="H186" s="1"/>
    </row>
    <row r="187" spans="1:8" x14ac:dyDescent="0.25">
      <c r="A187" t="str">
        <f t="shared" si="26"/>
        <v>15.Materiaal - Buis</v>
      </c>
      <c r="B187" t="s">
        <v>363</v>
      </c>
      <c r="C187" t="s">
        <v>364</v>
      </c>
      <c r="D187" t="s">
        <v>11</v>
      </c>
      <c r="E187" s="1"/>
      <c r="F187" s="2" cm="1">
        <f t="array" ref="F187">Prijs_per_eenheid</f>
        <v>4.8</v>
      </c>
      <c r="G187" s="2">
        <f t="shared" si="27"/>
        <v>0</v>
      </c>
      <c r="H187" s="1"/>
    </row>
    <row r="188" spans="1:8" x14ac:dyDescent="0.25">
      <c r="A188" t="str">
        <f>$B$188</f>
        <v>16. Materiaal - Lasmaterialen</v>
      </c>
      <c r="B188" s="46" t="s">
        <v>365</v>
      </c>
      <c r="C188" s="46"/>
      <c r="D188" s="46"/>
      <c r="E188" s="5"/>
      <c r="F188" s="45"/>
      <c r="G188" s="45">
        <f>SUM(G189:G238)</f>
        <v>0</v>
      </c>
      <c r="H188" s="5"/>
    </row>
    <row r="189" spans="1:8" x14ac:dyDescent="0.25">
      <c r="A189" t="str">
        <f>$B$188</f>
        <v>16. Materiaal - Lasmaterialen</v>
      </c>
      <c r="B189" t="s">
        <v>366</v>
      </c>
      <c r="C189" t="s">
        <v>367</v>
      </c>
      <c r="D189" t="s">
        <v>11</v>
      </c>
      <c r="E189" s="1"/>
      <c r="F189" s="2" cm="1">
        <f t="array" ref="F189">Prijs_per_eenheid</f>
        <v>203</v>
      </c>
      <c r="G189" s="2">
        <f>F189*E189*1.13</f>
        <v>0</v>
      </c>
      <c r="H189" s="1"/>
    </row>
    <row r="190" spans="1:8" x14ac:dyDescent="0.25">
      <c r="A190" t="str">
        <f t="shared" ref="A190:A238" si="28">$B$188</f>
        <v>16. Materiaal - Lasmaterialen</v>
      </c>
      <c r="B190" t="s">
        <v>368</v>
      </c>
      <c r="C190" t="s">
        <v>369</v>
      </c>
      <c r="D190" t="s">
        <v>11</v>
      </c>
      <c r="E190" s="1"/>
      <c r="F190" s="2" cm="1">
        <f t="array" ref="F190">Prijs_per_eenheid</f>
        <v>3.9</v>
      </c>
      <c r="G190" s="2">
        <f t="shared" ref="G190:G238" si="29">F190*E190*1.13</f>
        <v>0</v>
      </c>
      <c r="H190" s="1"/>
    </row>
    <row r="191" spans="1:8" x14ac:dyDescent="0.25">
      <c r="A191" t="str">
        <f t="shared" si="28"/>
        <v>16. Materiaal - Lasmaterialen</v>
      </c>
      <c r="B191" t="s">
        <v>370</v>
      </c>
      <c r="C191" t="s">
        <v>371</v>
      </c>
      <c r="D191" t="s">
        <v>11</v>
      </c>
      <c r="E191" s="1"/>
      <c r="F191" s="2" cm="1">
        <f t="array" ref="F191">Prijs_per_eenheid</f>
        <v>28</v>
      </c>
      <c r="G191" s="2">
        <f t="shared" si="29"/>
        <v>0</v>
      </c>
      <c r="H191" s="1"/>
    </row>
    <row r="192" spans="1:8" x14ac:dyDescent="0.25">
      <c r="A192" t="str">
        <f t="shared" si="28"/>
        <v>16. Materiaal - Lasmaterialen</v>
      </c>
      <c r="B192" t="s">
        <v>372</v>
      </c>
      <c r="C192" t="s">
        <v>373</v>
      </c>
      <c r="D192" t="s">
        <v>11</v>
      </c>
      <c r="E192" s="1"/>
      <c r="F192" s="2" cm="1">
        <f t="array" ref="F192">Prijs_per_eenheid</f>
        <v>17</v>
      </c>
      <c r="G192" s="2">
        <f t="shared" si="29"/>
        <v>0</v>
      </c>
      <c r="H192" s="1"/>
    </row>
    <row r="193" spans="1:8" x14ac:dyDescent="0.25">
      <c r="A193" t="str">
        <f t="shared" si="28"/>
        <v>16. Materiaal - Lasmaterialen</v>
      </c>
      <c r="B193" t="s">
        <v>374</v>
      </c>
      <c r="C193" t="s">
        <v>375</v>
      </c>
      <c r="D193" t="s">
        <v>11</v>
      </c>
      <c r="E193" s="1"/>
      <c r="F193" s="2" cm="1">
        <f t="array" ref="F193">Prijs_per_eenheid</f>
        <v>192</v>
      </c>
      <c r="G193" s="2">
        <f t="shared" si="29"/>
        <v>0</v>
      </c>
      <c r="H193" s="1"/>
    </row>
    <row r="194" spans="1:8" x14ac:dyDescent="0.25">
      <c r="A194" t="str">
        <f t="shared" si="28"/>
        <v>16. Materiaal - Lasmaterialen</v>
      </c>
      <c r="B194" t="s">
        <v>376</v>
      </c>
      <c r="C194" t="s">
        <v>377</v>
      </c>
      <c r="D194" t="s">
        <v>11</v>
      </c>
      <c r="E194" s="1"/>
      <c r="F194" s="2" cm="1">
        <f t="array" ref="F194">Prijs_per_eenheid</f>
        <v>129</v>
      </c>
      <c r="G194" s="2">
        <f t="shared" si="29"/>
        <v>0</v>
      </c>
      <c r="H194" s="1"/>
    </row>
    <row r="195" spans="1:8" x14ac:dyDescent="0.25">
      <c r="A195" t="str">
        <f t="shared" si="28"/>
        <v>16. Materiaal - Lasmaterialen</v>
      </c>
      <c r="B195" t="s">
        <v>378</v>
      </c>
      <c r="C195" t="s">
        <v>379</v>
      </c>
      <c r="D195" t="s">
        <v>11</v>
      </c>
      <c r="E195" s="1"/>
      <c r="F195" s="2" cm="1">
        <f t="array" ref="F195">Prijs_per_eenheid</f>
        <v>1015</v>
      </c>
      <c r="G195" s="2">
        <f t="shared" si="29"/>
        <v>0</v>
      </c>
      <c r="H195" s="1"/>
    </row>
    <row r="196" spans="1:8" x14ac:dyDescent="0.25">
      <c r="A196" t="str">
        <f t="shared" si="28"/>
        <v>16. Materiaal - Lasmaterialen</v>
      </c>
      <c r="B196" t="s">
        <v>380</v>
      </c>
      <c r="C196" t="s">
        <v>381</v>
      </c>
      <c r="D196" t="s">
        <v>11</v>
      </c>
      <c r="E196" s="1"/>
      <c r="F196" s="2" cm="1">
        <f t="array" ref="F196">Prijs_per_eenheid</f>
        <v>1212</v>
      </c>
      <c r="G196" s="2">
        <f t="shared" si="29"/>
        <v>0</v>
      </c>
      <c r="H196" s="1"/>
    </row>
    <row r="197" spans="1:8" x14ac:dyDescent="0.25">
      <c r="A197" t="str">
        <f t="shared" si="28"/>
        <v>16. Materiaal - Lasmaterialen</v>
      </c>
      <c r="B197" t="s">
        <v>382</v>
      </c>
      <c r="C197" t="s">
        <v>383</v>
      </c>
      <c r="D197" t="s">
        <v>11</v>
      </c>
      <c r="E197" s="1"/>
      <c r="F197" s="2" cm="1">
        <f t="array" ref="F197">Prijs_per_eenheid</f>
        <v>329</v>
      </c>
      <c r="G197" s="2">
        <f t="shared" si="29"/>
        <v>0</v>
      </c>
      <c r="H197" s="1"/>
    </row>
    <row r="198" spans="1:8" x14ac:dyDescent="0.25">
      <c r="A198" t="str">
        <f t="shared" si="28"/>
        <v>16. Materiaal - Lasmaterialen</v>
      </c>
      <c r="B198" t="s">
        <v>384</v>
      </c>
      <c r="C198" t="s">
        <v>385</v>
      </c>
      <c r="D198" t="s">
        <v>11</v>
      </c>
      <c r="E198" s="1"/>
      <c r="F198" s="2" cm="1">
        <f t="array" ref="F198">Prijs_per_eenheid</f>
        <v>29</v>
      </c>
      <c r="G198" s="2">
        <f t="shared" si="29"/>
        <v>0</v>
      </c>
      <c r="H198" s="1"/>
    </row>
    <row r="199" spans="1:8" x14ac:dyDescent="0.25">
      <c r="A199" t="str">
        <f t="shared" si="28"/>
        <v>16. Materiaal - Lasmaterialen</v>
      </c>
      <c r="B199" t="s">
        <v>386</v>
      </c>
      <c r="C199" t="s">
        <v>387</v>
      </c>
      <c r="D199" t="s">
        <v>11</v>
      </c>
      <c r="E199" s="1"/>
      <c r="F199" s="2" cm="1">
        <f t="array" ref="F199">Prijs_per_eenheid</f>
        <v>208.9</v>
      </c>
      <c r="G199" s="2">
        <f t="shared" si="29"/>
        <v>0</v>
      </c>
      <c r="H199" s="1"/>
    </row>
    <row r="200" spans="1:8" x14ac:dyDescent="0.25">
      <c r="A200" t="str">
        <f t="shared" si="28"/>
        <v>16. Materiaal - Lasmaterialen</v>
      </c>
      <c r="B200" t="s">
        <v>388</v>
      </c>
      <c r="C200" t="s">
        <v>389</v>
      </c>
      <c r="D200" t="s">
        <v>11</v>
      </c>
      <c r="E200" s="1"/>
      <c r="F200" s="2" cm="1">
        <f t="array" ref="F200">Prijs_per_eenheid</f>
        <v>9.3000000000000007</v>
      </c>
      <c r="G200" s="2">
        <f t="shared" si="29"/>
        <v>0</v>
      </c>
      <c r="H200" s="1"/>
    </row>
    <row r="201" spans="1:8" x14ac:dyDescent="0.25">
      <c r="A201" t="str">
        <f t="shared" si="28"/>
        <v>16. Materiaal - Lasmaterialen</v>
      </c>
      <c r="B201" t="s">
        <v>390</v>
      </c>
      <c r="C201" t="s">
        <v>391</v>
      </c>
      <c r="D201" t="s">
        <v>11</v>
      </c>
      <c r="E201" s="1"/>
      <c r="F201" s="2" cm="1">
        <f t="array" ref="F201">Prijs_per_eenheid</f>
        <v>19.399999999999999</v>
      </c>
      <c r="G201" s="2">
        <f t="shared" si="29"/>
        <v>0</v>
      </c>
      <c r="H201" s="1"/>
    </row>
    <row r="202" spans="1:8" x14ac:dyDescent="0.25">
      <c r="A202" t="str">
        <f t="shared" si="28"/>
        <v>16. Materiaal - Lasmaterialen</v>
      </c>
      <c r="B202" t="s">
        <v>392</v>
      </c>
      <c r="C202" t="s">
        <v>393</v>
      </c>
      <c r="D202" t="s">
        <v>11</v>
      </c>
      <c r="E202" s="1"/>
      <c r="F202" s="2" cm="1">
        <f t="array" ref="F202">Prijs_per_eenheid</f>
        <v>14.6</v>
      </c>
      <c r="G202" s="2">
        <f t="shared" si="29"/>
        <v>0</v>
      </c>
      <c r="H202" s="1"/>
    </row>
    <row r="203" spans="1:8" x14ac:dyDescent="0.25">
      <c r="A203" t="str">
        <f t="shared" si="28"/>
        <v>16. Materiaal - Lasmaterialen</v>
      </c>
      <c r="B203" t="s">
        <v>394</v>
      </c>
      <c r="C203" t="s">
        <v>395</v>
      </c>
      <c r="D203" t="s">
        <v>11</v>
      </c>
      <c r="E203" s="1"/>
      <c r="F203" s="2" cm="1">
        <f t="array" ref="F203">Prijs_per_eenheid</f>
        <v>11.35</v>
      </c>
      <c r="G203" s="2">
        <f t="shared" si="29"/>
        <v>0</v>
      </c>
      <c r="H203" s="1"/>
    </row>
    <row r="204" spans="1:8" x14ac:dyDescent="0.25">
      <c r="A204" t="str">
        <f t="shared" si="28"/>
        <v>16. Materiaal - Lasmaterialen</v>
      </c>
      <c r="B204" t="s">
        <v>396</v>
      </c>
      <c r="C204" t="s">
        <v>397</v>
      </c>
      <c r="D204" t="s">
        <v>11</v>
      </c>
      <c r="E204" s="1"/>
      <c r="F204" s="2" cm="1">
        <f t="array" ref="F204">Prijs_per_eenheid</f>
        <v>25.8</v>
      </c>
      <c r="G204" s="2">
        <f t="shared" si="29"/>
        <v>0</v>
      </c>
      <c r="H204" s="1"/>
    </row>
    <row r="205" spans="1:8" x14ac:dyDescent="0.25">
      <c r="A205" t="str">
        <f t="shared" si="28"/>
        <v>16. Materiaal - Lasmaterialen</v>
      </c>
      <c r="B205" t="s">
        <v>398</v>
      </c>
      <c r="C205" t="s">
        <v>399</v>
      </c>
      <c r="D205" t="s">
        <v>11</v>
      </c>
      <c r="E205" s="1"/>
      <c r="F205" s="2" cm="1">
        <f t="array" ref="F205">Prijs_per_eenheid</f>
        <v>25.8</v>
      </c>
      <c r="G205" s="2">
        <f t="shared" si="29"/>
        <v>0</v>
      </c>
      <c r="H205" s="1"/>
    </row>
    <row r="206" spans="1:8" x14ac:dyDescent="0.25">
      <c r="A206" t="str">
        <f t="shared" si="28"/>
        <v>16. Materiaal - Lasmaterialen</v>
      </c>
      <c r="B206" t="s">
        <v>400</v>
      </c>
      <c r="C206" t="s">
        <v>401</v>
      </c>
      <c r="D206" t="s">
        <v>11</v>
      </c>
      <c r="E206" s="1"/>
      <c r="F206" s="2" cm="1">
        <f t="array" ref="F206">Prijs_per_eenheid</f>
        <v>39.4</v>
      </c>
      <c r="G206" s="2">
        <f t="shared" si="29"/>
        <v>0</v>
      </c>
      <c r="H206" s="1"/>
    </row>
    <row r="207" spans="1:8" x14ac:dyDescent="0.25">
      <c r="A207" t="str">
        <f t="shared" si="28"/>
        <v>16. Materiaal - Lasmaterialen</v>
      </c>
      <c r="B207" t="s">
        <v>402</v>
      </c>
      <c r="C207" t="s">
        <v>403</v>
      </c>
      <c r="D207" t="s">
        <v>11</v>
      </c>
      <c r="E207" s="1"/>
      <c r="F207" s="2" cm="1">
        <f t="array" ref="F207">Prijs_per_eenheid</f>
        <v>49.8</v>
      </c>
      <c r="G207" s="2">
        <f t="shared" si="29"/>
        <v>0</v>
      </c>
      <c r="H207" s="1"/>
    </row>
    <row r="208" spans="1:8" x14ac:dyDescent="0.25">
      <c r="A208" t="str">
        <f t="shared" si="28"/>
        <v>16. Materiaal - Lasmaterialen</v>
      </c>
      <c r="B208" t="s">
        <v>404</v>
      </c>
      <c r="C208" t="s">
        <v>405</v>
      </c>
      <c r="D208" t="s">
        <v>11</v>
      </c>
      <c r="E208" s="1"/>
      <c r="F208" s="2" cm="1">
        <f t="array" ref="F208">Prijs_per_eenheid</f>
        <v>0.14000000000000001</v>
      </c>
      <c r="G208" s="2">
        <f t="shared" si="29"/>
        <v>0</v>
      </c>
      <c r="H208" s="1"/>
    </row>
    <row r="209" spans="1:8" x14ac:dyDescent="0.25">
      <c r="A209" t="str">
        <f t="shared" si="28"/>
        <v>16. Materiaal - Lasmaterialen</v>
      </c>
      <c r="B209" t="s">
        <v>406</v>
      </c>
      <c r="C209" t="s">
        <v>407</v>
      </c>
      <c r="D209" t="s">
        <v>11</v>
      </c>
      <c r="E209" s="1"/>
      <c r="F209" s="2" cm="1">
        <f t="array" ref="F209">Prijs_per_eenheid</f>
        <v>0.22</v>
      </c>
      <c r="G209" s="2">
        <f t="shared" si="29"/>
        <v>0</v>
      </c>
      <c r="H209" s="1"/>
    </row>
    <row r="210" spans="1:8" x14ac:dyDescent="0.25">
      <c r="A210" t="str">
        <f t="shared" si="28"/>
        <v>16. Materiaal - Lasmaterialen</v>
      </c>
      <c r="B210" t="s">
        <v>408</v>
      </c>
      <c r="C210" t="s">
        <v>409</v>
      </c>
      <c r="D210" t="s">
        <v>11</v>
      </c>
      <c r="E210" s="1"/>
      <c r="F210" s="2" cm="1">
        <f t="array" ref="F210">Prijs_per_eenheid</f>
        <v>27.15</v>
      </c>
      <c r="G210" s="2">
        <f t="shared" si="29"/>
        <v>0</v>
      </c>
      <c r="H210" s="1"/>
    </row>
    <row r="211" spans="1:8" x14ac:dyDescent="0.25">
      <c r="A211" t="str">
        <f t="shared" si="28"/>
        <v>16. Materiaal - Lasmaterialen</v>
      </c>
      <c r="B211" t="s">
        <v>410</v>
      </c>
      <c r="C211" t="s">
        <v>411</v>
      </c>
      <c r="D211" t="s">
        <v>11</v>
      </c>
      <c r="E211" s="1"/>
      <c r="F211" s="2" cm="1">
        <f t="array" ref="F211">Prijs_per_eenheid</f>
        <v>191</v>
      </c>
      <c r="G211" s="2">
        <f t="shared" si="29"/>
        <v>0</v>
      </c>
      <c r="H211" s="1"/>
    </row>
    <row r="212" spans="1:8" x14ac:dyDescent="0.25">
      <c r="A212" t="str">
        <f t="shared" si="28"/>
        <v>16. Materiaal - Lasmaterialen</v>
      </c>
      <c r="B212" t="s">
        <v>412</v>
      </c>
      <c r="C212" t="s">
        <v>413</v>
      </c>
      <c r="D212" t="s">
        <v>11</v>
      </c>
      <c r="E212" s="1"/>
      <c r="F212" s="2" cm="1">
        <f t="array" ref="F212">Prijs_per_eenheid</f>
        <v>329</v>
      </c>
      <c r="G212" s="2">
        <f t="shared" si="29"/>
        <v>0</v>
      </c>
      <c r="H212" s="1"/>
    </row>
    <row r="213" spans="1:8" x14ac:dyDescent="0.25">
      <c r="A213" t="str">
        <f t="shared" si="28"/>
        <v>16. Materiaal - Lasmaterialen</v>
      </c>
      <c r="B213" t="s">
        <v>414</v>
      </c>
      <c r="C213" t="s">
        <v>415</v>
      </c>
      <c r="D213" t="s">
        <v>11</v>
      </c>
      <c r="E213" s="1"/>
      <c r="F213" s="2" cm="1">
        <f t="array" ref="F213">Prijs_per_eenheid</f>
        <v>101.85</v>
      </c>
      <c r="G213" s="2">
        <f t="shared" si="29"/>
        <v>0</v>
      </c>
      <c r="H213" s="1"/>
    </row>
    <row r="214" spans="1:8" x14ac:dyDescent="0.25">
      <c r="A214" t="str">
        <f t="shared" si="28"/>
        <v>16. Materiaal - Lasmaterialen</v>
      </c>
      <c r="B214" t="s">
        <v>416</v>
      </c>
      <c r="C214" t="s">
        <v>417</v>
      </c>
      <c r="D214" t="s">
        <v>11</v>
      </c>
      <c r="E214" s="1"/>
      <c r="F214" s="2" cm="1">
        <f t="array" ref="F214">Prijs_per_eenheid</f>
        <v>7.15</v>
      </c>
      <c r="G214" s="2">
        <f t="shared" si="29"/>
        <v>0</v>
      </c>
      <c r="H214" s="1"/>
    </row>
    <row r="215" spans="1:8" x14ac:dyDescent="0.25">
      <c r="A215" t="str">
        <f t="shared" si="28"/>
        <v>16. Materiaal - Lasmaterialen</v>
      </c>
      <c r="B215" t="s">
        <v>418</v>
      </c>
      <c r="C215" t="s">
        <v>419</v>
      </c>
      <c r="D215" t="s">
        <v>11</v>
      </c>
      <c r="E215" s="1"/>
      <c r="F215" s="2" cm="1">
        <f t="array" ref="F215">Prijs_per_eenheid</f>
        <v>9.4</v>
      </c>
      <c r="G215" s="2">
        <f t="shared" si="29"/>
        <v>0</v>
      </c>
      <c r="H215" s="1"/>
    </row>
    <row r="216" spans="1:8" x14ac:dyDescent="0.25">
      <c r="A216" t="str">
        <f t="shared" si="28"/>
        <v>16. Materiaal - Lasmaterialen</v>
      </c>
      <c r="B216" t="s">
        <v>420</v>
      </c>
      <c r="C216" t="s">
        <v>421</v>
      </c>
      <c r="D216" t="s">
        <v>11</v>
      </c>
      <c r="E216" s="1"/>
      <c r="F216" s="2" cm="1">
        <f t="array" ref="F216">Prijs_per_eenheid</f>
        <v>9.4</v>
      </c>
      <c r="G216" s="2">
        <f t="shared" si="29"/>
        <v>0</v>
      </c>
      <c r="H216" s="1"/>
    </row>
    <row r="217" spans="1:8" x14ac:dyDescent="0.25">
      <c r="A217" t="str">
        <f t="shared" si="28"/>
        <v>16. Materiaal - Lasmaterialen</v>
      </c>
      <c r="B217" t="s">
        <v>422</v>
      </c>
      <c r="C217" t="s">
        <v>423</v>
      </c>
      <c r="D217" t="s">
        <v>11</v>
      </c>
      <c r="E217" s="1"/>
      <c r="F217" s="2" cm="1">
        <f t="array" ref="F217">Prijs_per_eenheid</f>
        <v>14</v>
      </c>
      <c r="G217" s="2">
        <f t="shared" si="29"/>
        <v>0</v>
      </c>
      <c r="H217" s="1"/>
    </row>
    <row r="218" spans="1:8" x14ac:dyDescent="0.25">
      <c r="A218" t="str">
        <f t="shared" si="28"/>
        <v>16. Materiaal - Lasmaterialen</v>
      </c>
      <c r="B218" t="s">
        <v>424</v>
      </c>
      <c r="C218" t="s">
        <v>425</v>
      </c>
      <c r="D218" t="s">
        <v>11</v>
      </c>
      <c r="E218" s="1"/>
      <c r="F218" s="2" cm="1">
        <f t="array" ref="F218">Prijs_per_eenheid</f>
        <v>8.1999999999999993</v>
      </c>
      <c r="G218" s="2">
        <f t="shared" si="29"/>
        <v>0</v>
      </c>
      <c r="H218" s="1"/>
    </row>
    <row r="219" spans="1:8" x14ac:dyDescent="0.25">
      <c r="A219" t="str">
        <f t="shared" si="28"/>
        <v>16. Materiaal - Lasmaterialen</v>
      </c>
      <c r="B219" t="s">
        <v>426</v>
      </c>
      <c r="C219" t="s">
        <v>427</v>
      </c>
      <c r="D219" t="s">
        <v>11</v>
      </c>
      <c r="E219" s="1"/>
      <c r="F219" s="2" cm="1">
        <f t="array" ref="F219">Prijs_per_eenheid</f>
        <v>1.55</v>
      </c>
      <c r="G219" s="2">
        <f t="shared" si="29"/>
        <v>0</v>
      </c>
      <c r="H219" s="1"/>
    </row>
    <row r="220" spans="1:8" x14ac:dyDescent="0.25">
      <c r="A220" t="str">
        <f t="shared" si="28"/>
        <v>16. Materiaal - Lasmaterialen</v>
      </c>
      <c r="B220" t="s">
        <v>428</v>
      </c>
      <c r="C220" t="s">
        <v>429</v>
      </c>
      <c r="D220" t="s">
        <v>11</v>
      </c>
      <c r="E220" s="1"/>
      <c r="F220" s="2" cm="1">
        <f t="array" ref="F220">Prijs_per_eenheid</f>
        <v>365.8</v>
      </c>
      <c r="G220" s="2">
        <f t="shared" si="29"/>
        <v>0</v>
      </c>
      <c r="H220" s="1"/>
    </row>
    <row r="221" spans="1:8" x14ac:dyDescent="0.25">
      <c r="A221" t="str">
        <f t="shared" si="28"/>
        <v>16. Materiaal - Lasmaterialen</v>
      </c>
      <c r="B221" t="s">
        <v>430</v>
      </c>
      <c r="C221" t="s">
        <v>431</v>
      </c>
      <c r="D221" t="s">
        <v>11</v>
      </c>
      <c r="E221" s="1"/>
      <c r="F221" s="2" cm="1">
        <f t="array" ref="F221">Prijs_per_eenheid</f>
        <v>401.3</v>
      </c>
      <c r="G221" s="2">
        <f t="shared" si="29"/>
        <v>0</v>
      </c>
      <c r="H221" s="1"/>
    </row>
    <row r="222" spans="1:8" x14ac:dyDescent="0.25">
      <c r="A222" t="str">
        <f t="shared" si="28"/>
        <v>16. Materiaal - Lasmaterialen</v>
      </c>
      <c r="B222" t="s">
        <v>432</v>
      </c>
      <c r="C222" t="s">
        <v>433</v>
      </c>
      <c r="D222" t="s">
        <v>11</v>
      </c>
      <c r="E222" s="1"/>
      <c r="F222" s="2" cm="1">
        <f t="array" ref="F222">Prijs_per_eenheid</f>
        <v>139.85</v>
      </c>
      <c r="G222" s="2">
        <f t="shared" si="29"/>
        <v>0</v>
      </c>
      <c r="H222" s="1"/>
    </row>
    <row r="223" spans="1:8" x14ac:dyDescent="0.25">
      <c r="A223" t="str">
        <f t="shared" si="28"/>
        <v>16. Materiaal - Lasmaterialen</v>
      </c>
      <c r="B223" t="s">
        <v>434</v>
      </c>
      <c r="C223" t="s">
        <v>435</v>
      </c>
      <c r="D223" t="s">
        <v>11</v>
      </c>
      <c r="E223" s="1"/>
      <c r="F223" s="2" cm="1">
        <f t="array" ref="F223">Prijs_per_eenheid</f>
        <v>139.85</v>
      </c>
      <c r="G223" s="2">
        <f t="shared" si="29"/>
        <v>0</v>
      </c>
      <c r="H223" s="1"/>
    </row>
    <row r="224" spans="1:8" x14ac:dyDescent="0.25">
      <c r="A224" t="str">
        <f t="shared" si="28"/>
        <v>16. Materiaal - Lasmaterialen</v>
      </c>
      <c r="B224" t="s">
        <v>436</v>
      </c>
      <c r="C224" t="s">
        <v>437</v>
      </c>
      <c r="D224" t="s">
        <v>11</v>
      </c>
      <c r="E224" s="1"/>
      <c r="F224" s="2" cm="1">
        <f t="array" ref="F224">Prijs_per_eenheid</f>
        <v>271.73</v>
      </c>
      <c r="G224" s="2">
        <f t="shared" si="29"/>
        <v>0</v>
      </c>
      <c r="H224" s="1"/>
    </row>
    <row r="225" spans="1:8" x14ac:dyDescent="0.25">
      <c r="A225" t="str">
        <f t="shared" si="28"/>
        <v>16. Materiaal - Lasmaterialen</v>
      </c>
      <c r="B225" t="s">
        <v>438</v>
      </c>
      <c r="C225" t="s">
        <v>439</v>
      </c>
      <c r="D225" t="s">
        <v>11</v>
      </c>
      <c r="E225" s="1"/>
      <c r="F225" s="2" cm="1">
        <f t="array" ref="F225">Prijs_per_eenheid</f>
        <v>913.75</v>
      </c>
      <c r="G225" s="2">
        <f t="shared" si="29"/>
        <v>0</v>
      </c>
      <c r="H225" s="1"/>
    </row>
    <row r="226" spans="1:8" x14ac:dyDescent="0.25">
      <c r="A226" t="str">
        <f t="shared" si="28"/>
        <v>16. Materiaal - Lasmaterialen</v>
      </c>
      <c r="B226" t="s">
        <v>440</v>
      </c>
      <c r="C226" t="s">
        <v>441</v>
      </c>
      <c r="D226" t="s">
        <v>11</v>
      </c>
      <c r="E226" s="1"/>
      <c r="F226" s="2" cm="1">
        <f t="array" ref="F226">Prijs_per_eenheid</f>
        <v>25.8</v>
      </c>
      <c r="G226" s="2">
        <f t="shared" si="29"/>
        <v>0</v>
      </c>
      <c r="H226" s="1"/>
    </row>
    <row r="227" spans="1:8" x14ac:dyDescent="0.25">
      <c r="A227" t="str">
        <f t="shared" si="28"/>
        <v>16. Materiaal - Lasmaterialen</v>
      </c>
      <c r="B227" t="s">
        <v>442</v>
      </c>
      <c r="C227" t="s">
        <v>443</v>
      </c>
      <c r="D227" t="s">
        <v>11</v>
      </c>
      <c r="E227" s="1"/>
      <c r="F227" s="2" cm="1">
        <f t="array" ref="F227">Prijs_per_eenheid</f>
        <v>25.8</v>
      </c>
      <c r="G227" s="2">
        <f t="shared" si="29"/>
        <v>0</v>
      </c>
      <c r="H227" s="1"/>
    </row>
    <row r="228" spans="1:8" x14ac:dyDescent="0.25">
      <c r="A228" t="str">
        <f t="shared" si="28"/>
        <v>16. Materiaal - Lasmaterialen</v>
      </c>
      <c r="B228" t="s">
        <v>444</v>
      </c>
      <c r="C228" t="s">
        <v>445</v>
      </c>
      <c r="D228" t="s">
        <v>11</v>
      </c>
      <c r="E228" s="1"/>
      <c r="F228" s="2" cm="1">
        <f t="array" ref="F228">Prijs_per_eenheid</f>
        <v>432</v>
      </c>
      <c r="G228" s="2">
        <f t="shared" si="29"/>
        <v>0</v>
      </c>
      <c r="H228" s="1"/>
    </row>
    <row r="229" spans="1:8" x14ac:dyDescent="0.25">
      <c r="A229" t="str">
        <f t="shared" si="28"/>
        <v>16. Materiaal - Lasmaterialen</v>
      </c>
      <c r="B229" t="s">
        <v>446</v>
      </c>
      <c r="C229" t="s">
        <v>447</v>
      </c>
      <c r="D229" t="s">
        <v>11</v>
      </c>
      <c r="E229" s="1"/>
      <c r="F229" s="2" cm="1">
        <f t="array" ref="F229">Prijs_per_eenheid</f>
        <v>432</v>
      </c>
      <c r="G229" s="2">
        <f t="shared" si="29"/>
        <v>0</v>
      </c>
      <c r="H229" s="1"/>
    </row>
    <row r="230" spans="1:8" x14ac:dyDescent="0.25">
      <c r="A230" t="str">
        <f t="shared" si="28"/>
        <v>16. Materiaal - Lasmaterialen</v>
      </c>
      <c r="B230" t="s">
        <v>448</v>
      </c>
      <c r="C230" t="s">
        <v>449</v>
      </c>
      <c r="D230" t="s">
        <v>11</v>
      </c>
      <c r="E230" s="1"/>
      <c r="F230" s="2" cm="1">
        <f t="array" ref="F230">Prijs_per_eenheid</f>
        <v>432</v>
      </c>
      <c r="G230" s="2">
        <f t="shared" si="29"/>
        <v>0</v>
      </c>
      <c r="H230" s="1"/>
    </row>
    <row r="231" spans="1:8" x14ac:dyDescent="0.25">
      <c r="A231" t="str">
        <f t="shared" si="28"/>
        <v>16. Materiaal - Lasmaterialen</v>
      </c>
      <c r="B231" t="s">
        <v>450</v>
      </c>
      <c r="C231" t="s">
        <v>451</v>
      </c>
      <c r="D231" t="s">
        <v>11</v>
      </c>
      <c r="E231" s="1"/>
      <c r="F231" s="2" cm="1">
        <f t="array" ref="F231">Prijs_per_eenheid</f>
        <v>432</v>
      </c>
      <c r="G231" s="2">
        <f t="shared" si="29"/>
        <v>0</v>
      </c>
      <c r="H231" s="1"/>
    </row>
    <row r="232" spans="1:8" x14ac:dyDescent="0.25">
      <c r="A232" t="str">
        <f t="shared" si="28"/>
        <v>16. Materiaal - Lasmaterialen</v>
      </c>
      <c r="B232" t="s">
        <v>452</v>
      </c>
      <c r="C232" t="s">
        <v>453</v>
      </c>
      <c r="D232" t="s">
        <v>11</v>
      </c>
      <c r="E232" s="1"/>
      <c r="F232" s="2" cm="1">
        <f t="array" ref="F232">Prijs_per_eenheid</f>
        <v>432</v>
      </c>
      <c r="G232" s="2">
        <f t="shared" si="29"/>
        <v>0</v>
      </c>
      <c r="H232" s="1"/>
    </row>
    <row r="233" spans="1:8" x14ac:dyDescent="0.25">
      <c r="A233" t="str">
        <f t="shared" si="28"/>
        <v>16. Materiaal - Lasmaterialen</v>
      </c>
      <c r="B233" t="s">
        <v>454</v>
      </c>
      <c r="C233" t="s">
        <v>455</v>
      </c>
      <c r="D233" t="s">
        <v>11</v>
      </c>
      <c r="E233" s="1"/>
      <c r="F233" s="2" cm="1">
        <f t="array" ref="F233">Prijs_per_eenheid</f>
        <v>432</v>
      </c>
      <c r="G233" s="2">
        <f t="shared" si="29"/>
        <v>0</v>
      </c>
      <c r="H233" s="1"/>
    </row>
    <row r="234" spans="1:8" x14ac:dyDescent="0.25">
      <c r="A234" t="str">
        <f t="shared" si="28"/>
        <v>16. Materiaal - Lasmaterialen</v>
      </c>
      <c r="B234" t="s">
        <v>456</v>
      </c>
      <c r="C234" t="s">
        <v>457</v>
      </c>
      <c r="D234" t="s">
        <v>11</v>
      </c>
      <c r="E234" s="1"/>
      <c r="F234" s="2" cm="1">
        <f t="array" ref="F234">Prijs_per_eenheid</f>
        <v>432</v>
      </c>
      <c r="G234" s="2">
        <f t="shared" si="29"/>
        <v>0</v>
      </c>
      <c r="H234" s="1"/>
    </row>
    <row r="235" spans="1:8" x14ac:dyDescent="0.25">
      <c r="A235" t="str">
        <f t="shared" si="28"/>
        <v>16. Materiaal - Lasmaterialen</v>
      </c>
      <c r="B235" t="s">
        <v>458</v>
      </c>
      <c r="C235" t="s">
        <v>459</v>
      </c>
      <c r="D235" t="s">
        <v>11</v>
      </c>
      <c r="E235" s="1"/>
      <c r="F235" s="2" cm="1">
        <f t="array" ref="F235">Prijs_per_eenheid</f>
        <v>432</v>
      </c>
      <c r="G235" s="2">
        <f t="shared" si="29"/>
        <v>0</v>
      </c>
      <c r="H235" s="1"/>
    </row>
    <row r="236" spans="1:8" x14ac:dyDescent="0.25">
      <c r="A236" t="str">
        <f t="shared" si="28"/>
        <v>16. Materiaal - Lasmaterialen</v>
      </c>
      <c r="B236" t="s">
        <v>460</v>
      </c>
      <c r="C236" t="s">
        <v>461</v>
      </c>
      <c r="D236" t="s">
        <v>11</v>
      </c>
      <c r="E236" s="1"/>
      <c r="F236" s="2" cm="1">
        <f t="array" ref="F236">Prijs_per_eenheid</f>
        <v>432</v>
      </c>
      <c r="G236" s="2">
        <f t="shared" si="29"/>
        <v>0</v>
      </c>
      <c r="H236" s="1"/>
    </row>
    <row r="237" spans="1:8" x14ac:dyDescent="0.25">
      <c r="A237" t="str">
        <f t="shared" si="28"/>
        <v>16. Materiaal - Lasmaterialen</v>
      </c>
      <c r="B237" t="s">
        <v>462</v>
      </c>
      <c r="C237" t="s">
        <v>463</v>
      </c>
      <c r="D237" t="s">
        <v>11</v>
      </c>
      <c r="E237" s="1"/>
      <c r="F237" s="2" cm="1">
        <f t="array" ref="F237">Prijs_per_eenheid</f>
        <v>432</v>
      </c>
      <c r="G237" s="2">
        <f t="shared" si="29"/>
        <v>0</v>
      </c>
      <c r="H237" s="1"/>
    </row>
    <row r="238" spans="1:8" x14ac:dyDescent="0.25">
      <c r="A238" t="str">
        <f t="shared" si="28"/>
        <v>16. Materiaal - Lasmaterialen</v>
      </c>
      <c r="B238" t="s">
        <v>464</v>
      </c>
      <c r="C238" t="s">
        <v>465</v>
      </c>
      <c r="D238" t="s">
        <v>11</v>
      </c>
      <c r="E238" s="1"/>
      <c r="F238" s="2" cm="1">
        <f t="array" ref="F238">Prijs_per_eenheid</f>
        <v>0</v>
      </c>
      <c r="G238" s="2">
        <f t="shared" si="29"/>
        <v>0</v>
      </c>
      <c r="H238" s="1"/>
    </row>
    <row r="239" spans="1:8" x14ac:dyDescent="0.25">
      <c r="A239" t="str">
        <f>$B$239</f>
        <v>17. Materiaal - Handholes</v>
      </c>
      <c r="B239" s="46" t="s">
        <v>466</v>
      </c>
      <c r="C239" s="46"/>
      <c r="D239" s="46"/>
      <c r="E239" s="5"/>
      <c r="F239" s="45"/>
      <c r="G239" s="45">
        <f>SUM(G240:G250)</f>
        <v>0</v>
      </c>
      <c r="H239" s="5"/>
    </row>
    <row r="240" spans="1:8" x14ac:dyDescent="0.25">
      <c r="A240" t="str">
        <f>$B$239</f>
        <v>17. Materiaal - Handholes</v>
      </c>
      <c r="B240" t="s">
        <v>467</v>
      </c>
      <c r="C240" t="s">
        <v>468</v>
      </c>
      <c r="D240" t="s">
        <v>11</v>
      </c>
      <c r="E240" s="1"/>
      <c r="F240" s="2" cm="1">
        <f t="array" ref="F240">Prijs_per_eenheid</f>
        <v>997.5</v>
      </c>
      <c r="G240" s="2">
        <f>F240*E240*1.13</f>
        <v>0</v>
      </c>
      <c r="H240" s="1"/>
    </row>
    <row r="241" spans="1:8" x14ac:dyDescent="0.25">
      <c r="A241" t="str">
        <f t="shared" ref="A241:A250" si="30">$B$239</f>
        <v>17. Materiaal - Handholes</v>
      </c>
      <c r="B241" t="s">
        <v>469</v>
      </c>
      <c r="C241" t="s">
        <v>470</v>
      </c>
      <c r="D241" t="s">
        <v>11</v>
      </c>
      <c r="E241" s="1"/>
      <c r="F241" s="2" cm="1">
        <f t="array" ref="F241">Prijs_per_eenheid</f>
        <v>214.6</v>
      </c>
      <c r="G241" s="2">
        <f t="shared" ref="G241:G250" si="31">F241*E241*1.13</f>
        <v>0</v>
      </c>
      <c r="H241" s="1"/>
    </row>
    <row r="242" spans="1:8" x14ac:dyDescent="0.25">
      <c r="A242" t="str">
        <f t="shared" si="30"/>
        <v>17. Materiaal - Handholes</v>
      </c>
      <c r="B242" t="s">
        <v>471</v>
      </c>
      <c r="C242" t="s">
        <v>472</v>
      </c>
      <c r="D242" t="s">
        <v>11</v>
      </c>
      <c r="E242" s="1"/>
      <c r="F242" s="2" cm="1">
        <f t="array" ref="F242">Prijs_per_eenheid</f>
        <v>192.3</v>
      </c>
      <c r="G242" s="2">
        <f t="shared" si="31"/>
        <v>0</v>
      </c>
      <c r="H242" s="1"/>
    </row>
    <row r="243" spans="1:8" x14ac:dyDescent="0.25">
      <c r="A243" t="str">
        <f t="shared" si="30"/>
        <v>17. Materiaal - Handholes</v>
      </c>
      <c r="B243" t="s">
        <v>473</v>
      </c>
      <c r="C243" t="s">
        <v>474</v>
      </c>
      <c r="D243" t="s">
        <v>11</v>
      </c>
      <c r="E243" s="1"/>
      <c r="F243" s="2" cm="1">
        <f t="array" ref="F243">Prijs_per_eenheid</f>
        <v>557.29999999999995</v>
      </c>
      <c r="G243" s="2">
        <f t="shared" si="31"/>
        <v>0</v>
      </c>
      <c r="H243" s="1"/>
    </row>
    <row r="244" spans="1:8" x14ac:dyDescent="0.25">
      <c r="A244" t="str">
        <f t="shared" si="30"/>
        <v>17. Materiaal - Handholes</v>
      </c>
      <c r="B244" t="s">
        <v>475</v>
      </c>
      <c r="C244" t="s">
        <v>476</v>
      </c>
      <c r="D244" t="s">
        <v>11</v>
      </c>
      <c r="E244" s="1"/>
      <c r="F244" s="2" cm="1">
        <f t="array" ref="F244">Prijs_per_eenheid</f>
        <v>94.15</v>
      </c>
      <c r="G244" s="2">
        <f t="shared" si="31"/>
        <v>0</v>
      </c>
      <c r="H244" s="1"/>
    </row>
    <row r="245" spans="1:8" x14ac:dyDescent="0.25">
      <c r="A245" t="str">
        <f t="shared" si="30"/>
        <v>17. Materiaal - Handholes</v>
      </c>
      <c r="B245" t="s">
        <v>477</v>
      </c>
      <c r="C245" t="s">
        <v>478</v>
      </c>
      <c r="D245" t="s">
        <v>11</v>
      </c>
      <c r="E245" s="1"/>
      <c r="F245" s="2" cm="1">
        <f t="array" ref="F245">Prijs_per_eenheid</f>
        <v>223.58</v>
      </c>
      <c r="G245" s="2">
        <f t="shared" si="31"/>
        <v>0</v>
      </c>
      <c r="H245" s="1"/>
    </row>
    <row r="246" spans="1:8" x14ac:dyDescent="0.25">
      <c r="A246" t="str">
        <f t="shared" si="30"/>
        <v>17. Materiaal - Handholes</v>
      </c>
      <c r="B246" t="s">
        <v>479</v>
      </c>
      <c r="C246" t="s">
        <v>480</v>
      </c>
      <c r="D246" t="s">
        <v>11</v>
      </c>
      <c r="E246" s="1"/>
      <c r="F246" s="2" cm="1">
        <f t="array" ref="F246">Prijs_per_eenheid</f>
        <v>217.57</v>
      </c>
      <c r="G246" s="2">
        <f t="shared" si="31"/>
        <v>0</v>
      </c>
      <c r="H246" s="1"/>
    </row>
    <row r="247" spans="1:8" x14ac:dyDescent="0.25">
      <c r="A247" t="str">
        <f t="shared" si="30"/>
        <v>17. Materiaal - Handholes</v>
      </c>
      <c r="B247" t="s">
        <v>481</v>
      </c>
      <c r="C247" t="s">
        <v>482</v>
      </c>
      <c r="D247" t="s">
        <v>11</v>
      </c>
      <c r="E247" s="1"/>
      <c r="F247" s="2" cm="1">
        <f t="array" ref="F247">Prijs_per_eenheid</f>
        <v>21.78</v>
      </c>
      <c r="G247" s="2">
        <f t="shared" si="31"/>
        <v>0</v>
      </c>
      <c r="H247" s="1"/>
    </row>
    <row r="248" spans="1:8" x14ac:dyDescent="0.25">
      <c r="A248" t="str">
        <f t="shared" si="30"/>
        <v>17. Materiaal - Handholes</v>
      </c>
      <c r="B248" t="s">
        <v>483</v>
      </c>
      <c r="C248" t="s">
        <v>484</v>
      </c>
      <c r="D248" t="s">
        <v>11</v>
      </c>
      <c r="E248" s="1"/>
      <c r="F248" s="2" cm="1">
        <f t="array" ref="F248">Prijs_per_eenheid</f>
        <v>12.65</v>
      </c>
      <c r="G248" s="2">
        <f t="shared" si="31"/>
        <v>0</v>
      </c>
      <c r="H248" s="1"/>
    </row>
    <row r="249" spans="1:8" x14ac:dyDescent="0.25">
      <c r="A249" t="str">
        <f t="shared" si="30"/>
        <v>17. Materiaal - Handholes</v>
      </c>
      <c r="B249" t="s">
        <v>485</v>
      </c>
      <c r="C249" t="s">
        <v>486</v>
      </c>
      <c r="D249" t="s">
        <v>11</v>
      </c>
      <c r="E249" s="1"/>
      <c r="F249" s="2" cm="1">
        <f t="array" ref="F249">Prijs_per_eenheid</f>
        <v>1232.8</v>
      </c>
      <c r="G249" s="2">
        <f t="shared" si="31"/>
        <v>0</v>
      </c>
      <c r="H249" s="1"/>
    </row>
    <row r="250" spans="1:8" x14ac:dyDescent="0.25">
      <c r="A250" t="str">
        <f t="shared" si="30"/>
        <v>17. Materiaal - Handholes</v>
      </c>
      <c r="B250" t="s">
        <v>487</v>
      </c>
      <c r="C250" t="s">
        <v>488</v>
      </c>
      <c r="D250" t="s">
        <v>11</v>
      </c>
      <c r="E250" s="1"/>
      <c r="F250" s="2" cm="1">
        <f t="array" ref="F250">Prijs_per_eenheid</f>
        <v>565</v>
      </c>
      <c r="G250" s="2">
        <f t="shared" si="31"/>
        <v>0</v>
      </c>
      <c r="H250" s="1"/>
    </row>
    <row r="251" spans="1:8" x14ac:dyDescent="0.25">
      <c r="A251" t="str">
        <f>$B$251</f>
        <v>18. Materiaal - Infrabel</v>
      </c>
      <c r="B251" s="46" t="s">
        <v>489</v>
      </c>
      <c r="C251" s="46"/>
      <c r="D251" s="46"/>
      <c r="E251" s="5"/>
      <c r="F251" s="45"/>
      <c r="G251" s="45">
        <f>SUM(G252:G291)</f>
        <v>0</v>
      </c>
      <c r="H251" s="5"/>
    </row>
    <row r="252" spans="1:8" x14ac:dyDescent="0.25">
      <c r="A252" t="str">
        <f>$B$251</f>
        <v>18. Materiaal - Infrabel</v>
      </c>
      <c r="B252" t="s">
        <v>490</v>
      </c>
      <c r="C252" t="s">
        <v>491</v>
      </c>
      <c r="D252" t="s">
        <v>11</v>
      </c>
      <c r="E252" s="1"/>
      <c r="F252" s="2" cm="1">
        <f t="array" ref="F252">Prijs_per_eenheid</f>
        <v>621.70000000000005</v>
      </c>
      <c r="G252" s="2">
        <f t="shared" ref="G252:G291" si="32">F252*E252*1.13</f>
        <v>0</v>
      </c>
      <c r="H252" s="1"/>
    </row>
    <row r="253" spans="1:8" x14ac:dyDescent="0.25">
      <c r="A253" t="str">
        <f t="shared" ref="A253:A291" si="33">$B$251</f>
        <v>18. Materiaal - Infrabel</v>
      </c>
      <c r="B253" t="s">
        <v>492</v>
      </c>
      <c r="C253" t="s">
        <v>493</v>
      </c>
      <c r="D253" t="s">
        <v>11</v>
      </c>
      <c r="E253" s="1"/>
      <c r="F253" s="2" cm="1">
        <f t="array" ref="F253">Prijs_per_eenheid</f>
        <v>1393.62</v>
      </c>
      <c r="G253" s="2">
        <f t="shared" si="32"/>
        <v>0</v>
      </c>
      <c r="H253" s="1"/>
    </row>
    <row r="254" spans="1:8" x14ac:dyDescent="0.25">
      <c r="A254" t="str">
        <f t="shared" si="33"/>
        <v>18. Materiaal - Infrabel</v>
      </c>
      <c r="B254" t="s">
        <v>494</v>
      </c>
      <c r="C254" t="s">
        <v>495</v>
      </c>
      <c r="D254" t="s">
        <v>25</v>
      </c>
      <c r="E254" s="1"/>
      <c r="F254" s="2" cm="1">
        <f t="array" ref="F254">Prijs_per_eenheid</f>
        <v>1.72</v>
      </c>
      <c r="G254" s="2">
        <f t="shared" si="32"/>
        <v>0</v>
      </c>
      <c r="H254" s="1"/>
    </row>
    <row r="255" spans="1:8" x14ac:dyDescent="0.25">
      <c r="A255" t="str">
        <f t="shared" si="33"/>
        <v>18. Materiaal - Infrabel</v>
      </c>
      <c r="B255" t="s">
        <v>496</v>
      </c>
      <c r="C255" t="s">
        <v>497</v>
      </c>
      <c r="D255" t="s">
        <v>25</v>
      </c>
      <c r="E255" s="1"/>
      <c r="F255" s="2" cm="1">
        <f t="array" ref="F255">Prijs_per_eenheid</f>
        <v>3.89</v>
      </c>
      <c r="G255" s="2">
        <f t="shared" si="32"/>
        <v>0</v>
      </c>
      <c r="H255" s="1"/>
    </row>
    <row r="256" spans="1:8" x14ac:dyDescent="0.25">
      <c r="A256" t="str">
        <f t="shared" si="33"/>
        <v>18. Materiaal - Infrabel</v>
      </c>
      <c r="B256" t="s">
        <v>498</v>
      </c>
      <c r="C256" t="s">
        <v>499</v>
      </c>
      <c r="D256" t="s">
        <v>25</v>
      </c>
      <c r="E256" s="1"/>
      <c r="F256" s="2" cm="1">
        <f t="array" ref="F256">Prijs_per_eenheid</f>
        <v>3.55</v>
      </c>
      <c r="G256" s="2">
        <f t="shared" si="32"/>
        <v>0</v>
      </c>
      <c r="H256" s="1"/>
    </row>
    <row r="257" spans="1:8" x14ac:dyDescent="0.25">
      <c r="A257" t="str">
        <f t="shared" si="33"/>
        <v>18. Materiaal - Infrabel</v>
      </c>
      <c r="B257" t="s">
        <v>500</v>
      </c>
      <c r="C257" t="s">
        <v>501</v>
      </c>
      <c r="D257" t="s">
        <v>25</v>
      </c>
      <c r="E257" s="1"/>
      <c r="F257" s="2" cm="1">
        <f t="array" ref="F257">Prijs_per_eenheid</f>
        <v>2.75</v>
      </c>
      <c r="G257" s="2">
        <f t="shared" si="32"/>
        <v>0</v>
      </c>
      <c r="H257" s="1"/>
    </row>
    <row r="258" spans="1:8" x14ac:dyDescent="0.25">
      <c r="A258" t="str">
        <f t="shared" si="33"/>
        <v>18. Materiaal - Infrabel</v>
      </c>
      <c r="B258" t="s">
        <v>502</v>
      </c>
      <c r="C258" t="s">
        <v>503</v>
      </c>
      <c r="D258" t="s">
        <v>25</v>
      </c>
      <c r="E258" s="1"/>
      <c r="F258" s="2" cm="1">
        <f t="array" ref="F258">Prijs_per_eenheid</f>
        <v>3.56</v>
      </c>
      <c r="G258" s="2">
        <f t="shared" si="32"/>
        <v>0</v>
      </c>
      <c r="H258" s="1"/>
    </row>
    <row r="259" spans="1:8" x14ac:dyDescent="0.25">
      <c r="A259" t="str">
        <f t="shared" si="33"/>
        <v>18. Materiaal - Infrabel</v>
      </c>
      <c r="B259" t="s">
        <v>504</v>
      </c>
      <c r="C259" t="s">
        <v>505</v>
      </c>
      <c r="D259" t="s">
        <v>25</v>
      </c>
      <c r="E259" s="1"/>
      <c r="F259" s="2" cm="1">
        <f t="array" ref="F259">Prijs_per_eenheid</f>
        <v>5.48</v>
      </c>
      <c r="G259" s="2">
        <f t="shared" si="32"/>
        <v>0</v>
      </c>
      <c r="H259" s="1"/>
    </row>
    <row r="260" spans="1:8" x14ac:dyDescent="0.25">
      <c r="A260" t="str">
        <f t="shared" si="33"/>
        <v>18. Materiaal - Infrabel</v>
      </c>
      <c r="B260" t="s">
        <v>506</v>
      </c>
      <c r="C260" t="s">
        <v>507</v>
      </c>
      <c r="D260" t="s">
        <v>11</v>
      </c>
      <c r="E260" s="1"/>
      <c r="F260" s="2" cm="1">
        <f t="array" ref="F260">Prijs_per_eenheid</f>
        <v>2.87</v>
      </c>
      <c r="G260" s="2">
        <f t="shared" si="32"/>
        <v>0</v>
      </c>
      <c r="H260" s="1"/>
    </row>
    <row r="261" spans="1:8" x14ac:dyDescent="0.25">
      <c r="A261" t="str">
        <f t="shared" si="33"/>
        <v>18. Materiaal - Infrabel</v>
      </c>
      <c r="B261" t="s">
        <v>508</v>
      </c>
      <c r="C261" t="s">
        <v>509</v>
      </c>
      <c r="D261" t="s">
        <v>11</v>
      </c>
      <c r="E261" s="1"/>
      <c r="F261" s="2" cm="1">
        <f t="array" ref="F261">Prijs_per_eenheid</f>
        <v>3.06</v>
      </c>
      <c r="G261" s="2">
        <f t="shared" si="32"/>
        <v>0</v>
      </c>
      <c r="H261" s="1"/>
    </row>
    <row r="262" spans="1:8" x14ac:dyDescent="0.25">
      <c r="A262" t="str">
        <f t="shared" si="33"/>
        <v>18. Materiaal - Infrabel</v>
      </c>
      <c r="B262" t="s">
        <v>510</v>
      </c>
      <c r="C262" t="s">
        <v>511</v>
      </c>
      <c r="D262" t="s">
        <v>11</v>
      </c>
      <c r="E262" s="1"/>
      <c r="F262" s="2" cm="1">
        <f t="array" ref="F262">Prijs_per_eenheid</f>
        <v>3.25</v>
      </c>
      <c r="G262" s="2">
        <f t="shared" si="32"/>
        <v>0</v>
      </c>
      <c r="H262" s="1"/>
    </row>
    <row r="263" spans="1:8" x14ac:dyDescent="0.25">
      <c r="A263" t="str">
        <f t="shared" si="33"/>
        <v>18. Materiaal - Infrabel</v>
      </c>
      <c r="B263" t="s">
        <v>512</v>
      </c>
      <c r="C263" t="s">
        <v>513</v>
      </c>
      <c r="D263" t="s">
        <v>11</v>
      </c>
      <c r="E263" s="1"/>
      <c r="F263" s="2" cm="1">
        <f t="array" ref="F263">Prijs_per_eenheid</f>
        <v>5.7</v>
      </c>
      <c r="G263" s="2">
        <f t="shared" si="32"/>
        <v>0</v>
      </c>
      <c r="H263" s="1"/>
    </row>
    <row r="264" spans="1:8" x14ac:dyDescent="0.25">
      <c r="A264" t="str">
        <f t="shared" si="33"/>
        <v>18. Materiaal - Infrabel</v>
      </c>
      <c r="B264" t="s">
        <v>514</v>
      </c>
      <c r="C264" t="s">
        <v>515</v>
      </c>
      <c r="D264" t="s">
        <v>11</v>
      </c>
      <c r="E264" s="1"/>
      <c r="F264" s="2" cm="1">
        <f t="array" ref="F264">Prijs_per_eenheid</f>
        <v>49.95</v>
      </c>
      <c r="G264" s="2">
        <f t="shared" si="32"/>
        <v>0</v>
      </c>
      <c r="H264" s="1"/>
    </row>
    <row r="265" spans="1:8" x14ac:dyDescent="0.25">
      <c r="A265" t="str">
        <f t="shared" si="33"/>
        <v>18. Materiaal - Infrabel</v>
      </c>
      <c r="B265" t="s">
        <v>516</v>
      </c>
      <c r="C265" t="s">
        <v>517</v>
      </c>
      <c r="D265" t="s">
        <v>11</v>
      </c>
      <c r="E265" s="1"/>
      <c r="F265" s="2" cm="1">
        <f t="array" ref="F265">Prijs_per_eenheid</f>
        <v>61.75</v>
      </c>
      <c r="G265" s="2">
        <f t="shared" si="32"/>
        <v>0</v>
      </c>
      <c r="H265" s="1"/>
    </row>
    <row r="266" spans="1:8" x14ac:dyDescent="0.25">
      <c r="A266" t="str">
        <f t="shared" si="33"/>
        <v>18. Materiaal - Infrabel</v>
      </c>
      <c r="B266" t="s">
        <v>518</v>
      </c>
      <c r="C266" t="s">
        <v>519</v>
      </c>
      <c r="D266" t="s">
        <v>11</v>
      </c>
      <c r="E266" s="1"/>
      <c r="F266" s="2" cm="1">
        <f t="array" ref="F266">Prijs_per_eenheid</f>
        <v>17.690000000000001</v>
      </c>
      <c r="G266" s="2">
        <f t="shared" si="32"/>
        <v>0</v>
      </c>
      <c r="H266" s="1"/>
    </row>
    <row r="267" spans="1:8" x14ac:dyDescent="0.25">
      <c r="A267" t="str">
        <f t="shared" si="33"/>
        <v>18. Materiaal - Infrabel</v>
      </c>
      <c r="B267" t="s">
        <v>520</v>
      </c>
      <c r="C267" t="s">
        <v>521</v>
      </c>
      <c r="D267" t="s">
        <v>25</v>
      </c>
      <c r="E267" s="1"/>
      <c r="F267" s="2" cm="1">
        <f t="array" ref="F267">Prijs_per_eenheid</f>
        <v>3.6</v>
      </c>
      <c r="G267" s="2">
        <f t="shared" si="32"/>
        <v>0</v>
      </c>
      <c r="H267" s="1"/>
    </row>
    <row r="268" spans="1:8" x14ac:dyDescent="0.25">
      <c r="A268" t="str">
        <f t="shared" si="33"/>
        <v>18. Materiaal - Infrabel</v>
      </c>
      <c r="B268" t="s">
        <v>522</v>
      </c>
      <c r="C268" t="s">
        <v>523</v>
      </c>
      <c r="D268" t="s">
        <v>11</v>
      </c>
      <c r="E268" s="1"/>
      <c r="F268" s="2" cm="1">
        <f t="array" ref="F268">Prijs_per_eenheid</f>
        <v>1760.96</v>
      </c>
      <c r="G268" s="2">
        <f t="shared" si="32"/>
        <v>0</v>
      </c>
      <c r="H268" s="1"/>
    </row>
    <row r="269" spans="1:8" x14ac:dyDescent="0.25">
      <c r="A269" t="str">
        <f t="shared" si="33"/>
        <v>18. Materiaal - Infrabel</v>
      </c>
      <c r="B269" t="s">
        <v>524</v>
      </c>
      <c r="C269" t="s">
        <v>525</v>
      </c>
      <c r="D269" t="s">
        <v>11</v>
      </c>
      <c r="E269" s="1"/>
      <c r="F269" s="2" cm="1">
        <f t="array" ref="F269">Prijs_per_eenheid</f>
        <v>1900.03</v>
      </c>
      <c r="G269" s="2">
        <f t="shared" si="32"/>
        <v>0</v>
      </c>
      <c r="H269" s="1"/>
    </row>
    <row r="270" spans="1:8" x14ac:dyDescent="0.25">
      <c r="A270" t="str">
        <f t="shared" si="33"/>
        <v>18. Materiaal - Infrabel</v>
      </c>
      <c r="B270" t="s">
        <v>526</v>
      </c>
      <c r="C270" t="s">
        <v>527</v>
      </c>
      <c r="D270" t="s">
        <v>11</v>
      </c>
      <c r="E270" s="1"/>
      <c r="F270" s="2" cm="1">
        <f t="array" ref="F270">Prijs_per_eenheid</f>
        <v>611.51</v>
      </c>
      <c r="G270" s="2">
        <f t="shared" si="32"/>
        <v>0</v>
      </c>
      <c r="H270" s="1"/>
    </row>
    <row r="271" spans="1:8" x14ac:dyDescent="0.25">
      <c r="A271" t="str">
        <f t="shared" si="33"/>
        <v>18. Materiaal - Infrabel</v>
      </c>
      <c r="B271" t="s">
        <v>528</v>
      </c>
      <c r="C271" t="s">
        <v>529</v>
      </c>
      <c r="D271" t="s">
        <v>11</v>
      </c>
      <c r="E271" s="1"/>
      <c r="F271" s="2" cm="1">
        <f t="array" ref="F271">Prijs_per_eenheid</f>
        <v>205.77</v>
      </c>
      <c r="G271" s="2">
        <f t="shared" si="32"/>
        <v>0</v>
      </c>
      <c r="H271" s="1"/>
    </row>
    <row r="272" spans="1:8" x14ac:dyDescent="0.25">
      <c r="A272" t="str">
        <f t="shared" si="33"/>
        <v>18. Materiaal - Infrabel</v>
      </c>
      <c r="B272" t="s">
        <v>530</v>
      </c>
      <c r="C272" t="s">
        <v>531</v>
      </c>
      <c r="D272" t="s">
        <v>11</v>
      </c>
      <c r="E272" s="1"/>
      <c r="F272" s="2" cm="1">
        <f t="array" ref="F272">Prijs_per_eenheid</f>
        <v>228.19</v>
      </c>
      <c r="G272" s="2">
        <f t="shared" si="32"/>
        <v>0</v>
      </c>
      <c r="H272" s="1"/>
    </row>
    <row r="273" spans="1:8" x14ac:dyDescent="0.25">
      <c r="A273" t="str">
        <f t="shared" si="33"/>
        <v>18. Materiaal - Infrabel</v>
      </c>
      <c r="B273" t="s">
        <v>532</v>
      </c>
      <c r="C273" t="s">
        <v>533</v>
      </c>
      <c r="D273" t="s">
        <v>11</v>
      </c>
      <c r="E273" s="1"/>
      <c r="F273" s="2" cm="1">
        <f t="array" ref="F273">Prijs_per_eenheid</f>
        <v>110.93</v>
      </c>
      <c r="G273" s="2">
        <f t="shared" si="32"/>
        <v>0</v>
      </c>
      <c r="H273" s="1"/>
    </row>
    <row r="274" spans="1:8" x14ac:dyDescent="0.25">
      <c r="A274" t="str">
        <f t="shared" si="33"/>
        <v>18. Materiaal - Infrabel</v>
      </c>
      <c r="B274" t="s">
        <v>534</v>
      </c>
      <c r="C274" t="s">
        <v>535</v>
      </c>
      <c r="D274" t="s">
        <v>11</v>
      </c>
      <c r="E274" s="1"/>
      <c r="F274" s="2" cm="1">
        <f t="array" ref="F274">Prijs_per_eenheid</f>
        <v>402.31</v>
      </c>
      <c r="G274" s="2">
        <f t="shared" si="32"/>
        <v>0</v>
      </c>
      <c r="H274" s="1"/>
    </row>
    <row r="275" spans="1:8" x14ac:dyDescent="0.25">
      <c r="A275" t="str">
        <f t="shared" si="33"/>
        <v>18. Materiaal - Infrabel</v>
      </c>
      <c r="B275" t="s">
        <v>536</v>
      </c>
      <c r="C275" t="s">
        <v>537</v>
      </c>
      <c r="D275" t="s">
        <v>11</v>
      </c>
      <c r="E275" s="1"/>
      <c r="F275" s="2" cm="1">
        <f t="array" ref="F275">Prijs_per_eenheid</f>
        <v>288.58999999999997</v>
      </c>
      <c r="G275" s="2">
        <f t="shared" si="32"/>
        <v>0</v>
      </c>
      <c r="H275" s="1"/>
    </row>
    <row r="276" spans="1:8" x14ac:dyDescent="0.25">
      <c r="A276" t="str">
        <f t="shared" si="33"/>
        <v>18. Materiaal - Infrabel</v>
      </c>
      <c r="B276" t="s">
        <v>538</v>
      </c>
      <c r="C276" t="s">
        <v>539</v>
      </c>
      <c r="D276" t="s">
        <v>11</v>
      </c>
      <c r="E276" s="1"/>
      <c r="F276" s="2" cm="1">
        <f t="array" ref="F276">Prijs_per_eenheid</f>
        <v>285.37</v>
      </c>
      <c r="G276" s="2">
        <f t="shared" si="32"/>
        <v>0</v>
      </c>
      <c r="H276" s="1"/>
    </row>
    <row r="277" spans="1:8" x14ac:dyDescent="0.25">
      <c r="A277" t="str">
        <f t="shared" si="33"/>
        <v>18. Materiaal - Infrabel</v>
      </c>
      <c r="B277" t="s">
        <v>540</v>
      </c>
      <c r="C277" t="s">
        <v>541</v>
      </c>
      <c r="D277" t="s">
        <v>11</v>
      </c>
      <c r="E277" s="1"/>
      <c r="F277" s="2" cm="1">
        <f t="array" ref="F277">Prijs_per_eenheid</f>
        <v>21.78</v>
      </c>
      <c r="G277" s="2">
        <f t="shared" si="32"/>
        <v>0</v>
      </c>
      <c r="H277" s="1"/>
    </row>
    <row r="278" spans="1:8" x14ac:dyDescent="0.25">
      <c r="A278" t="str">
        <f t="shared" si="33"/>
        <v>18. Materiaal - Infrabel</v>
      </c>
      <c r="B278" t="s">
        <v>542</v>
      </c>
      <c r="C278" t="s">
        <v>543</v>
      </c>
      <c r="D278" t="s">
        <v>11</v>
      </c>
      <c r="E278" s="1"/>
      <c r="F278" s="2" cm="1">
        <f t="array" ref="F278">Prijs_per_eenheid</f>
        <v>296.44</v>
      </c>
      <c r="G278" s="2">
        <f t="shared" si="32"/>
        <v>0</v>
      </c>
      <c r="H278" s="1"/>
    </row>
    <row r="279" spans="1:8" x14ac:dyDescent="0.25">
      <c r="A279" t="str">
        <f t="shared" si="33"/>
        <v>18. Materiaal - Infrabel</v>
      </c>
      <c r="B279" t="s">
        <v>544</v>
      </c>
      <c r="C279" t="s">
        <v>545</v>
      </c>
      <c r="D279" t="s">
        <v>11</v>
      </c>
      <c r="E279" s="1"/>
      <c r="F279" s="2" cm="1">
        <f t="array" ref="F279">Prijs_per_eenheid</f>
        <v>43.8</v>
      </c>
      <c r="G279" s="2">
        <f t="shared" si="32"/>
        <v>0</v>
      </c>
      <c r="H279" s="1"/>
    </row>
    <row r="280" spans="1:8" x14ac:dyDescent="0.25">
      <c r="A280" t="str">
        <f t="shared" si="33"/>
        <v>18. Materiaal - Infrabel</v>
      </c>
      <c r="B280" t="s">
        <v>546</v>
      </c>
      <c r="C280" t="s">
        <v>547</v>
      </c>
      <c r="D280" t="s">
        <v>11</v>
      </c>
      <c r="E280" s="1"/>
      <c r="F280" s="2" cm="1">
        <f t="array" ref="F280">Prijs_per_eenheid</f>
        <v>109.75</v>
      </c>
      <c r="G280" s="2">
        <f t="shared" si="32"/>
        <v>0</v>
      </c>
      <c r="H280" s="1"/>
    </row>
    <row r="281" spans="1:8" x14ac:dyDescent="0.25">
      <c r="A281" t="str">
        <f t="shared" si="33"/>
        <v>18. Materiaal - Infrabel</v>
      </c>
      <c r="B281" t="s">
        <v>548</v>
      </c>
      <c r="C281" t="s">
        <v>549</v>
      </c>
      <c r="D281" t="s">
        <v>11</v>
      </c>
      <c r="E281" s="1"/>
      <c r="F281" s="2" cm="1">
        <f t="array" ref="F281">Prijs_per_eenheid</f>
        <v>121.15</v>
      </c>
      <c r="G281" s="2">
        <f t="shared" si="32"/>
        <v>0</v>
      </c>
      <c r="H281" s="1"/>
    </row>
    <row r="282" spans="1:8" x14ac:dyDescent="0.25">
      <c r="A282" t="str">
        <f t="shared" si="33"/>
        <v>18. Materiaal - Infrabel</v>
      </c>
      <c r="B282" t="s">
        <v>550</v>
      </c>
      <c r="C282" t="s">
        <v>551</v>
      </c>
      <c r="D282" t="s">
        <v>11</v>
      </c>
      <c r="E282" s="1"/>
      <c r="F282" s="2" cm="1">
        <f t="array" ref="F282">Prijs_per_eenheid</f>
        <v>16.149999999999999</v>
      </c>
      <c r="G282" s="2">
        <f t="shared" si="32"/>
        <v>0</v>
      </c>
      <c r="H282" s="1"/>
    </row>
    <row r="283" spans="1:8" x14ac:dyDescent="0.25">
      <c r="A283" t="str">
        <f t="shared" si="33"/>
        <v>18. Materiaal - Infrabel</v>
      </c>
      <c r="B283" t="s">
        <v>552</v>
      </c>
      <c r="C283" t="s">
        <v>553</v>
      </c>
      <c r="D283" t="s">
        <v>11</v>
      </c>
      <c r="E283" s="1"/>
      <c r="F283" s="2" cm="1">
        <f t="array" ref="F283">Prijs_per_eenheid</f>
        <v>397.5</v>
      </c>
      <c r="G283" s="2">
        <f t="shared" si="32"/>
        <v>0</v>
      </c>
      <c r="H283" s="1"/>
    </row>
    <row r="284" spans="1:8" x14ac:dyDescent="0.25">
      <c r="A284" t="str">
        <f t="shared" si="33"/>
        <v>18. Materiaal - Infrabel</v>
      </c>
      <c r="B284" t="s">
        <v>554</v>
      </c>
      <c r="C284" t="s">
        <v>555</v>
      </c>
      <c r="D284" t="s">
        <v>11</v>
      </c>
      <c r="E284" s="1"/>
      <c r="F284" s="2" cm="1">
        <f t="array" ref="F284">Prijs_per_eenheid</f>
        <v>37.25</v>
      </c>
      <c r="G284" s="2">
        <f t="shared" si="32"/>
        <v>0</v>
      </c>
      <c r="H284" s="1"/>
    </row>
    <row r="285" spans="1:8" x14ac:dyDescent="0.25">
      <c r="A285" t="str">
        <f t="shared" si="33"/>
        <v>18. Materiaal - Infrabel</v>
      </c>
      <c r="B285" t="s">
        <v>556</v>
      </c>
      <c r="C285" t="s">
        <v>557</v>
      </c>
      <c r="D285" t="s">
        <v>11</v>
      </c>
      <c r="E285" s="1"/>
      <c r="F285" s="2" cm="1">
        <f t="array" ref="F285">Prijs_per_eenheid</f>
        <v>227.7</v>
      </c>
      <c r="G285" s="2">
        <f t="shared" si="32"/>
        <v>0</v>
      </c>
      <c r="H285" s="1"/>
    </row>
    <row r="286" spans="1:8" x14ac:dyDescent="0.25">
      <c r="A286" t="str">
        <f t="shared" si="33"/>
        <v>18. Materiaal - Infrabel</v>
      </c>
      <c r="B286" t="s">
        <v>558</v>
      </c>
      <c r="C286" t="s">
        <v>559</v>
      </c>
      <c r="D286" t="s">
        <v>11</v>
      </c>
      <c r="E286" s="1"/>
      <c r="F286" s="2" cm="1">
        <f t="array" ref="F286">Prijs_per_eenheid</f>
        <v>234.7</v>
      </c>
      <c r="G286" s="2">
        <f t="shared" si="32"/>
        <v>0</v>
      </c>
      <c r="H286" s="1"/>
    </row>
    <row r="287" spans="1:8" x14ac:dyDescent="0.25">
      <c r="A287" t="str">
        <f t="shared" si="33"/>
        <v>18. Materiaal - Infrabel</v>
      </c>
      <c r="B287" t="s">
        <v>560</v>
      </c>
      <c r="C287" t="s">
        <v>561</v>
      </c>
      <c r="D287" t="s">
        <v>11</v>
      </c>
      <c r="E287" s="1"/>
      <c r="F287" s="2" cm="1">
        <f t="array" ref="F287">Prijs_per_eenheid</f>
        <v>41.45</v>
      </c>
      <c r="G287" s="2">
        <f t="shared" si="32"/>
        <v>0</v>
      </c>
      <c r="H287" s="1"/>
    </row>
    <row r="288" spans="1:8" x14ac:dyDescent="0.25">
      <c r="A288" t="str">
        <f t="shared" si="33"/>
        <v>18. Materiaal - Infrabel</v>
      </c>
      <c r="B288" t="s">
        <v>562</v>
      </c>
      <c r="C288" t="s">
        <v>563</v>
      </c>
      <c r="D288" t="s">
        <v>11</v>
      </c>
      <c r="E288" s="1"/>
      <c r="F288" s="2" cm="1">
        <f t="array" ref="F288">Prijs_per_eenheid</f>
        <v>39.5</v>
      </c>
      <c r="G288" s="2">
        <f t="shared" si="32"/>
        <v>0</v>
      </c>
      <c r="H288" s="1"/>
    </row>
    <row r="289" spans="1:8" x14ac:dyDescent="0.25">
      <c r="A289" t="str">
        <f t="shared" si="33"/>
        <v>18. Materiaal - Infrabel</v>
      </c>
      <c r="B289" t="s">
        <v>564</v>
      </c>
      <c r="C289" t="s">
        <v>565</v>
      </c>
      <c r="D289" t="s">
        <v>11</v>
      </c>
      <c r="E289" s="1"/>
      <c r="F289" s="2" cm="1">
        <f t="array" ref="F289">Prijs_per_eenheid</f>
        <v>55.2</v>
      </c>
      <c r="G289" s="2">
        <f t="shared" si="32"/>
        <v>0</v>
      </c>
      <c r="H289" s="1"/>
    </row>
    <row r="290" spans="1:8" x14ac:dyDescent="0.25">
      <c r="A290" t="str">
        <f t="shared" si="33"/>
        <v>18. Materiaal - Infrabel</v>
      </c>
      <c r="B290" t="s">
        <v>566</v>
      </c>
      <c r="C290" t="s">
        <v>567</v>
      </c>
      <c r="D290" t="s">
        <v>11</v>
      </c>
      <c r="E290" s="1"/>
      <c r="F290" s="2" cm="1">
        <f t="array" ref="F290">Prijs_per_eenheid</f>
        <v>71.400000000000006</v>
      </c>
      <c r="G290" s="2">
        <f t="shared" si="32"/>
        <v>0</v>
      </c>
      <c r="H290" s="1"/>
    </row>
    <row r="291" spans="1:8" x14ac:dyDescent="0.25">
      <c r="A291" t="str">
        <f t="shared" si="33"/>
        <v>18. Materiaal - Infrabel</v>
      </c>
      <c r="B291" t="s">
        <v>568</v>
      </c>
      <c r="C291" t="s">
        <v>569</v>
      </c>
      <c r="D291" t="s">
        <v>11</v>
      </c>
      <c r="E291" s="1"/>
      <c r="F291" s="2" cm="1">
        <f t="array" ref="F291">Prijs_per_eenheid</f>
        <v>6.25</v>
      </c>
      <c r="G291" s="2">
        <f t="shared" si="32"/>
        <v>0</v>
      </c>
      <c r="H291" s="1"/>
    </row>
    <row r="292" spans="1:8" x14ac:dyDescent="0.25">
      <c r="A292" t="str">
        <f>$B$292</f>
        <v>19. Materiaal - Afmontage</v>
      </c>
      <c r="B292" s="46" t="s">
        <v>570</v>
      </c>
      <c r="C292" s="46"/>
      <c r="D292" s="46"/>
      <c r="E292" s="5"/>
      <c r="F292" s="45"/>
      <c r="G292" s="45">
        <f>SUM(G293:G340)</f>
        <v>0</v>
      </c>
      <c r="H292" s="5"/>
    </row>
    <row r="293" spans="1:8" x14ac:dyDescent="0.25">
      <c r="A293" t="str">
        <f>$B$292</f>
        <v>19. Materiaal - Afmontage</v>
      </c>
      <c r="B293" t="s">
        <v>571</v>
      </c>
      <c r="C293" t="s">
        <v>572</v>
      </c>
      <c r="D293" t="s">
        <v>11</v>
      </c>
      <c r="E293" s="1"/>
      <c r="F293" s="2" cm="1">
        <f t="array" ref="F293">Prijs_per_eenheid</f>
        <v>275</v>
      </c>
      <c r="G293" s="2">
        <f>F293*E293*1.13</f>
        <v>0</v>
      </c>
      <c r="H293" s="1"/>
    </row>
    <row r="294" spans="1:8" x14ac:dyDescent="0.25">
      <c r="A294" t="str">
        <f t="shared" ref="A294:A340" si="34">$B$292</f>
        <v>19. Materiaal - Afmontage</v>
      </c>
      <c r="B294" t="s">
        <v>573</v>
      </c>
      <c r="C294" t="s">
        <v>574</v>
      </c>
      <c r="D294" t="s">
        <v>11</v>
      </c>
      <c r="E294" s="1"/>
      <c r="F294" s="2" cm="1">
        <f t="array" ref="F294">Prijs_per_eenheid</f>
        <v>513</v>
      </c>
      <c r="G294" s="2">
        <f t="shared" ref="G294:G358" si="35">F294*E294*1.13</f>
        <v>0</v>
      </c>
      <c r="H294" s="1"/>
    </row>
    <row r="295" spans="1:8" x14ac:dyDescent="0.25">
      <c r="A295" t="str">
        <f t="shared" si="34"/>
        <v>19. Materiaal - Afmontage</v>
      </c>
      <c r="B295" t="s">
        <v>575</v>
      </c>
      <c r="C295" t="s">
        <v>576</v>
      </c>
      <c r="D295" t="s">
        <v>11</v>
      </c>
      <c r="E295" s="1"/>
      <c r="F295" s="2" cm="1">
        <f t="array" ref="F295">Prijs_per_eenheid</f>
        <v>760</v>
      </c>
      <c r="G295" s="2">
        <f t="shared" si="35"/>
        <v>0</v>
      </c>
      <c r="H295" s="1"/>
    </row>
    <row r="296" spans="1:8" x14ac:dyDescent="0.25">
      <c r="A296" t="str">
        <f t="shared" si="34"/>
        <v>19. Materiaal - Afmontage</v>
      </c>
      <c r="B296" t="s">
        <v>577</v>
      </c>
      <c r="C296" t="s">
        <v>578</v>
      </c>
      <c r="D296" t="s">
        <v>11</v>
      </c>
      <c r="E296" s="1"/>
      <c r="F296" s="2" cm="1">
        <f t="array" ref="F296">Prijs_per_eenheid</f>
        <v>275</v>
      </c>
      <c r="G296" s="2">
        <f t="shared" si="35"/>
        <v>0</v>
      </c>
      <c r="H296" s="1"/>
    </row>
    <row r="297" spans="1:8" x14ac:dyDescent="0.25">
      <c r="A297" t="str">
        <f t="shared" si="34"/>
        <v>19. Materiaal - Afmontage</v>
      </c>
      <c r="B297" t="s">
        <v>579</v>
      </c>
      <c r="C297" t="s">
        <v>580</v>
      </c>
      <c r="D297" t="s">
        <v>11</v>
      </c>
      <c r="E297" s="1"/>
      <c r="F297" s="2" cm="1">
        <f t="array" ref="F297">Prijs_per_eenheid</f>
        <v>513</v>
      </c>
      <c r="G297" s="2">
        <f t="shared" si="35"/>
        <v>0</v>
      </c>
      <c r="H297" s="1"/>
    </row>
    <row r="298" spans="1:8" x14ac:dyDescent="0.25">
      <c r="A298" t="str">
        <f t="shared" si="34"/>
        <v>19. Materiaal - Afmontage</v>
      </c>
      <c r="B298" t="s">
        <v>581</v>
      </c>
      <c r="C298" t="s">
        <v>582</v>
      </c>
      <c r="D298" t="s">
        <v>11</v>
      </c>
      <c r="E298" s="1"/>
      <c r="F298" s="2" cm="1">
        <f t="array" ref="F298">Prijs_per_eenheid</f>
        <v>760</v>
      </c>
      <c r="G298" s="2">
        <f t="shared" si="35"/>
        <v>0</v>
      </c>
      <c r="H298" s="1"/>
    </row>
    <row r="299" spans="1:8" x14ac:dyDescent="0.25">
      <c r="A299" t="str">
        <f t="shared" si="34"/>
        <v>19. Materiaal - Afmontage</v>
      </c>
      <c r="B299" t="s">
        <v>583</v>
      </c>
      <c r="C299" t="s">
        <v>584</v>
      </c>
      <c r="D299" t="s">
        <v>11</v>
      </c>
      <c r="E299" s="1"/>
      <c r="F299" s="2" cm="1">
        <f t="array" ref="F299">Prijs_per_eenheid</f>
        <v>205</v>
      </c>
      <c r="G299" s="2">
        <f t="shared" si="35"/>
        <v>0</v>
      </c>
      <c r="H299" s="1"/>
    </row>
    <row r="300" spans="1:8" x14ac:dyDescent="0.25">
      <c r="A300" t="str">
        <f t="shared" si="34"/>
        <v>19. Materiaal - Afmontage</v>
      </c>
      <c r="B300" t="s">
        <v>585</v>
      </c>
      <c r="C300" t="s">
        <v>586</v>
      </c>
      <c r="D300" t="s">
        <v>11</v>
      </c>
      <c r="E300" s="1"/>
      <c r="F300" s="2" cm="1">
        <f t="array" ref="F300">Prijs_per_eenheid</f>
        <v>205</v>
      </c>
      <c r="G300" s="2">
        <f t="shared" si="35"/>
        <v>0</v>
      </c>
      <c r="H300" s="1"/>
    </row>
    <row r="301" spans="1:8" x14ac:dyDescent="0.25">
      <c r="A301" t="str">
        <f t="shared" si="34"/>
        <v>19. Materiaal - Afmontage</v>
      </c>
      <c r="B301" t="s">
        <v>587</v>
      </c>
      <c r="C301" t="s">
        <v>588</v>
      </c>
      <c r="D301" t="s">
        <v>11</v>
      </c>
      <c r="E301" s="1"/>
      <c r="F301" s="2" cm="1">
        <f t="array" ref="F301">Prijs_per_eenheid</f>
        <v>181</v>
      </c>
      <c r="G301" s="2">
        <f t="shared" si="35"/>
        <v>0</v>
      </c>
      <c r="H301" s="1"/>
    </row>
    <row r="302" spans="1:8" x14ac:dyDescent="0.25">
      <c r="A302" t="str">
        <f t="shared" si="34"/>
        <v>19. Materiaal - Afmontage</v>
      </c>
      <c r="B302" t="s">
        <v>589</v>
      </c>
      <c r="C302" t="s">
        <v>590</v>
      </c>
      <c r="D302" t="s">
        <v>11</v>
      </c>
      <c r="E302" s="1"/>
      <c r="F302" s="2" cm="1">
        <f t="array" ref="F302">Prijs_per_eenheid</f>
        <v>181</v>
      </c>
      <c r="G302" s="2">
        <f t="shared" si="35"/>
        <v>0</v>
      </c>
      <c r="H302" s="1"/>
    </row>
    <row r="303" spans="1:8" x14ac:dyDescent="0.25">
      <c r="A303" t="str">
        <f t="shared" si="34"/>
        <v>19. Materiaal - Afmontage</v>
      </c>
      <c r="B303" t="s">
        <v>591</v>
      </c>
      <c r="C303" t="s">
        <v>592</v>
      </c>
      <c r="D303" t="s">
        <v>11</v>
      </c>
      <c r="E303" s="1"/>
      <c r="F303" s="2" cm="1">
        <f t="array" ref="F303">Prijs_per_eenheid</f>
        <v>119</v>
      </c>
      <c r="G303" s="2">
        <f t="shared" si="35"/>
        <v>0</v>
      </c>
      <c r="H303" s="1"/>
    </row>
    <row r="304" spans="1:8" x14ac:dyDescent="0.25">
      <c r="A304" t="str">
        <f t="shared" si="34"/>
        <v>19. Materiaal - Afmontage</v>
      </c>
      <c r="B304" t="s">
        <v>593</v>
      </c>
      <c r="C304" t="s">
        <v>594</v>
      </c>
      <c r="D304" t="s">
        <v>11</v>
      </c>
      <c r="E304" s="1"/>
      <c r="F304" s="2" cm="1">
        <f t="array" ref="F304">Prijs_per_eenheid</f>
        <v>134</v>
      </c>
      <c r="G304" s="2">
        <f t="shared" si="35"/>
        <v>0</v>
      </c>
      <c r="H304" s="1"/>
    </row>
    <row r="305" spans="1:8" x14ac:dyDescent="0.25">
      <c r="A305" t="str">
        <f t="shared" si="34"/>
        <v>19. Materiaal - Afmontage</v>
      </c>
      <c r="B305" t="s">
        <v>595</v>
      </c>
      <c r="C305" t="s">
        <v>596</v>
      </c>
      <c r="D305" t="s">
        <v>11</v>
      </c>
      <c r="E305" s="1"/>
      <c r="F305" s="2" cm="1">
        <f t="array" ref="F305">Prijs_per_eenheid</f>
        <v>80</v>
      </c>
      <c r="G305" s="2">
        <f t="shared" si="35"/>
        <v>0</v>
      </c>
      <c r="H305" s="1"/>
    </row>
    <row r="306" spans="1:8" x14ac:dyDescent="0.25">
      <c r="A306" t="str">
        <f t="shared" si="34"/>
        <v>19. Materiaal - Afmontage</v>
      </c>
      <c r="B306" t="s">
        <v>597</v>
      </c>
      <c r="C306" t="s">
        <v>598</v>
      </c>
      <c r="D306" t="s">
        <v>11</v>
      </c>
      <c r="E306" s="1"/>
      <c r="F306" s="2" cm="1">
        <f t="array" ref="F306">Prijs_per_eenheid</f>
        <v>335</v>
      </c>
      <c r="G306" s="2">
        <f t="shared" si="35"/>
        <v>0</v>
      </c>
      <c r="H306" s="1"/>
    </row>
    <row r="307" spans="1:8" x14ac:dyDescent="0.25">
      <c r="A307" t="str">
        <f t="shared" si="34"/>
        <v>19. Materiaal - Afmontage</v>
      </c>
      <c r="B307" t="s">
        <v>599</v>
      </c>
      <c r="C307" t="s">
        <v>600</v>
      </c>
      <c r="D307" t="s">
        <v>11</v>
      </c>
      <c r="E307" s="1"/>
      <c r="F307" s="2" cm="1">
        <f t="array" ref="F307">Prijs_per_eenheid</f>
        <v>273</v>
      </c>
      <c r="G307" s="2">
        <f t="shared" si="35"/>
        <v>0</v>
      </c>
      <c r="H307" s="1"/>
    </row>
    <row r="308" spans="1:8" x14ac:dyDescent="0.25">
      <c r="A308" t="str">
        <f t="shared" si="34"/>
        <v>19. Materiaal - Afmontage</v>
      </c>
      <c r="B308" t="s">
        <v>601</v>
      </c>
      <c r="C308" t="s">
        <v>602</v>
      </c>
      <c r="D308" t="s">
        <v>11</v>
      </c>
      <c r="E308" s="1"/>
      <c r="F308" s="2" cm="1">
        <f t="array" ref="F308">Prijs_per_eenheid</f>
        <v>36</v>
      </c>
      <c r="G308" s="2">
        <f t="shared" si="35"/>
        <v>0</v>
      </c>
      <c r="H308" s="1"/>
    </row>
    <row r="309" spans="1:8" x14ac:dyDescent="0.25">
      <c r="A309" t="str">
        <f t="shared" si="34"/>
        <v>19. Materiaal - Afmontage</v>
      </c>
      <c r="B309" t="s">
        <v>603</v>
      </c>
      <c r="C309" t="s">
        <v>604</v>
      </c>
      <c r="D309" t="s">
        <v>11</v>
      </c>
      <c r="E309" s="1"/>
      <c r="F309" s="2" cm="1">
        <f t="array" ref="F309">Prijs_per_eenheid</f>
        <v>19.25</v>
      </c>
      <c r="G309" s="2">
        <f t="shared" si="35"/>
        <v>0</v>
      </c>
      <c r="H309" s="1"/>
    </row>
    <row r="310" spans="1:8" x14ac:dyDescent="0.25">
      <c r="A310" t="str">
        <f t="shared" si="34"/>
        <v>19. Materiaal - Afmontage</v>
      </c>
      <c r="B310" t="s">
        <v>605</v>
      </c>
      <c r="C310" t="s">
        <v>606</v>
      </c>
      <c r="D310" t="s">
        <v>11</v>
      </c>
      <c r="E310" s="1"/>
      <c r="F310" s="2" cm="1">
        <f t="array" ref="F310">Prijs_per_eenheid</f>
        <v>19.75</v>
      </c>
      <c r="G310" s="2">
        <f t="shared" si="35"/>
        <v>0</v>
      </c>
      <c r="H310" s="1"/>
    </row>
    <row r="311" spans="1:8" x14ac:dyDescent="0.25">
      <c r="A311" t="str">
        <f t="shared" si="34"/>
        <v>19. Materiaal - Afmontage</v>
      </c>
      <c r="B311" t="s">
        <v>607</v>
      </c>
      <c r="C311" t="s">
        <v>608</v>
      </c>
      <c r="D311" t="s">
        <v>11</v>
      </c>
      <c r="E311" s="1"/>
      <c r="F311" s="2" cm="1">
        <f t="array" ref="F311">Prijs_per_eenheid</f>
        <v>27.5</v>
      </c>
      <c r="G311" s="2">
        <f t="shared" si="35"/>
        <v>0</v>
      </c>
      <c r="H311" s="1"/>
    </row>
    <row r="312" spans="1:8" x14ac:dyDescent="0.25">
      <c r="A312" t="str">
        <f t="shared" si="34"/>
        <v>19. Materiaal - Afmontage</v>
      </c>
      <c r="B312" t="s">
        <v>609</v>
      </c>
      <c r="C312" t="s">
        <v>610</v>
      </c>
      <c r="D312" t="s">
        <v>11</v>
      </c>
      <c r="E312" s="1"/>
      <c r="F312" s="2" cm="1">
        <f t="array" ref="F312">Prijs_per_eenheid</f>
        <v>54.75</v>
      </c>
      <c r="G312" s="2">
        <f t="shared" si="35"/>
        <v>0</v>
      </c>
      <c r="H312" s="1"/>
    </row>
    <row r="313" spans="1:8" x14ac:dyDescent="0.25">
      <c r="A313" t="str">
        <f t="shared" si="34"/>
        <v>19. Materiaal - Afmontage</v>
      </c>
      <c r="B313" t="s">
        <v>611</v>
      </c>
      <c r="C313" t="s">
        <v>612</v>
      </c>
      <c r="D313" t="s">
        <v>11</v>
      </c>
      <c r="E313" s="1"/>
      <c r="F313" s="2" cm="1">
        <f t="array" ref="F313">Prijs_per_eenheid</f>
        <v>1.1000000000000001</v>
      </c>
      <c r="G313" s="2">
        <f t="shared" si="35"/>
        <v>0</v>
      </c>
      <c r="H313" s="1"/>
    </row>
    <row r="314" spans="1:8" x14ac:dyDescent="0.25">
      <c r="A314" t="str">
        <f t="shared" si="34"/>
        <v>19. Materiaal - Afmontage</v>
      </c>
      <c r="B314" t="s">
        <v>613</v>
      </c>
      <c r="C314" t="s">
        <v>614</v>
      </c>
      <c r="D314" t="s">
        <v>11</v>
      </c>
      <c r="E314" s="1"/>
      <c r="F314" s="2" cm="1">
        <f t="array" ref="F314">Prijs_per_eenheid</f>
        <v>1.3</v>
      </c>
      <c r="G314" s="2">
        <f t="shared" si="35"/>
        <v>0</v>
      </c>
      <c r="H314" s="1"/>
    </row>
    <row r="315" spans="1:8" x14ac:dyDescent="0.25">
      <c r="A315" t="str">
        <f t="shared" si="34"/>
        <v>19. Materiaal - Afmontage</v>
      </c>
      <c r="B315" t="s">
        <v>615</v>
      </c>
      <c r="C315" t="s">
        <v>616</v>
      </c>
      <c r="D315" t="s">
        <v>11</v>
      </c>
      <c r="E315" s="1"/>
      <c r="F315" s="2" cm="1">
        <f t="array" ref="F315">Prijs_per_eenheid</f>
        <v>331.4</v>
      </c>
      <c r="G315" s="2">
        <f t="shared" si="35"/>
        <v>0</v>
      </c>
      <c r="H315" s="1"/>
    </row>
    <row r="316" spans="1:8" x14ac:dyDescent="0.25">
      <c r="A316" t="str">
        <f t="shared" si="34"/>
        <v>19. Materiaal - Afmontage</v>
      </c>
      <c r="B316" t="s">
        <v>617</v>
      </c>
      <c r="C316" t="s">
        <v>618</v>
      </c>
      <c r="D316" t="s">
        <v>11</v>
      </c>
      <c r="E316" s="1"/>
      <c r="F316" s="2" cm="1">
        <f t="array" ref="F316">Prijs_per_eenheid</f>
        <v>261.95</v>
      </c>
      <c r="G316" s="2">
        <f t="shared" si="35"/>
        <v>0</v>
      </c>
      <c r="H316" s="1"/>
    </row>
    <row r="317" spans="1:8" x14ac:dyDescent="0.25">
      <c r="A317" t="str">
        <f t="shared" si="34"/>
        <v>19. Materiaal - Afmontage</v>
      </c>
      <c r="B317" t="s">
        <v>619</v>
      </c>
      <c r="C317" t="s">
        <v>620</v>
      </c>
      <c r="D317" t="s">
        <v>11</v>
      </c>
      <c r="E317" s="1"/>
      <c r="F317" s="2" cm="1">
        <f t="array" ref="F317">Prijs_per_eenheid</f>
        <v>572.95000000000005</v>
      </c>
      <c r="G317" s="2">
        <f t="shared" si="35"/>
        <v>0</v>
      </c>
      <c r="H317" s="1"/>
    </row>
    <row r="318" spans="1:8" x14ac:dyDescent="0.25">
      <c r="A318" t="str">
        <f t="shared" si="34"/>
        <v>19. Materiaal - Afmontage</v>
      </c>
      <c r="B318" t="s">
        <v>621</v>
      </c>
      <c r="C318" t="s">
        <v>622</v>
      </c>
      <c r="D318" t="s">
        <v>11</v>
      </c>
      <c r="E318" s="1"/>
      <c r="F318" s="2" cm="1">
        <f t="array" ref="F318">Prijs_per_eenheid</f>
        <v>155.75</v>
      </c>
      <c r="G318" s="2">
        <f t="shared" si="35"/>
        <v>0</v>
      </c>
      <c r="H318" s="1"/>
    </row>
    <row r="319" spans="1:8" x14ac:dyDescent="0.25">
      <c r="A319" t="str">
        <f t="shared" si="34"/>
        <v>19. Materiaal - Afmontage</v>
      </c>
      <c r="B319" t="s">
        <v>623</v>
      </c>
      <c r="C319" t="s">
        <v>624</v>
      </c>
      <c r="D319" t="s">
        <v>11</v>
      </c>
      <c r="E319" s="1"/>
      <c r="F319" s="2" cm="1">
        <f t="array" ref="F319">Prijs_per_eenheid</f>
        <v>331.4</v>
      </c>
      <c r="G319" s="2">
        <f t="shared" si="35"/>
        <v>0</v>
      </c>
      <c r="H319" s="1"/>
    </row>
    <row r="320" spans="1:8" x14ac:dyDescent="0.25">
      <c r="A320" t="str">
        <f t="shared" si="34"/>
        <v>19. Materiaal - Afmontage</v>
      </c>
      <c r="B320" t="s">
        <v>625</v>
      </c>
      <c r="C320" t="s">
        <v>626</v>
      </c>
      <c r="D320" t="s">
        <v>11</v>
      </c>
      <c r="E320" s="1"/>
      <c r="F320" s="2" cm="1">
        <f t="array" ref="F320">Prijs_per_eenheid</f>
        <v>261.95</v>
      </c>
      <c r="G320" s="2">
        <f t="shared" si="35"/>
        <v>0</v>
      </c>
      <c r="H320" s="1"/>
    </row>
    <row r="321" spans="1:8" x14ac:dyDescent="0.25">
      <c r="A321" t="str">
        <f t="shared" si="34"/>
        <v>19. Materiaal - Afmontage</v>
      </c>
      <c r="B321" t="s">
        <v>627</v>
      </c>
      <c r="C321" t="s">
        <v>628</v>
      </c>
      <c r="D321" t="s">
        <v>11</v>
      </c>
      <c r="E321" s="1"/>
      <c r="F321" s="2" cm="1">
        <f t="array" ref="F321">Prijs_per_eenheid</f>
        <v>572.95000000000005</v>
      </c>
      <c r="G321" s="2">
        <f t="shared" si="35"/>
        <v>0</v>
      </c>
      <c r="H321" s="1"/>
    </row>
    <row r="322" spans="1:8" x14ac:dyDescent="0.25">
      <c r="A322" t="str">
        <f t="shared" si="34"/>
        <v>19. Materiaal - Afmontage</v>
      </c>
      <c r="B322" t="s">
        <v>629</v>
      </c>
      <c r="C322" t="s">
        <v>630</v>
      </c>
      <c r="D322" t="s">
        <v>11</v>
      </c>
      <c r="E322" s="1"/>
      <c r="F322" s="2" cm="1">
        <f t="array" ref="F322">Prijs_per_eenheid</f>
        <v>155.75</v>
      </c>
      <c r="G322" s="2">
        <f t="shared" si="35"/>
        <v>0</v>
      </c>
      <c r="H322" s="1"/>
    </row>
    <row r="323" spans="1:8" x14ac:dyDescent="0.25">
      <c r="A323" t="str">
        <f t="shared" si="34"/>
        <v>19. Materiaal - Afmontage</v>
      </c>
      <c r="B323" t="s">
        <v>631</v>
      </c>
      <c r="C323" t="s">
        <v>632</v>
      </c>
      <c r="D323" t="s">
        <v>11</v>
      </c>
      <c r="E323" s="1"/>
      <c r="F323" s="2" cm="1">
        <f t="array" ref="F323">Prijs_per_eenheid</f>
        <v>234.6</v>
      </c>
      <c r="G323" s="2">
        <f t="shared" si="35"/>
        <v>0</v>
      </c>
      <c r="H323" s="1"/>
    </row>
    <row r="324" spans="1:8" x14ac:dyDescent="0.25">
      <c r="A324" t="str">
        <f t="shared" si="34"/>
        <v>19. Materiaal - Afmontage</v>
      </c>
      <c r="B324" t="s">
        <v>633</v>
      </c>
      <c r="C324" t="s">
        <v>634</v>
      </c>
      <c r="D324" t="s">
        <v>11</v>
      </c>
      <c r="E324" s="1"/>
      <c r="F324" s="2" cm="1">
        <f t="array" ref="F324">Prijs_per_eenheid</f>
        <v>35.450000000000003</v>
      </c>
      <c r="G324" s="2">
        <f t="shared" si="35"/>
        <v>0</v>
      </c>
      <c r="H324" s="1"/>
    </row>
    <row r="325" spans="1:8" x14ac:dyDescent="0.25">
      <c r="A325" t="str">
        <f t="shared" si="34"/>
        <v>19. Materiaal - Afmontage</v>
      </c>
      <c r="B325" t="s">
        <v>635</v>
      </c>
      <c r="C325" t="s">
        <v>636</v>
      </c>
      <c r="D325" t="s">
        <v>11</v>
      </c>
      <c r="E325" s="1"/>
      <c r="F325" s="2" cm="1">
        <f t="array" ref="F325">Prijs_per_eenheid</f>
        <v>0.66</v>
      </c>
      <c r="G325" s="2">
        <f t="shared" si="35"/>
        <v>0</v>
      </c>
      <c r="H325" s="1"/>
    </row>
    <row r="326" spans="1:8" x14ac:dyDescent="0.25">
      <c r="A326" t="str">
        <f t="shared" si="34"/>
        <v>19. Materiaal - Afmontage</v>
      </c>
      <c r="B326" t="s">
        <v>637</v>
      </c>
      <c r="C326" t="s">
        <v>638</v>
      </c>
      <c r="D326" t="s">
        <v>11</v>
      </c>
      <c r="E326" s="1"/>
      <c r="F326" s="2" cm="1">
        <f t="array" ref="F326">Prijs_per_eenheid</f>
        <v>1.5</v>
      </c>
      <c r="G326" s="2">
        <f t="shared" si="35"/>
        <v>0</v>
      </c>
      <c r="H326" s="1"/>
    </row>
    <row r="327" spans="1:8" x14ac:dyDescent="0.25">
      <c r="A327" t="str">
        <f t="shared" si="34"/>
        <v>19. Materiaal - Afmontage</v>
      </c>
      <c r="B327" t="s">
        <v>639</v>
      </c>
      <c r="C327" t="s">
        <v>640</v>
      </c>
      <c r="D327" t="s">
        <v>11</v>
      </c>
      <c r="E327" s="1"/>
      <c r="F327" s="2" cm="1">
        <f t="array" ref="F327">Prijs_per_eenheid</f>
        <v>1.5</v>
      </c>
      <c r="G327" s="2">
        <f t="shared" si="35"/>
        <v>0</v>
      </c>
      <c r="H327" s="1"/>
    </row>
    <row r="328" spans="1:8" x14ac:dyDescent="0.25">
      <c r="A328" t="str">
        <f t="shared" si="34"/>
        <v>19. Materiaal - Afmontage</v>
      </c>
      <c r="B328" t="s">
        <v>641</v>
      </c>
      <c r="C328" t="s">
        <v>642</v>
      </c>
      <c r="D328" t="s">
        <v>11</v>
      </c>
      <c r="E328" s="1"/>
      <c r="F328" s="2" cm="1">
        <f t="array" ref="F328">Prijs_per_eenheid</f>
        <v>1.65</v>
      </c>
      <c r="G328" s="2">
        <f t="shared" si="35"/>
        <v>0</v>
      </c>
      <c r="H328" s="1"/>
    </row>
    <row r="329" spans="1:8" x14ac:dyDescent="0.25">
      <c r="A329" t="str">
        <f t="shared" si="34"/>
        <v>19. Materiaal - Afmontage</v>
      </c>
      <c r="B329" t="s">
        <v>643</v>
      </c>
      <c r="C329" t="s">
        <v>644</v>
      </c>
      <c r="D329" t="s">
        <v>11</v>
      </c>
      <c r="E329" s="1"/>
      <c r="F329" s="2" cm="1">
        <f t="array" ref="F329">Prijs_per_eenheid</f>
        <v>140.5</v>
      </c>
      <c r="G329" s="2">
        <f t="shared" si="35"/>
        <v>0</v>
      </c>
      <c r="H329" s="1"/>
    </row>
    <row r="330" spans="1:8" x14ac:dyDescent="0.25">
      <c r="A330" t="str">
        <f t="shared" si="34"/>
        <v>19. Materiaal - Afmontage</v>
      </c>
      <c r="B330" t="s">
        <v>645</v>
      </c>
      <c r="C330" t="s">
        <v>646</v>
      </c>
      <c r="D330" t="s">
        <v>11</v>
      </c>
      <c r="E330" s="1"/>
      <c r="F330" s="2" cm="1">
        <f t="array" ref="F330">Prijs_per_eenheid</f>
        <v>31.5</v>
      </c>
      <c r="G330" s="2">
        <f t="shared" si="35"/>
        <v>0</v>
      </c>
      <c r="H330" s="1"/>
    </row>
    <row r="331" spans="1:8" x14ac:dyDescent="0.25">
      <c r="A331" t="str">
        <f t="shared" si="34"/>
        <v>19. Materiaal - Afmontage</v>
      </c>
      <c r="B331" t="s">
        <v>647</v>
      </c>
      <c r="C331" t="s">
        <v>648</v>
      </c>
      <c r="D331" t="s">
        <v>11</v>
      </c>
      <c r="E331" s="1"/>
      <c r="F331" s="2" cm="1">
        <f t="array" ref="F331">Prijs_per_eenheid</f>
        <v>2.1</v>
      </c>
      <c r="G331" s="2">
        <f t="shared" si="35"/>
        <v>0</v>
      </c>
      <c r="H331" s="1"/>
    </row>
    <row r="332" spans="1:8" x14ac:dyDescent="0.25">
      <c r="A332" t="str">
        <f t="shared" si="34"/>
        <v>19. Materiaal - Afmontage</v>
      </c>
      <c r="B332" t="s">
        <v>649</v>
      </c>
      <c r="C332" t="s">
        <v>650</v>
      </c>
      <c r="D332" t="s">
        <v>11</v>
      </c>
      <c r="E332" s="1"/>
      <c r="F332" s="2" cm="1">
        <f t="array" ref="F332">Prijs_per_eenheid</f>
        <v>19.850000000000001</v>
      </c>
      <c r="G332" s="2">
        <f t="shared" si="35"/>
        <v>0</v>
      </c>
      <c r="H332" s="1"/>
    </row>
    <row r="333" spans="1:8" x14ac:dyDescent="0.25">
      <c r="A333" t="str">
        <f t="shared" si="34"/>
        <v>19. Materiaal - Afmontage</v>
      </c>
      <c r="B333" t="s">
        <v>651</v>
      </c>
      <c r="C333" t="s">
        <v>652</v>
      </c>
      <c r="D333" t="s">
        <v>11</v>
      </c>
      <c r="E333" s="1"/>
      <c r="F333" s="2" cm="1">
        <f t="array" ref="F333">Prijs_per_eenheid</f>
        <v>1.75</v>
      </c>
      <c r="G333" s="2">
        <f t="shared" si="35"/>
        <v>0</v>
      </c>
      <c r="H333" s="1"/>
    </row>
    <row r="334" spans="1:8" x14ac:dyDescent="0.25">
      <c r="A334" t="str">
        <f t="shared" si="34"/>
        <v>19. Materiaal - Afmontage</v>
      </c>
      <c r="B334" t="s">
        <v>653</v>
      </c>
      <c r="C334" t="s">
        <v>654</v>
      </c>
      <c r="D334" t="s">
        <v>11</v>
      </c>
      <c r="E334" s="1"/>
      <c r="F334" s="2" cm="1">
        <f t="array" ref="F334">Prijs_per_eenheid</f>
        <v>45.5</v>
      </c>
      <c r="G334" s="2">
        <f t="shared" si="35"/>
        <v>0</v>
      </c>
      <c r="H334" s="1"/>
    </row>
    <row r="335" spans="1:8" x14ac:dyDescent="0.25">
      <c r="A335" t="str">
        <f t="shared" si="34"/>
        <v>19. Materiaal - Afmontage</v>
      </c>
      <c r="B335" t="s">
        <v>655</v>
      </c>
      <c r="C335" t="s">
        <v>656</v>
      </c>
      <c r="D335" t="s">
        <v>11</v>
      </c>
      <c r="E335" s="1"/>
      <c r="F335" s="2" cm="1">
        <f t="array" ref="F335">Prijs_per_eenheid</f>
        <v>51.5</v>
      </c>
      <c r="G335" s="2">
        <f t="shared" si="35"/>
        <v>0</v>
      </c>
      <c r="H335" s="1"/>
    </row>
    <row r="336" spans="1:8" x14ac:dyDescent="0.25">
      <c r="A336" t="str">
        <f t="shared" si="34"/>
        <v>19. Materiaal - Afmontage</v>
      </c>
      <c r="B336" t="s">
        <v>657</v>
      </c>
      <c r="C336" t="s">
        <v>658</v>
      </c>
      <c r="D336" t="s">
        <v>11</v>
      </c>
      <c r="E336" s="1"/>
      <c r="F336" s="2" cm="1">
        <f t="array" ref="F336">Prijs_per_eenheid</f>
        <v>5.5</v>
      </c>
      <c r="G336" s="2">
        <f t="shared" si="35"/>
        <v>0</v>
      </c>
      <c r="H336" s="1"/>
    </row>
    <row r="337" spans="1:8" x14ac:dyDescent="0.25">
      <c r="A337" t="str">
        <f t="shared" si="34"/>
        <v>19. Materiaal - Afmontage</v>
      </c>
      <c r="B337" t="s">
        <v>659</v>
      </c>
      <c r="C337" t="s">
        <v>660</v>
      </c>
      <c r="D337" t="s">
        <v>11</v>
      </c>
      <c r="E337" s="1"/>
      <c r="F337" s="2" cm="1">
        <f t="array" ref="F337">Prijs_per_eenheid</f>
        <v>121</v>
      </c>
      <c r="G337" s="2">
        <f t="shared" si="35"/>
        <v>0</v>
      </c>
      <c r="H337" s="1"/>
    </row>
    <row r="338" spans="1:8" x14ac:dyDescent="0.25">
      <c r="A338" t="str">
        <f t="shared" si="34"/>
        <v>19. Materiaal - Afmontage</v>
      </c>
      <c r="B338" t="s">
        <v>661</v>
      </c>
      <c r="C338" t="s">
        <v>662</v>
      </c>
      <c r="D338" t="s">
        <v>11</v>
      </c>
      <c r="E338" s="1"/>
      <c r="F338" s="2" cm="1">
        <f t="array" ref="F338">Prijs_per_eenheid</f>
        <v>17.25</v>
      </c>
      <c r="G338" s="2">
        <f t="shared" si="35"/>
        <v>0</v>
      </c>
      <c r="H338" s="1"/>
    </row>
    <row r="339" spans="1:8" x14ac:dyDescent="0.25">
      <c r="A339" t="str">
        <f t="shared" si="34"/>
        <v>19. Materiaal - Afmontage</v>
      </c>
      <c r="B339" t="s">
        <v>663</v>
      </c>
      <c r="C339" t="s">
        <v>664</v>
      </c>
      <c r="D339" t="s">
        <v>11</v>
      </c>
      <c r="E339" s="1"/>
      <c r="F339" s="2" cm="1">
        <f t="array" ref="F339">Prijs_per_eenheid</f>
        <v>71.75</v>
      </c>
      <c r="G339" s="2">
        <f t="shared" si="35"/>
        <v>0</v>
      </c>
      <c r="H339" s="1"/>
    </row>
    <row r="340" spans="1:8" x14ac:dyDescent="0.25">
      <c r="A340" t="str">
        <f t="shared" si="34"/>
        <v>19. Materiaal - Afmontage</v>
      </c>
      <c r="B340" t="s">
        <v>665</v>
      </c>
      <c r="C340" t="s">
        <v>666</v>
      </c>
      <c r="D340" t="s">
        <v>11</v>
      </c>
      <c r="E340" s="1"/>
      <c r="F340" s="2" cm="1">
        <f t="array" ref="F340">Prijs_per_eenheid</f>
        <v>103</v>
      </c>
      <c r="G340" s="2">
        <f t="shared" si="35"/>
        <v>0</v>
      </c>
      <c r="H340" s="1"/>
    </row>
    <row r="341" spans="1:8" x14ac:dyDescent="0.25">
      <c r="A341" t="str">
        <f>$B$341</f>
        <v>20. Materiaal - Patchcords</v>
      </c>
      <c r="B341" s="46" t="s">
        <v>667</v>
      </c>
      <c r="C341" s="46"/>
      <c r="D341" s="46"/>
      <c r="E341" s="5"/>
      <c r="F341" s="45"/>
      <c r="G341" s="45">
        <f>SUM(G342:G463)</f>
        <v>0</v>
      </c>
      <c r="H341" s="5"/>
    </row>
    <row r="342" spans="1:8" x14ac:dyDescent="0.25">
      <c r="A342" t="str">
        <f>$B$341</f>
        <v>20. Materiaal - Patchcords</v>
      </c>
      <c r="B342" t="s">
        <v>668</v>
      </c>
      <c r="C342" t="s">
        <v>669</v>
      </c>
      <c r="D342" t="s">
        <v>11</v>
      </c>
      <c r="E342" s="1"/>
      <c r="F342" s="2" cm="1">
        <f t="array" ref="F342">Prijs_per_eenheid</f>
        <v>3</v>
      </c>
      <c r="G342" s="2">
        <f t="shared" si="35"/>
        <v>0</v>
      </c>
      <c r="H342" s="1"/>
    </row>
    <row r="343" spans="1:8" x14ac:dyDescent="0.25">
      <c r="A343" t="str">
        <f t="shared" ref="A343:A406" si="36">$B$341</f>
        <v>20. Materiaal - Patchcords</v>
      </c>
      <c r="B343" t="s">
        <v>670</v>
      </c>
      <c r="C343" t="s">
        <v>671</v>
      </c>
      <c r="D343" t="s">
        <v>11</v>
      </c>
      <c r="E343" s="1"/>
      <c r="F343" s="2" cm="1">
        <f t="array" ref="F343">Prijs_per_eenheid</f>
        <v>3.2</v>
      </c>
      <c r="G343" s="2">
        <f t="shared" si="35"/>
        <v>0</v>
      </c>
      <c r="H343" s="1"/>
    </row>
    <row r="344" spans="1:8" x14ac:dyDescent="0.25">
      <c r="A344" t="str">
        <f t="shared" si="36"/>
        <v>20. Materiaal - Patchcords</v>
      </c>
      <c r="B344" t="s">
        <v>672</v>
      </c>
      <c r="C344" t="s">
        <v>673</v>
      </c>
      <c r="D344" t="s">
        <v>11</v>
      </c>
      <c r="E344" s="1"/>
      <c r="F344" s="2" cm="1">
        <f t="array" ref="F344">Prijs_per_eenheid</f>
        <v>3.4</v>
      </c>
      <c r="G344" s="2">
        <f t="shared" si="35"/>
        <v>0</v>
      </c>
      <c r="H344" s="1"/>
    </row>
    <row r="345" spans="1:8" x14ac:dyDescent="0.25">
      <c r="A345" t="str">
        <f t="shared" si="36"/>
        <v>20. Materiaal - Patchcords</v>
      </c>
      <c r="B345" t="s">
        <v>674</v>
      </c>
      <c r="C345" t="s">
        <v>675</v>
      </c>
      <c r="D345" t="s">
        <v>11</v>
      </c>
      <c r="E345" s="1"/>
      <c r="F345" s="2" cm="1">
        <f t="array" ref="F345">Prijs_per_eenheid</f>
        <v>3.8</v>
      </c>
      <c r="G345" s="2">
        <f t="shared" si="35"/>
        <v>0</v>
      </c>
      <c r="H345" s="1"/>
    </row>
    <row r="346" spans="1:8" x14ac:dyDescent="0.25">
      <c r="A346" t="str">
        <f t="shared" si="36"/>
        <v>20. Materiaal - Patchcords</v>
      </c>
      <c r="B346" t="s">
        <v>676</v>
      </c>
      <c r="C346" t="s">
        <v>677</v>
      </c>
      <c r="D346" t="s">
        <v>11</v>
      </c>
      <c r="E346" s="1"/>
      <c r="F346" s="2" cm="1">
        <f t="array" ref="F346">Prijs_per_eenheid</f>
        <v>4.75</v>
      </c>
      <c r="G346" s="2">
        <f t="shared" si="35"/>
        <v>0</v>
      </c>
      <c r="H346" s="1"/>
    </row>
    <row r="347" spans="1:8" x14ac:dyDescent="0.25">
      <c r="A347" t="str">
        <f t="shared" si="36"/>
        <v>20. Materiaal - Patchcords</v>
      </c>
      <c r="B347" t="s">
        <v>678</v>
      </c>
      <c r="C347" t="s">
        <v>679</v>
      </c>
      <c r="D347" t="s">
        <v>11</v>
      </c>
      <c r="E347" s="1"/>
      <c r="F347" s="2" cm="1">
        <f t="array" ref="F347">Prijs_per_eenheid</f>
        <v>5.7</v>
      </c>
      <c r="G347" s="2">
        <f t="shared" si="35"/>
        <v>0</v>
      </c>
      <c r="H347" s="1"/>
    </row>
    <row r="348" spans="1:8" x14ac:dyDescent="0.25">
      <c r="A348" t="str">
        <f t="shared" si="36"/>
        <v>20. Materiaal - Patchcords</v>
      </c>
      <c r="B348" t="s">
        <v>680</v>
      </c>
      <c r="C348" t="s">
        <v>681</v>
      </c>
      <c r="D348" t="s">
        <v>11</v>
      </c>
      <c r="E348" s="1"/>
      <c r="F348" s="2" cm="1">
        <f t="array" ref="F348">Prijs_per_eenheid</f>
        <v>3.15</v>
      </c>
      <c r="G348" s="2">
        <f t="shared" si="35"/>
        <v>0</v>
      </c>
      <c r="H348" s="1"/>
    </row>
    <row r="349" spans="1:8" x14ac:dyDescent="0.25">
      <c r="A349" t="str">
        <f t="shared" si="36"/>
        <v>20. Materiaal - Patchcords</v>
      </c>
      <c r="B349" t="s">
        <v>682</v>
      </c>
      <c r="C349" t="s">
        <v>683</v>
      </c>
      <c r="D349" t="s">
        <v>11</v>
      </c>
      <c r="E349" s="1"/>
      <c r="F349" s="2" cm="1">
        <f t="array" ref="F349">Prijs_per_eenheid</f>
        <v>3.3</v>
      </c>
      <c r="G349" s="2">
        <f t="shared" si="35"/>
        <v>0</v>
      </c>
      <c r="H349" s="1"/>
    </row>
    <row r="350" spans="1:8" x14ac:dyDescent="0.25">
      <c r="A350" t="str">
        <f t="shared" si="36"/>
        <v>20. Materiaal - Patchcords</v>
      </c>
      <c r="B350" t="s">
        <v>684</v>
      </c>
      <c r="C350" t="s">
        <v>685</v>
      </c>
      <c r="D350" t="s">
        <v>11</v>
      </c>
      <c r="E350" s="1"/>
      <c r="F350" s="2" cm="1">
        <f t="array" ref="F350">Prijs_per_eenheid</f>
        <v>3.5</v>
      </c>
      <c r="G350" s="2">
        <f t="shared" si="35"/>
        <v>0</v>
      </c>
      <c r="H350" s="1"/>
    </row>
    <row r="351" spans="1:8" x14ac:dyDescent="0.25">
      <c r="A351" t="str">
        <f t="shared" si="36"/>
        <v>20. Materiaal - Patchcords</v>
      </c>
      <c r="B351" t="s">
        <v>686</v>
      </c>
      <c r="C351" t="s">
        <v>687</v>
      </c>
      <c r="D351" t="s">
        <v>11</v>
      </c>
      <c r="E351" s="1"/>
      <c r="F351" s="2" cm="1">
        <f t="array" ref="F351">Prijs_per_eenheid</f>
        <v>3.9</v>
      </c>
      <c r="G351" s="2">
        <f t="shared" si="35"/>
        <v>0</v>
      </c>
      <c r="H351" s="1"/>
    </row>
    <row r="352" spans="1:8" x14ac:dyDescent="0.25">
      <c r="A352" t="str">
        <f t="shared" si="36"/>
        <v>20. Materiaal - Patchcords</v>
      </c>
      <c r="B352" t="s">
        <v>688</v>
      </c>
      <c r="C352" t="s">
        <v>689</v>
      </c>
      <c r="D352" t="s">
        <v>11</v>
      </c>
      <c r="E352" s="1"/>
      <c r="F352" s="2" cm="1">
        <f t="array" ref="F352">Prijs_per_eenheid</f>
        <v>4.8499999999999996</v>
      </c>
      <c r="G352" s="2">
        <f t="shared" si="35"/>
        <v>0</v>
      </c>
      <c r="H352" s="1"/>
    </row>
    <row r="353" spans="1:8" x14ac:dyDescent="0.25">
      <c r="A353" t="str">
        <f t="shared" si="36"/>
        <v>20. Materiaal - Patchcords</v>
      </c>
      <c r="B353" t="s">
        <v>690</v>
      </c>
      <c r="C353" t="s">
        <v>691</v>
      </c>
      <c r="D353" t="s">
        <v>11</v>
      </c>
      <c r="E353" s="1"/>
      <c r="F353" s="2" cm="1">
        <f t="array" ref="F353">Prijs_per_eenheid</f>
        <v>5.8</v>
      </c>
      <c r="G353" s="2">
        <f t="shared" si="35"/>
        <v>0</v>
      </c>
      <c r="H353" s="1"/>
    </row>
    <row r="354" spans="1:8" x14ac:dyDescent="0.25">
      <c r="A354" t="str">
        <f t="shared" si="36"/>
        <v>20. Materiaal - Patchcords</v>
      </c>
      <c r="B354" t="s">
        <v>692</v>
      </c>
      <c r="C354" t="s">
        <v>693</v>
      </c>
      <c r="D354" t="s">
        <v>11</v>
      </c>
      <c r="E354" s="1"/>
      <c r="F354" s="2" cm="1">
        <f t="array" ref="F354">Prijs_per_eenheid</f>
        <v>3.25</v>
      </c>
      <c r="G354" s="2">
        <f t="shared" si="35"/>
        <v>0</v>
      </c>
      <c r="H354" s="1"/>
    </row>
    <row r="355" spans="1:8" x14ac:dyDescent="0.25">
      <c r="A355" t="str">
        <f t="shared" si="36"/>
        <v>20. Materiaal - Patchcords</v>
      </c>
      <c r="B355" t="s">
        <v>694</v>
      </c>
      <c r="C355" t="s">
        <v>695</v>
      </c>
      <c r="D355" t="s">
        <v>11</v>
      </c>
      <c r="E355" s="1"/>
      <c r="F355" s="2" cm="1">
        <f t="array" ref="F355">Prijs_per_eenheid</f>
        <v>3.45</v>
      </c>
      <c r="G355" s="2">
        <f t="shared" si="35"/>
        <v>0</v>
      </c>
      <c r="H355" s="1"/>
    </row>
    <row r="356" spans="1:8" x14ac:dyDescent="0.25">
      <c r="A356" t="str">
        <f t="shared" si="36"/>
        <v>20. Materiaal - Patchcords</v>
      </c>
      <c r="B356" t="s">
        <v>696</v>
      </c>
      <c r="C356" t="s">
        <v>697</v>
      </c>
      <c r="D356" t="s">
        <v>11</v>
      </c>
      <c r="E356" s="1"/>
      <c r="F356" s="2" cm="1">
        <f t="array" ref="F356">Prijs_per_eenheid</f>
        <v>3.65</v>
      </c>
      <c r="G356" s="2">
        <f t="shared" si="35"/>
        <v>0</v>
      </c>
      <c r="H356" s="1"/>
    </row>
    <row r="357" spans="1:8" x14ac:dyDescent="0.25">
      <c r="A357" t="str">
        <f t="shared" si="36"/>
        <v>20. Materiaal - Patchcords</v>
      </c>
      <c r="B357" t="s">
        <v>698</v>
      </c>
      <c r="C357" t="s">
        <v>699</v>
      </c>
      <c r="D357" t="s">
        <v>11</v>
      </c>
      <c r="E357" s="1"/>
      <c r="F357" s="2" cm="1">
        <f t="array" ref="F357">Prijs_per_eenheid</f>
        <v>4</v>
      </c>
      <c r="G357" s="2">
        <f t="shared" si="35"/>
        <v>0</v>
      </c>
      <c r="H357" s="1"/>
    </row>
    <row r="358" spans="1:8" x14ac:dyDescent="0.25">
      <c r="A358" t="str">
        <f t="shared" si="36"/>
        <v>20. Materiaal - Patchcords</v>
      </c>
      <c r="B358" t="s">
        <v>700</v>
      </c>
      <c r="C358" t="s">
        <v>701</v>
      </c>
      <c r="D358" t="s">
        <v>11</v>
      </c>
      <c r="E358" s="1"/>
      <c r="F358" s="2" cm="1">
        <f t="array" ref="F358">Prijs_per_eenheid</f>
        <v>4.95</v>
      </c>
      <c r="G358" s="2">
        <f t="shared" si="35"/>
        <v>0</v>
      </c>
      <c r="H358" s="1"/>
    </row>
    <row r="359" spans="1:8" x14ac:dyDescent="0.25">
      <c r="A359" t="str">
        <f t="shared" si="36"/>
        <v>20. Materiaal - Patchcords</v>
      </c>
      <c r="B359" t="s">
        <v>702</v>
      </c>
      <c r="C359" t="s">
        <v>703</v>
      </c>
      <c r="D359" t="s">
        <v>11</v>
      </c>
      <c r="E359" s="1"/>
      <c r="F359" s="2" cm="1">
        <f t="array" ref="F359">Prijs_per_eenheid</f>
        <v>5.95</v>
      </c>
      <c r="G359" s="2">
        <f t="shared" ref="G359:G422" si="37">F359*E359*1.13</f>
        <v>0</v>
      </c>
      <c r="H359" s="1"/>
    </row>
    <row r="360" spans="1:8" x14ac:dyDescent="0.25">
      <c r="A360" t="str">
        <f t="shared" si="36"/>
        <v>20. Materiaal - Patchcords</v>
      </c>
      <c r="B360" t="s">
        <v>704</v>
      </c>
      <c r="C360" t="s">
        <v>705</v>
      </c>
      <c r="D360" t="s">
        <v>11</v>
      </c>
      <c r="E360" s="1"/>
      <c r="F360" s="2" cm="1">
        <f t="array" ref="F360">Prijs_per_eenheid</f>
        <v>3.35</v>
      </c>
      <c r="G360" s="2">
        <f t="shared" si="37"/>
        <v>0</v>
      </c>
      <c r="H360" s="1"/>
    </row>
    <row r="361" spans="1:8" x14ac:dyDescent="0.25">
      <c r="A361" t="str">
        <f t="shared" si="36"/>
        <v>20. Materiaal - Patchcords</v>
      </c>
      <c r="B361" t="s">
        <v>706</v>
      </c>
      <c r="C361" t="s">
        <v>707</v>
      </c>
      <c r="D361" t="s">
        <v>11</v>
      </c>
      <c r="E361" s="1"/>
      <c r="F361" s="2" cm="1">
        <f t="array" ref="F361">Prijs_per_eenheid</f>
        <v>3.55</v>
      </c>
      <c r="G361" s="2">
        <f t="shared" si="37"/>
        <v>0</v>
      </c>
      <c r="H361" s="1"/>
    </row>
    <row r="362" spans="1:8" x14ac:dyDescent="0.25">
      <c r="A362" t="str">
        <f t="shared" si="36"/>
        <v>20. Materiaal - Patchcords</v>
      </c>
      <c r="B362" t="s">
        <v>708</v>
      </c>
      <c r="C362" t="s">
        <v>709</v>
      </c>
      <c r="D362" t="s">
        <v>11</v>
      </c>
      <c r="E362" s="1"/>
      <c r="F362" s="2" cm="1">
        <f t="array" ref="F362">Prijs_per_eenheid</f>
        <v>3.75</v>
      </c>
      <c r="G362" s="2">
        <f t="shared" si="37"/>
        <v>0</v>
      </c>
      <c r="H362" s="1"/>
    </row>
    <row r="363" spans="1:8" x14ac:dyDescent="0.25">
      <c r="A363" t="str">
        <f t="shared" si="36"/>
        <v>20. Materiaal - Patchcords</v>
      </c>
      <c r="B363" t="s">
        <v>710</v>
      </c>
      <c r="C363" t="s">
        <v>711</v>
      </c>
      <c r="D363" t="s">
        <v>11</v>
      </c>
      <c r="E363" s="1"/>
      <c r="F363" s="2" cm="1">
        <f t="array" ref="F363">Prijs_per_eenheid</f>
        <v>4.1500000000000004</v>
      </c>
      <c r="G363" s="2">
        <f t="shared" si="37"/>
        <v>0</v>
      </c>
      <c r="H363" s="1"/>
    </row>
    <row r="364" spans="1:8" x14ac:dyDescent="0.25">
      <c r="A364" t="str">
        <f t="shared" si="36"/>
        <v>20. Materiaal - Patchcords</v>
      </c>
      <c r="B364" t="s">
        <v>712</v>
      </c>
      <c r="C364" t="s">
        <v>713</v>
      </c>
      <c r="D364" t="s">
        <v>11</v>
      </c>
      <c r="E364" s="1"/>
      <c r="F364" s="2" cm="1">
        <f t="array" ref="F364">Prijs_per_eenheid</f>
        <v>5.0999999999999996</v>
      </c>
      <c r="G364" s="2">
        <f t="shared" si="37"/>
        <v>0</v>
      </c>
      <c r="H364" s="1"/>
    </row>
    <row r="365" spans="1:8" x14ac:dyDescent="0.25">
      <c r="A365" t="str">
        <f t="shared" si="36"/>
        <v>20. Materiaal - Patchcords</v>
      </c>
      <c r="B365" t="s">
        <v>714</v>
      </c>
      <c r="C365" t="s">
        <v>715</v>
      </c>
      <c r="D365" t="s">
        <v>11</v>
      </c>
      <c r="E365" s="1"/>
      <c r="F365" s="2" cm="1">
        <f t="array" ref="F365">Prijs_per_eenheid</f>
        <v>6.05</v>
      </c>
      <c r="G365" s="2">
        <f t="shared" si="37"/>
        <v>0</v>
      </c>
      <c r="H365" s="1"/>
    </row>
    <row r="366" spans="1:8" x14ac:dyDescent="0.25">
      <c r="A366" t="str">
        <f t="shared" si="36"/>
        <v>20. Materiaal - Patchcords</v>
      </c>
      <c r="B366" t="s">
        <v>716</v>
      </c>
      <c r="C366" t="s">
        <v>717</v>
      </c>
      <c r="D366" t="s">
        <v>11</v>
      </c>
      <c r="E366" s="1"/>
      <c r="F366" s="2" cm="1">
        <f t="array" ref="F366">Prijs_per_eenheid</f>
        <v>3.45</v>
      </c>
      <c r="G366" s="2">
        <f t="shared" si="37"/>
        <v>0</v>
      </c>
      <c r="H366" s="1"/>
    </row>
    <row r="367" spans="1:8" x14ac:dyDescent="0.25">
      <c r="A367" t="str">
        <f t="shared" si="36"/>
        <v>20. Materiaal - Patchcords</v>
      </c>
      <c r="B367" t="s">
        <v>718</v>
      </c>
      <c r="C367" t="s">
        <v>719</v>
      </c>
      <c r="D367" t="s">
        <v>11</v>
      </c>
      <c r="E367" s="1"/>
      <c r="F367" s="2" cm="1">
        <f t="array" ref="F367">Prijs_per_eenheid</f>
        <v>3.65</v>
      </c>
      <c r="G367" s="2">
        <f t="shared" si="37"/>
        <v>0</v>
      </c>
      <c r="H367" s="1"/>
    </row>
    <row r="368" spans="1:8" x14ac:dyDescent="0.25">
      <c r="A368" t="str">
        <f t="shared" si="36"/>
        <v>20. Materiaal - Patchcords</v>
      </c>
      <c r="B368" t="s">
        <v>720</v>
      </c>
      <c r="C368" t="s">
        <v>721</v>
      </c>
      <c r="D368" t="s">
        <v>11</v>
      </c>
      <c r="E368" s="1"/>
      <c r="F368" s="2" cm="1">
        <f t="array" ref="F368">Prijs_per_eenheid</f>
        <v>3.85</v>
      </c>
      <c r="G368" s="2">
        <f t="shared" si="37"/>
        <v>0</v>
      </c>
      <c r="H368" s="1"/>
    </row>
    <row r="369" spans="1:8" x14ac:dyDescent="0.25">
      <c r="A369" t="str">
        <f t="shared" si="36"/>
        <v>20. Materiaal - Patchcords</v>
      </c>
      <c r="B369" t="s">
        <v>722</v>
      </c>
      <c r="C369" t="s">
        <v>723</v>
      </c>
      <c r="D369" t="s">
        <v>11</v>
      </c>
      <c r="E369" s="1"/>
      <c r="F369" s="2" cm="1">
        <f t="array" ref="F369">Prijs_per_eenheid</f>
        <v>4.2</v>
      </c>
      <c r="G369" s="2">
        <f t="shared" si="37"/>
        <v>0</v>
      </c>
      <c r="H369" s="1"/>
    </row>
    <row r="370" spans="1:8" x14ac:dyDescent="0.25">
      <c r="A370" t="str">
        <f t="shared" si="36"/>
        <v>20. Materiaal - Patchcords</v>
      </c>
      <c r="B370" t="s">
        <v>724</v>
      </c>
      <c r="C370" t="s">
        <v>725</v>
      </c>
      <c r="D370" t="s">
        <v>11</v>
      </c>
      <c r="E370" s="1"/>
      <c r="F370" s="2" cm="1">
        <f t="array" ref="F370">Prijs_per_eenheid</f>
        <v>5.2</v>
      </c>
      <c r="G370" s="2">
        <f t="shared" si="37"/>
        <v>0</v>
      </c>
      <c r="H370" s="1"/>
    </row>
    <row r="371" spans="1:8" x14ac:dyDescent="0.25">
      <c r="A371" t="str">
        <f t="shared" si="36"/>
        <v>20. Materiaal - Patchcords</v>
      </c>
      <c r="B371" t="s">
        <v>726</v>
      </c>
      <c r="C371" t="s">
        <v>727</v>
      </c>
      <c r="D371" t="s">
        <v>11</v>
      </c>
      <c r="E371" s="1"/>
      <c r="F371" s="2" cm="1">
        <f t="array" ref="F371">Prijs_per_eenheid</f>
        <v>6.15</v>
      </c>
      <c r="G371" s="2">
        <f t="shared" si="37"/>
        <v>0</v>
      </c>
      <c r="H371" s="1"/>
    </row>
    <row r="372" spans="1:8" x14ac:dyDescent="0.25">
      <c r="A372" t="str">
        <f t="shared" si="36"/>
        <v>20. Materiaal - Patchcords</v>
      </c>
      <c r="B372" t="s">
        <v>728</v>
      </c>
      <c r="C372" t="s">
        <v>729</v>
      </c>
      <c r="D372" t="s">
        <v>11</v>
      </c>
      <c r="E372" s="1"/>
      <c r="F372" s="2" cm="1">
        <f t="array" ref="F372">Prijs_per_eenheid</f>
        <v>1.7</v>
      </c>
      <c r="G372" s="2">
        <f t="shared" si="37"/>
        <v>0</v>
      </c>
      <c r="H372" s="1"/>
    </row>
    <row r="373" spans="1:8" x14ac:dyDescent="0.25">
      <c r="A373" t="str">
        <f t="shared" si="36"/>
        <v>20. Materiaal - Patchcords</v>
      </c>
      <c r="B373" t="s">
        <v>730</v>
      </c>
      <c r="C373" t="s">
        <v>731</v>
      </c>
      <c r="D373" t="s">
        <v>11</v>
      </c>
      <c r="E373" s="1"/>
      <c r="F373" s="2" cm="1">
        <f t="array" ref="F373">Prijs_per_eenheid</f>
        <v>1.8</v>
      </c>
      <c r="G373" s="2">
        <f t="shared" si="37"/>
        <v>0</v>
      </c>
      <c r="H373" s="1"/>
    </row>
    <row r="374" spans="1:8" x14ac:dyDescent="0.25">
      <c r="A374" t="str">
        <f t="shared" si="36"/>
        <v>20. Materiaal - Patchcords</v>
      </c>
      <c r="B374" t="s">
        <v>732</v>
      </c>
      <c r="C374" t="s">
        <v>733</v>
      </c>
      <c r="D374" t="s">
        <v>11</v>
      </c>
      <c r="E374" s="1"/>
      <c r="F374" s="2" cm="1">
        <f t="array" ref="F374">Prijs_per_eenheid</f>
        <v>2</v>
      </c>
      <c r="G374" s="2">
        <f t="shared" si="37"/>
        <v>0</v>
      </c>
      <c r="H374" s="1"/>
    </row>
    <row r="375" spans="1:8" x14ac:dyDescent="0.25">
      <c r="A375" t="str">
        <f t="shared" si="36"/>
        <v>20. Materiaal - Patchcords</v>
      </c>
      <c r="B375" t="s">
        <v>734</v>
      </c>
      <c r="C375" t="s">
        <v>735</v>
      </c>
      <c r="D375" t="s">
        <v>11</v>
      </c>
      <c r="E375" s="1"/>
      <c r="F375" s="2" cm="1">
        <f t="array" ref="F375">Prijs_per_eenheid</f>
        <v>1.8</v>
      </c>
      <c r="G375" s="2">
        <f t="shared" si="37"/>
        <v>0</v>
      </c>
      <c r="H375" s="1"/>
    </row>
    <row r="376" spans="1:8" x14ac:dyDescent="0.25">
      <c r="A376" t="str">
        <f t="shared" si="36"/>
        <v>20. Materiaal - Patchcords</v>
      </c>
      <c r="B376" t="s">
        <v>736</v>
      </c>
      <c r="C376" t="s">
        <v>737</v>
      </c>
      <c r="D376" t="s">
        <v>11</v>
      </c>
      <c r="E376" s="1"/>
      <c r="F376" s="2" cm="1">
        <f t="array" ref="F376">Prijs_per_eenheid</f>
        <v>1.9</v>
      </c>
      <c r="G376" s="2">
        <f t="shared" si="37"/>
        <v>0</v>
      </c>
      <c r="H376" s="1"/>
    </row>
    <row r="377" spans="1:8" x14ac:dyDescent="0.25">
      <c r="A377" t="str">
        <f t="shared" si="36"/>
        <v>20. Materiaal - Patchcords</v>
      </c>
      <c r="B377" t="s">
        <v>738</v>
      </c>
      <c r="C377" t="s">
        <v>739</v>
      </c>
      <c r="D377" t="s">
        <v>11</v>
      </c>
      <c r="E377" s="1"/>
      <c r="F377" s="2" cm="1">
        <f t="array" ref="F377">Prijs_per_eenheid</f>
        <v>2.1</v>
      </c>
      <c r="G377" s="2">
        <f t="shared" si="37"/>
        <v>0</v>
      </c>
      <c r="H377" s="1"/>
    </row>
    <row r="378" spans="1:8" x14ac:dyDescent="0.25">
      <c r="A378" t="str">
        <f t="shared" si="36"/>
        <v>20. Materiaal - Patchcords</v>
      </c>
      <c r="B378" t="s">
        <v>740</v>
      </c>
      <c r="C378" t="s">
        <v>741</v>
      </c>
      <c r="D378" t="s">
        <v>11</v>
      </c>
      <c r="E378" s="1"/>
      <c r="F378" s="2" cm="1">
        <f t="array" ref="F378">Prijs_per_eenheid</f>
        <v>2.5</v>
      </c>
      <c r="G378" s="2">
        <f t="shared" si="37"/>
        <v>0</v>
      </c>
      <c r="H378" s="1"/>
    </row>
    <row r="379" spans="1:8" x14ac:dyDescent="0.25">
      <c r="A379" t="str">
        <f t="shared" si="36"/>
        <v>20. Materiaal - Patchcords</v>
      </c>
      <c r="B379" t="s">
        <v>742</v>
      </c>
      <c r="C379" t="s">
        <v>743</v>
      </c>
      <c r="D379" t="s">
        <v>11</v>
      </c>
      <c r="E379" s="1"/>
      <c r="F379" s="2" cm="1">
        <f t="array" ref="F379">Prijs_per_eenheid</f>
        <v>0.65</v>
      </c>
      <c r="G379" s="2">
        <f t="shared" si="37"/>
        <v>0</v>
      </c>
      <c r="H379" s="1"/>
    </row>
    <row r="380" spans="1:8" x14ac:dyDescent="0.25">
      <c r="A380" t="str">
        <f t="shared" si="36"/>
        <v>20. Materiaal - Patchcords</v>
      </c>
      <c r="B380" t="s">
        <v>744</v>
      </c>
      <c r="C380" t="s">
        <v>745</v>
      </c>
      <c r="D380" t="s">
        <v>11</v>
      </c>
      <c r="E380" s="1"/>
      <c r="F380" s="2" cm="1">
        <f t="array" ref="F380">Prijs_per_eenheid</f>
        <v>0.65</v>
      </c>
      <c r="G380" s="2">
        <f t="shared" si="37"/>
        <v>0</v>
      </c>
      <c r="H380" s="1"/>
    </row>
    <row r="381" spans="1:8" x14ac:dyDescent="0.25">
      <c r="A381" t="str">
        <f t="shared" si="36"/>
        <v>20. Materiaal - Patchcords</v>
      </c>
      <c r="B381" t="s">
        <v>746</v>
      </c>
      <c r="C381" t="s">
        <v>747</v>
      </c>
      <c r="D381" t="s">
        <v>11</v>
      </c>
      <c r="E381" s="1"/>
      <c r="F381" s="2" cm="1">
        <f t="array" ref="F381">Prijs_per_eenheid</f>
        <v>3.25</v>
      </c>
      <c r="G381" s="2">
        <f t="shared" si="37"/>
        <v>0</v>
      </c>
      <c r="H381" s="1"/>
    </row>
    <row r="382" spans="1:8" x14ac:dyDescent="0.25">
      <c r="A382" t="str">
        <f t="shared" si="36"/>
        <v>20. Materiaal - Patchcords</v>
      </c>
      <c r="B382" t="s">
        <v>748</v>
      </c>
      <c r="C382" t="s">
        <v>749</v>
      </c>
      <c r="D382" t="s">
        <v>11</v>
      </c>
      <c r="E382" s="1"/>
      <c r="F382" s="2" cm="1">
        <f t="array" ref="F382">Prijs_per_eenheid</f>
        <v>3.45</v>
      </c>
      <c r="G382" s="2">
        <f t="shared" si="37"/>
        <v>0</v>
      </c>
      <c r="H382" s="1"/>
    </row>
    <row r="383" spans="1:8" x14ac:dyDescent="0.25">
      <c r="A383" t="str">
        <f t="shared" si="36"/>
        <v>20. Materiaal - Patchcords</v>
      </c>
      <c r="B383" t="s">
        <v>750</v>
      </c>
      <c r="C383" t="s">
        <v>751</v>
      </c>
      <c r="D383" t="s">
        <v>11</v>
      </c>
      <c r="E383" s="1"/>
      <c r="F383" s="2" cm="1">
        <f t="array" ref="F383">Prijs_per_eenheid</f>
        <v>3.65</v>
      </c>
      <c r="G383" s="2">
        <f t="shared" si="37"/>
        <v>0</v>
      </c>
      <c r="H383" s="1"/>
    </row>
    <row r="384" spans="1:8" x14ac:dyDescent="0.25">
      <c r="A384" t="str">
        <f t="shared" si="36"/>
        <v>20. Materiaal - Patchcords</v>
      </c>
      <c r="B384" t="s">
        <v>752</v>
      </c>
      <c r="C384" t="s">
        <v>753</v>
      </c>
      <c r="D384" t="s">
        <v>11</v>
      </c>
      <c r="E384" s="1"/>
      <c r="F384" s="2" cm="1">
        <f t="array" ref="F384">Prijs_per_eenheid</f>
        <v>4</v>
      </c>
      <c r="G384" s="2">
        <f t="shared" si="37"/>
        <v>0</v>
      </c>
      <c r="H384" s="1"/>
    </row>
    <row r="385" spans="1:8" x14ac:dyDescent="0.25">
      <c r="A385" t="str">
        <f t="shared" si="36"/>
        <v>20. Materiaal - Patchcords</v>
      </c>
      <c r="B385" t="s">
        <v>754</v>
      </c>
      <c r="C385" t="s">
        <v>755</v>
      </c>
      <c r="D385" t="s">
        <v>11</v>
      </c>
      <c r="E385" s="1"/>
      <c r="F385" s="2" cm="1">
        <f t="array" ref="F385">Prijs_per_eenheid</f>
        <v>4.95</v>
      </c>
      <c r="G385" s="2">
        <f t="shared" si="37"/>
        <v>0</v>
      </c>
      <c r="H385" s="1"/>
    </row>
    <row r="386" spans="1:8" x14ac:dyDescent="0.25">
      <c r="A386" t="str">
        <f t="shared" si="36"/>
        <v>20. Materiaal - Patchcords</v>
      </c>
      <c r="B386" t="s">
        <v>756</v>
      </c>
      <c r="C386" t="s">
        <v>757</v>
      </c>
      <c r="D386" t="s">
        <v>11</v>
      </c>
      <c r="E386" s="1"/>
      <c r="F386" s="2" cm="1">
        <f t="array" ref="F386">Prijs_per_eenheid</f>
        <v>5.95</v>
      </c>
      <c r="G386" s="2">
        <f t="shared" si="37"/>
        <v>0</v>
      </c>
      <c r="H386" s="1"/>
    </row>
    <row r="387" spans="1:8" x14ac:dyDescent="0.25">
      <c r="A387" t="str">
        <f t="shared" si="36"/>
        <v>20. Materiaal - Patchcords</v>
      </c>
      <c r="B387" t="s">
        <v>758</v>
      </c>
      <c r="C387" t="s">
        <v>759</v>
      </c>
      <c r="D387" t="s">
        <v>11</v>
      </c>
      <c r="E387" s="1"/>
      <c r="F387" s="2" cm="1">
        <f t="array" ref="F387">Prijs_per_eenheid</f>
        <v>6</v>
      </c>
      <c r="G387" s="2">
        <f t="shared" si="37"/>
        <v>0</v>
      </c>
      <c r="H387" s="1"/>
    </row>
    <row r="388" spans="1:8" x14ac:dyDescent="0.25">
      <c r="A388" t="str">
        <f t="shared" si="36"/>
        <v>20. Materiaal - Patchcords</v>
      </c>
      <c r="B388" t="s">
        <v>760</v>
      </c>
      <c r="C388" t="s">
        <v>761</v>
      </c>
      <c r="D388" t="s">
        <v>11</v>
      </c>
      <c r="E388" s="1"/>
      <c r="F388" s="2" cm="1">
        <f t="array" ref="F388">Prijs_per_eenheid</f>
        <v>6.4</v>
      </c>
      <c r="G388" s="2">
        <f t="shared" si="37"/>
        <v>0</v>
      </c>
      <c r="H388" s="1"/>
    </row>
    <row r="389" spans="1:8" x14ac:dyDescent="0.25">
      <c r="A389" t="str">
        <f t="shared" si="36"/>
        <v>20. Materiaal - Patchcords</v>
      </c>
      <c r="B389" t="s">
        <v>762</v>
      </c>
      <c r="C389" t="s">
        <v>763</v>
      </c>
      <c r="D389" t="s">
        <v>11</v>
      </c>
      <c r="E389" s="1"/>
      <c r="F389" s="2" cm="1">
        <f t="array" ref="F389">Prijs_per_eenheid</f>
        <v>6.8</v>
      </c>
      <c r="G389" s="2">
        <f t="shared" si="37"/>
        <v>0</v>
      </c>
      <c r="H389" s="1"/>
    </row>
    <row r="390" spans="1:8" x14ac:dyDescent="0.25">
      <c r="A390" t="str">
        <f t="shared" si="36"/>
        <v>20. Materiaal - Patchcords</v>
      </c>
      <c r="B390" t="s">
        <v>764</v>
      </c>
      <c r="C390" t="s">
        <v>765</v>
      </c>
      <c r="D390" t="s">
        <v>11</v>
      </c>
      <c r="E390" s="1"/>
      <c r="F390" s="2" cm="1">
        <f t="array" ref="F390">Prijs_per_eenheid</f>
        <v>7.55</v>
      </c>
      <c r="G390" s="2">
        <f t="shared" si="37"/>
        <v>0</v>
      </c>
      <c r="H390" s="1"/>
    </row>
    <row r="391" spans="1:8" x14ac:dyDescent="0.25">
      <c r="A391" t="str">
        <f t="shared" si="36"/>
        <v>20. Materiaal - Patchcords</v>
      </c>
      <c r="B391" t="s">
        <v>766</v>
      </c>
      <c r="C391" t="s">
        <v>767</v>
      </c>
      <c r="D391" t="s">
        <v>11</v>
      </c>
      <c r="E391" s="1"/>
      <c r="F391" s="2" cm="1">
        <f t="array" ref="F391">Prijs_per_eenheid</f>
        <v>9.4499999999999993</v>
      </c>
      <c r="G391" s="2">
        <f t="shared" si="37"/>
        <v>0</v>
      </c>
      <c r="H391" s="1"/>
    </row>
    <row r="392" spans="1:8" x14ac:dyDescent="0.25">
      <c r="A392" t="str">
        <f t="shared" si="36"/>
        <v>20. Materiaal - Patchcords</v>
      </c>
      <c r="B392" t="s">
        <v>768</v>
      </c>
      <c r="C392" t="s">
        <v>769</v>
      </c>
      <c r="D392" t="s">
        <v>11</v>
      </c>
      <c r="E392" s="1"/>
      <c r="F392" s="2" cm="1">
        <f t="array" ref="F392">Prijs_per_eenheid</f>
        <v>5.7</v>
      </c>
      <c r="G392" s="2">
        <f t="shared" si="37"/>
        <v>0</v>
      </c>
      <c r="H392" s="1"/>
    </row>
    <row r="393" spans="1:8" x14ac:dyDescent="0.25">
      <c r="A393" t="str">
        <f t="shared" si="36"/>
        <v>20. Materiaal - Patchcords</v>
      </c>
      <c r="B393" t="s">
        <v>770</v>
      </c>
      <c r="C393" t="s">
        <v>771</v>
      </c>
      <c r="D393" t="s">
        <v>11</v>
      </c>
      <c r="E393" s="1"/>
      <c r="F393" s="2" cm="1">
        <f t="array" ref="F393">Prijs_per_eenheid</f>
        <v>6.25</v>
      </c>
      <c r="G393" s="2">
        <f t="shared" si="37"/>
        <v>0</v>
      </c>
      <c r="H393" s="1"/>
    </row>
    <row r="394" spans="1:8" x14ac:dyDescent="0.25">
      <c r="A394" t="str">
        <f t="shared" si="36"/>
        <v>20. Materiaal - Patchcords</v>
      </c>
      <c r="B394" t="s">
        <v>772</v>
      </c>
      <c r="C394" t="s">
        <v>773</v>
      </c>
      <c r="D394" t="s">
        <v>11</v>
      </c>
      <c r="E394" s="1"/>
      <c r="F394" s="2" cm="1">
        <f t="array" ref="F394">Prijs_per_eenheid</f>
        <v>6.6</v>
      </c>
      <c r="G394" s="2">
        <f t="shared" si="37"/>
        <v>0</v>
      </c>
      <c r="H394" s="1"/>
    </row>
    <row r="395" spans="1:8" x14ac:dyDescent="0.25">
      <c r="A395" t="str">
        <f t="shared" si="36"/>
        <v>20. Materiaal - Patchcords</v>
      </c>
      <c r="B395" t="s">
        <v>774</v>
      </c>
      <c r="C395" t="s">
        <v>775</v>
      </c>
      <c r="D395" t="s">
        <v>11</v>
      </c>
      <c r="E395" s="1"/>
      <c r="F395" s="2" cm="1">
        <f t="array" ref="F395">Prijs_per_eenheid</f>
        <v>7</v>
      </c>
      <c r="G395" s="2">
        <f t="shared" si="37"/>
        <v>0</v>
      </c>
      <c r="H395" s="1"/>
    </row>
    <row r="396" spans="1:8" x14ac:dyDescent="0.25">
      <c r="A396" t="str">
        <f t="shared" si="36"/>
        <v>20. Materiaal - Patchcords</v>
      </c>
      <c r="B396" t="s">
        <v>776</v>
      </c>
      <c r="C396" t="s">
        <v>777</v>
      </c>
      <c r="D396" t="s">
        <v>11</v>
      </c>
      <c r="E396" s="1"/>
      <c r="F396" s="2" cm="1">
        <f t="array" ref="F396">Prijs_per_eenheid</f>
        <v>7.8</v>
      </c>
      <c r="G396" s="2">
        <f t="shared" si="37"/>
        <v>0</v>
      </c>
      <c r="H396" s="1"/>
    </row>
    <row r="397" spans="1:8" x14ac:dyDescent="0.25">
      <c r="A397" t="str">
        <f t="shared" si="36"/>
        <v>20. Materiaal - Patchcords</v>
      </c>
      <c r="B397" t="s">
        <v>778</v>
      </c>
      <c r="C397" t="s">
        <v>779</v>
      </c>
      <c r="D397" t="s">
        <v>11</v>
      </c>
      <c r="E397" s="1"/>
      <c r="F397" s="2" cm="1">
        <f t="array" ref="F397">Prijs_per_eenheid</f>
        <v>9.6999999999999993</v>
      </c>
      <c r="G397" s="2">
        <f t="shared" si="37"/>
        <v>0</v>
      </c>
      <c r="H397" s="1"/>
    </row>
    <row r="398" spans="1:8" x14ac:dyDescent="0.25">
      <c r="A398" t="str">
        <f t="shared" si="36"/>
        <v>20. Materiaal - Patchcords</v>
      </c>
      <c r="B398" t="s">
        <v>780</v>
      </c>
      <c r="C398" t="s">
        <v>781</v>
      </c>
      <c r="D398" t="s">
        <v>11</v>
      </c>
      <c r="E398" s="1"/>
      <c r="F398" s="2" cm="1">
        <f t="array" ref="F398">Prijs_per_eenheid</f>
        <v>11.6</v>
      </c>
      <c r="G398" s="2">
        <f t="shared" si="37"/>
        <v>0</v>
      </c>
      <c r="H398" s="1"/>
    </row>
    <row r="399" spans="1:8" x14ac:dyDescent="0.25">
      <c r="A399" t="str">
        <f t="shared" si="36"/>
        <v>20. Materiaal - Patchcords</v>
      </c>
      <c r="B399" t="s">
        <v>782</v>
      </c>
      <c r="C399" t="s">
        <v>783</v>
      </c>
      <c r="D399" t="s">
        <v>11</v>
      </c>
      <c r="E399" s="1"/>
      <c r="F399" s="2" cm="1">
        <f t="array" ref="F399">Prijs_per_eenheid</f>
        <v>6.45</v>
      </c>
      <c r="G399" s="2">
        <f t="shared" si="37"/>
        <v>0</v>
      </c>
      <c r="H399" s="1"/>
    </row>
    <row r="400" spans="1:8" x14ac:dyDescent="0.25">
      <c r="A400" t="str">
        <f t="shared" si="36"/>
        <v>20. Materiaal - Patchcords</v>
      </c>
      <c r="B400" t="s">
        <v>784</v>
      </c>
      <c r="C400" t="s">
        <v>785</v>
      </c>
      <c r="D400" t="s">
        <v>11</v>
      </c>
      <c r="E400" s="1"/>
      <c r="F400" s="2" cm="1">
        <f t="array" ref="F400">Prijs_per_eenheid</f>
        <v>6.85</v>
      </c>
      <c r="G400" s="2">
        <f t="shared" si="37"/>
        <v>0</v>
      </c>
      <c r="H400" s="1"/>
    </row>
    <row r="401" spans="1:8" x14ac:dyDescent="0.25">
      <c r="A401" t="str">
        <f t="shared" si="36"/>
        <v>20. Materiaal - Patchcords</v>
      </c>
      <c r="B401" t="s">
        <v>786</v>
      </c>
      <c r="C401" t="s">
        <v>787</v>
      </c>
      <c r="D401" t="s">
        <v>11</v>
      </c>
      <c r="E401" s="1"/>
      <c r="F401" s="2" cm="1">
        <f t="array" ref="F401">Prijs_per_eenheid</f>
        <v>7.25</v>
      </c>
      <c r="G401" s="2">
        <f t="shared" si="37"/>
        <v>0</v>
      </c>
      <c r="H401" s="1"/>
    </row>
    <row r="402" spans="1:8" x14ac:dyDescent="0.25">
      <c r="A402" t="str">
        <f t="shared" si="36"/>
        <v>20. Materiaal - Patchcords</v>
      </c>
      <c r="B402" t="s">
        <v>788</v>
      </c>
      <c r="C402" t="s">
        <v>789</v>
      </c>
      <c r="D402" t="s">
        <v>11</v>
      </c>
      <c r="E402" s="1"/>
      <c r="F402" s="2" cm="1">
        <f t="array" ref="F402">Prijs_per_eenheid</f>
        <v>8</v>
      </c>
      <c r="G402" s="2">
        <f t="shared" si="37"/>
        <v>0</v>
      </c>
      <c r="H402" s="1"/>
    </row>
    <row r="403" spans="1:8" x14ac:dyDescent="0.25">
      <c r="A403" t="str">
        <f t="shared" si="36"/>
        <v>20. Materiaal - Patchcords</v>
      </c>
      <c r="B403" t="s">
        <v>790</v>
      </c>
      <c r="C403" t="s">
        <v>791</v>
      </c>
      <c r="D403" t="s">
        <v>11</v>
      </c>
      <c r="E403" s="1"/>
      <c r="F403" s="2" cm="1">
        <f t="array" ref="F403">Prijs_per_eenheid</f>
        <v>9.9499999999999993</v>
      </c>
      <c r="G403" s="2">
        <f t="shared" si="37"/>
        <v>0</v>
      </c>
      <c r="H403" s="1"/>
    </row>
    <row r="404" spans="1:8" x14ac:dyDescent="0.25">
      <c r="A404" t="str">
        <f t="shared" si="36"/>
        <v>20. Materiaal - Patchcords</v>
      </c>
      <c r="B404" t="s">
        <v>792</v>
      </c>
      <c r="C404" t="s">
        <v>793</v>
      </c>
      <c r="D404" t="s">
        <v>11</v>
      </c>
      <c r="E404" s="1"/>
      <c r="F404" s="2" cm="1">
        <f t="array" ref="F404">Prijs_per_eenheid</f>
        <v>11.85</v>
      </c>
      <c r="G404" s="2">
        <f t="shared" si="37"/>
        <v>0</v>
      </c>
      <c r="H404" s="1"/>
    </row>
    <row r="405" spans="1:8" x14ac:dyDescent="0.25">
      <c r="A405" t="str">
        <f t="shared" si="36"/>
        <v>20. Materiaal - Patchcords</v>
      </c>
      <c r="B405" t="s">
        <v>794</v>
      </c>
      <c r="C405" t="s">
        <v>795</v>
      </c>
      <c r="D405" t="s">
        <v>11</v>
      </c>
      <c r="E405" s="1"/>
      <c r="F405" s="2" cm="1">
        <f t="array" ref="F405">Prijs_per_eenheid</f>
        <v>6.7</v>
      </c>
      <c r="G405" s="2">
        <f t="shared" si="37"/>
        <v>0</v>
      </c>
      <c r="H405" s="1"/>
    </row>
    <row r="406" spans="1:8" x14ac:dyDescent="0.25">
      <c r="A406" t="str">
        <f t="shared" si="36"/>
        <v>20. Materiaal - Patchcords</v>
      </c>
      <c r="B406" t="s">
        <v>796</v>
      </c>
      <c r="C406" t="s">
        <v>797</v>
      </c>
      <c r="D406" t="s">
        <v>11</v>
      </c>
      <c r="E406" s="1"/>
      <c r="F406" s="2" cm="1">
        <f t="array" ref="F406">Prijs_per_eenheid</f>
        <v>7.1</v>
      </c>
      <c r="G406" s="2">
        <f t="shared" si="37"/>
        <v>0</v>
      </c>
      <c r="H406" s="1"/>
    </row>
    <row r="407" spans="1:8" x14ac:dyDescent="0.25">
      <c r="A407" t="str">
        <f t="shared" ref="A407:A463" si="38">$B$341</f>
        <v>20. Materiaal - Patchcords</v>
      </c>
      <c r="B407" t="s">
        <v>798</v>
      </c>
      <c r="C407" t="s">
        <v>799</v>
      </c>
      <c r="D407" t="s">
        <v>11</v>
      </c>
      <c r="E407" s="1"/>
      <c r="F407" s="2" cm="1">
        <f t="array" ref="F407">Prijs_per_eenheid</f>
        <v>7.45</v>
      </c>
      <c r="G407" s="2">
        <f t="shared" si="37"/>
        <v>0</v>
      </c>
      <c r="H407" s="1"/>
    </row>
    <row r="408" spans="1:8" x14ac:dyDescent="0.25">
      <c r="A408" t="str">
        <f t="shared" si="38"/>
        <v>20. Materiaal - Patchcords</v>
      </c>
      <c r="B408" t="s">
        <v>800</v>
      </c>
      <c r="C408" t="s">
        <v>801</v>
      </c>
      <c r="D408" t="s">
        <v>11</v>
      </c>
      <c r="E408" s="1"/>
      <c r="F408" s="2" cm="1">
        <f t="array" ref="F408">Prijs_per_eenheid</f>
        <v>8.25</v>
      </c>
      <c r="G408" s="2">
        <f t="shared" si="37"/>
        <v>0</v>
      </c>
      <c r="H408" s="1"/>
    </row>
    <row r="409" spans="1:8" x14ac:dyDescent="0.25">
      <c r="A409" t="str">
        <f t="shared" si="38"/>
        <v>20. Materiaal - Patchcords</v>
      </c>
      <c r="B409" t="s">
        <v>802</v>
      </c>
      <c r="C409" t="s">
        <v>803</v>
      </c>
      <c r="D409" t="s">
        <v>11</v>
      </c>
      <c r="E409" s="1"/>
      <c r="F409" s="2" cm="1">
        <f t="array" ref="F409">Prijs_per_eenheid</f>
        <v>10.15</v>
      </c>
      <c r="G409" s="2">
        <f t="shared" si="37"/>
        <v>0</v>
      </c>
      <c r="H409" s="1"/>
    </row>
    <row r="410" spans="1:8" x14ac:dyDescent="0.25">
      <c r="A410" t="str">
        <f t="shared" si="38"/>
        <v>20. Materiaal - Patchcords</v>
      </c>
      <c r="B410" t="s">
        <v>804</v>
      </c>
      <c r="C410" t="s">
        <v>805</v>
      </c>
      <c r="D410" t="s">
        <v>11</v>
      </c>
      <c r="E410" s="1"/>
      <c r="F410" s="2" cm="1">
        <f t="array" ref="F410">Prijs_per_eenheid</f>
        <v>12.1</v>
      </c>
      <c r="G410" s="2">
        <f t="shared" si="37"/>
        <v>0</v>
      </c>
      <c r="H410" s="1"/>
    </row>
    <row r="411" spans="1:8" x14ac:dyDescent="0.25">
      <c r="A411" t="str">
        <f t="shared" si="38"/>
        <v>20. Materiaal - Patchcords</v>
      </c>
      <c r="B411" t="s">
        <v>806</v>
      </c>
      <c r="C411" t="s">
        <v>807</v>
      </c>
      <c r="D411" t="s">
        <v>11</v>
      </c>
      <c r="E411" s="1"/>
      <c r="F411" s="2" cm="1">
        <f t="array" ref="F411">Prijs_per_eenheid</f>
        <v>6.85</v>
      </c>
      <c r="G411" s="2">
        <f t="shared" si="37"/>
        <v>0</v>
      </c>
      <c r="H411" s="1"/>
    </row>
    <row r="412" spans="1:8" x14ac:dyDescent="0.25">
      <c r="A412" t="str">
        <f t="shared" si="38"/>
        <v>20. Materiaal - Patchcords</v>
      </c>
      <c r="B412" t="s">
        <v>808</v>
      </c>
      <c r="C412" t="s">
        <v>809</v>
      </c>
      <c r="D412" t="s">
        <v>11</v>
      </c>
      <c r="E412" s="1"/>
      <c r="F412" s="2" cm="1">
        <f t="array" ref="F412">Prijs_per_eenheid</f>
        <v>7.25</v>
      </c>
      <c r="G412" s="2">
        <f t="shared" si="37"/>
        <v>0</v>
      </c>
      <c r="H412" s="1"/>
    </row>
    <row r="413" spans="1:8" x14ac:dyDescent="0.25">
      <c r="A413" t="str">
        <f t="shared" si="38"/>
        <v>20. Materiaal - Patchcords</v>
      </c>
      <c r="B413" t="s">
        <v>810</v>
      </c>
      <c r="C413" t="s">
        <v>811</v>
      </c>
      <c r="D413" t="s">
        <v>11</v>
      </c>
      <c r="E413" s="1"/>
      <c r="F413" s="2" cm="1">
        <f t="array" ref="F413">Prijs_per_eenheid</f>
        <v>7.65</v>
      </c>
      <c r="G413" s="2">
        <f t="shared" si="37"/>
        <v>0</v>
      </c>
      <c r="H413" s="1"/>
    </row>
    <row r="414" spans="1:8" x14ac:dyDescent="0.25">
      <c r="A414" t="str">
        <f t="shared" si="38"/>
        <v>20. Materiaal - Patchcords</v>
      </c>
      <c r="B414" t="s">
        <v>812</v>
      </c>
      <c r="C414" t="s">
        <v>813</v>
      </c>
      <c r="D414" t="s">
        <v>11</v>
      </c>
      <c r="E414" s="1"/>
      <c r="F414" s="2" cm="1">
        <f t="array" ref="F414">Prijs_per_eenheid</f>
        <v>8.4</v>
      </c>
      <c r="G414" s="2">
        <f t="shared" si="37"/>
        <v>0</v>
      </c>
      <c r="H414" s="1"/>
    </row>
    <row r="415" spans="1:8" x14ac:dyDescent="0.25">
      <c r="A415" t="str">
        <f t="shared" si="38"/>
        <v>20. Materiaal - Patchcords</v>
      </c>
      <c r="B415" t="s">
        <v>814</v>
      </c>
      <c r="C415" t="s">
        <v>815</v>
      </c>
      <c r="D415" t="s">
        <v>11</v>
      </c>
      <c r="E415" s="1"/>
      <c r="F415" s="2" cm="1">
        <f t="array" ref="F415">Prijs_per_eenheid</f>
        <v>10.35</v>
      </c>
      <c r="G415" s="2">
        <f t="shared" si="37"/>
        <v>0</v>
      </c>
      <c r="H415" s="1"/>
    </row>
    <row r="416" spans="1:8" x14ac:dyDescent="0.25">
      <c r="A416" t="str">
        <f t="shared" si="38"/>
        <v>20. Materiaal - Patchcords</v>
      </c>
      <c r="B416" t="s">
        <v>816</v>
      </c>
      <c r="C416" t="s">
        <v>817</v>
      </c>
      <c r="D416" t="s">
        <v>11</v>
      </c>
      <c r="E416" s="1"/>
      <c r="F416" s="2" cm="1">
        <f t="array" ref="F416">Prijs_per_eenheid</f>
        <v>12.25</v>
      </c>
      <c r="G416" s="2">
        <f t="shared" si="37"/>
        <v>0</v>
      </c>
      <c r="H416" s="1"/>
    </row>
    <row r="417" spans="1:8" x14ac:dyDescent="0.25">
      <c r="A417" t="str">
        <f t="shared" si="38"/>
        <v>20. Materiaal - Patchcords</v>
      </c>
      <c r="B417" t="s">
        <v>818</v>
      </c>
      <c r="C417" t="s">
        <v>819</v>
      </c>
      <c r="D417" t="s">
        <v>11</v>
      </c>
      <c r="E417" s="1"/>
      <c r="F417" s="2" cm="1">
        <f t="array" ref="F417">Prijs_per_eenheid</f>
        <v>6.45</v>
      </c>
      <c r="G417" s="2">
        <f t="shared" si="37"/>
        <v>0</v>
      </c>
      <c r="H417" s="1"/>
    </row>
    <row r="418" spans="1:8" x14ac:dyDescent="0.25">
      <c r="A418" t="str">
        <f t="shared" si="38"/>
        <v>20. Materiaal - Patchcords</v>
      </c>
      <c r="B418" t="s">
        <v>820</v>
      </c>
      <c r="C418" t="s">
        <v>821</v>
      </c>
      <c r="D418" t="s">
        <v>11</v>
      </c>
      <c r="E418" s="1"/>
      <c r="F418" s="2" cm="1">
        <f t="array" ref="F418">Prijs_per_eenheid</f>
        <v>6.85</v>
      </c>
      <c r="G418" s="2">
        <f t="shared" si="37"/>
        <v>0</v>
      </c>
      <c r="H418" s="1"/>
    </row>
    <row r="419" spans="1:8" x14ac:dyDescent="0.25">
      <c r="A419" t="str">
        <f t="shared" si="38"/>
        <v>20. Materiaal - Patchcords</v>
      </c>
      <c r="B419" t="s">
        <v>822</v>
      </c>
      <c r="C419" t="s">
        <v>823</v>
      </c>
      <c r="D419" t="s">
        <v>11</v>
      </c>
      <c r="E419" s="1"/>
      <c r="F419" s="2" cm="1">
        <f t="array" ref="F419">Prijs_per_eenheid</f>
        <v>7.25</v>
      </c>
      <c r="G419" s="2">
        <f t="shared" si="37"/>
        <v>0</v>
      </c>
      <c r="H419" s="1"/>
    </row>
    <row r="420" spans="1:8" x14ac:dyDescent="0.25">
      <c r="A420" t="str">
        <f t="shared" si="38"/>
        <v>20. Materiaal - Patchcords</v>
      </c>
      <c r="B420" t="s">
        <v>824</v>
      </c>
      <c r="C420" t="s">
        <v>825</v>
      </c>
      <c r="D420" t="s">
        <v>11</v>
      </c>
      <c r="E420" s="1"/>
      <c r="F420" s="2" cm="1">
        <f t="array" ref="F420">Prijs_per_eenheid</f>
        <v>8</v>
      </c>
      <c r="G420" s="2">
        <f t="shared" si="37"/>
        <v>0</v>
      </c>
      <c r="H420" s="1"/>
    </row>
    <row r="421" spans="1:8" x14ac:dyDescent="0.25">
      <c r="A421" t="str">
        <f t="shared" si="38"/>
        <v>20. Materiaal - Patchcords</v>
      </c>
      <c r="B421" t="s">
        <v>826</v>
      </c>
      <c r="C421" t="s">
        <v>827</v>
      </c>
      <c r="D421" t="s">
        <v>11</v>
      </c>
      <c r="E421" s="1"/>
      <c r="F421" s="2" cm="1">
        <f t="array" ref="F421">Prijs_per_eenheid</f>
        <v>8.8000000000000007</v>
      </c>
      <c r="G421" s="2">
        <f t="shared" si="37"/>
        <v>0</v>
      </c>
      <c r="H421" s="1"/>
    </row>
    <row r="422" spans="1:8" x14ac:dyDescent="0.25">
      <c r="A422" t="str">
        <f t="shared" si="38"/>
        <v>20. Materiaal - Patchcords</v>
      </c>
      <c r="B422" t="s">
        <v>828</v>
      </c>
      <c r="C422" t="s">
        <v>829</v>
      </c>
      <c r="D422" t="s">
        <v>11</v>
      </c>
      <c r="E422" s="1"/>
      <c r="F422" s="2" cm="1">
        <f t="array" ref="F422">Prijs_per_eenheid</f>
        <v>9.9499999999999993</v>
      </c>
      <c r="G422" s="2">
        <f t="shared" si="37"/>
        <v>0</v>
      </c>
      <c r="H422" s="1"/>
    </row>
    <row r="423" spans="1:8" x14ac:dyDescent="0.25">
      <c r="A423" t="str">
        <f t="shared" si="38"/>
        <v>20. Materiaal - Patchcords</v>
      </c>
      <c r="B423" t="s">
        <v>830</v>
      </c>
      <c r="C423" t="s">
        <v>831</v>
      </c>
      <c r="D423" t="s">
        <v>11</v>
      </c>
      <c r="E423" s="1"/>
      <c r="F423" s="2" cm="1">
        <f t="array" ref="F423">Prijs_per_eenheid</f>
        <v>11.85</v>
      </c>
      <c r="G423" s="2">
        <f t="shared" ref="G423:G499" si="39">F423*E423*1.13</f>
        <v>0</v>
      </c>
      <c r="H423" s="1"/>
    </row>
    <row r="424" spans="1:8" x14ac:dyDescent="0.25">
      <c r="A424" t="str">
        <f t="shared" si="38"/>
        <v>20. Materiaal - Patchcords</v>
      </c>
      <c r="B424" t="s">
        <v>832</v>
      </c>
      <c r="C424" t="s">
        <v>833</v>
      </c>
      <c r="D424" t="s">
        <v>11</v>
      </c>
      <c r="E424" s="1"/>
      <c r="F424" s="2" cm="1">
        <f t="array" ref="F424">Prijs_per_eenheid</f>
        <v>6.95</v>
      </c>
      <c r="G424" s="2">
        <f t="shared" si="39"/>
        <v>0</v>
      </c>
      <c r="H424" s="1"/>
    </row>
    <row r="425" spans="1:8" x14ac:dyDescent="0.25">
      <c r="A425" t="str">
        <f t="shared" si="38"/>
        <v>20. Materiaal - Patchcords</v>
      </c>
      <c r="B425" t="s">
        <v>834</v>
      </c>
      <c r="C425" t="s">
        <v>835</v>
      </c>
      <c r="D425" t="s">
        <v>11</v>
      </c>
      <c r="E425" s="1"/>
      <c r="F425" s="2" cm="1">
        <f t="array" ref="F425">Prijs_per_eenheid</f>
        <v>7.3</v>
      </c>
      <c r="G425" s="2">
        <f t="shared" si="39"/>
        <v>0</v>
      </c>
      <c r="H425" s="1"/>
    </row>
    <row r="426" spans="1:8" x14ac:dyDescent="0.25">
      <c r="A426" t="str">
        <f t="shared" si="38"/>
        <v>20. Materiaal - Patchcords</v>
      </c>
      <c r="B426" t="s">
        <v>836</v>
      </c>
      <c r="C426" t="s">
        <v>837</v>
      </c>
      <c r="D426" t="s">
        <v>11</v>
      </c>
      <c r="E426" s="1"/>
      <c r="F426" s="2" cm="1">
        <f t="array" ref="F426">Prijs_per_eenheid</f>
        <v>7.7</v>
      </c>
      <c r="G426" s="2">
        <f t="shared" si="39"/>
        <v>0</v>
      </c>
      <c r="H426" s="1"/>
    </row>
    <row r="427" spans="1:8" x14ac:dyDescent="0.25">
      <c r="A427" t="str">
        <f t="shared" si="38"/>
        <v>20. Materiaal - Patchcords</v>
      </c>
      <c r="B427" t="s">
        <v>838</v>
      </c>
      <c r="C427" t="s">
        <v>839</v>
      </c>
      <c r="D427" t="s">
        <v>11</v>
      </c>
      <c r="E427" s="1"/>
      <c r="F427" s="2" cm="1">
        <f t="array" ref="F427">Prijs_per_eenheid</f>
        <v>8.4499999999999993</v>
      </c>
      <c r="G427" s="2">
        <f t="shared" si="39"/>
        <v>0</v>
      </c>
      <c r="H427" s="1"/>
    </row>
    <row r="428" spans="1:8" x14ac:dyDescent="0.25">
      <c r="A428" t="str">
        <f t="shared" si="38"/>
        <v>20. Materiaal - Patchcords</v>
      </c>
      <c r="B428" t="s">
        <v>840</v>
      </c>
      <c r="C428" t="s">
        <v>841</v>
      </c>
      <c r="D428" t="s">
        <v>11</v>
      </c>
      <c r="E428" s="1"/>
      <c r="F428" s="2" cm="1">
        <f t="array" ref="F428">Prijs_per_eenheid</f>
        <v>10.4</v>
      </c>
      <c r="G428" s="2">
        <f t="shared" si="39"/>
        <v>0</v>
      </c>
      <c r="H428" s="1"/>
    </row>
    <row r="429" spans="1:8" x14ac:dyDescent="0.25">
      <c r="A429" t="str">
        <f t="shared" si="38"/>
        <v>20. Materiaal - Patchcords</v>
      </c>
      <c r="B429" t="s">
        <v>842</v>
      </c>
      <c r="C429" t="s">
        <v>843</v>
      </c>
      <c r="D429" t="s">
        <v>11</v>
      </c>
      <c r="E429" s="1"/>
      <c r="F429" s="2" cm="1">
        <f t="array" ref="F429">Prijs_per_eenheid</f>
        <v>12.3</v>
      </c>
      <c r="G429" s="2">
        <f t="shared" si="39"/>
        <v>0</v>
      </c>
      <c r="H429" s="1"/>
    </row>
    <row r="430" spans="1:8" x14ac:dyDescent="0.25">
      <c r="A430" t="str">
        <f t="shared" si="38"/>
        <v>20. Materiaal - Patchcords</v>
      </c>
      <c r="B430" t="s">
        <v>844</v>
      </c>
      <c r="C430" t="s">
        <v>845</v>
      </c>
      <c r="D430" t="s">
        <v>11</v>
      </c>
      <c r="E430" s="1"/>
      <c r="F430" s="2" cm="1">
        <f t="array" ref="F430">Prijs_per_eenheid</f>
        <v>14.45</v>
      </c>
      <c r="G430" s="2">
        <f t="shared" si="39"/>
        <v>0</v>
      </c>
      <c r="H430" s="1"/>
    </row>
    <row r="431" spans="1:8" x14ac:dyDescent="0.25">
      <c r="A431" t="str">
        <f t="shared" si="38"/>
        <v>20. Materiaal - Patchcords</v>
      </c>
      <c r="B431" t="s">
        <v>846</v>
      </c>
      <c r="C431" t="s">
        <v>847</v>
      </c>
      <c r="D431" t="s">
        <v>11</v>
      </c>
      <c r="E431" s="1"/>
      <c r="F431" s="2" cm="1">
        <f t="array" ref="F431">Prijs_per_eenheid</f>
        <v>13.75</v>
      </c>
      <c r="G431" s="2">
        <f t="shared" si="39"/>
        <v>0</v>
      </c>
      <c r="H431" s="1"/>
    </row>
    <row r="432" spans="1:8" x14ac:dyDescent="0.25">
      <c r="A432" t="str">
        <f t="shared" si="38"/>
        <v>20. Materiaal - Patchcords</v>
      </c>
      <c r="B432" t="s">
        <v>848</v>
      </c>
      <c r="C432" t="s">
        <v>849</v>
      </c>
      <c r="D432" t="s">
        <v>11</v>
      </c>
      <c r="E432" s="1"/>
      <c r="F432" s="2" cm="1">
        <f t="array" ref="F432">Prijs_per_eenheid</f>
        <v>14.25</v>
      </c>
      <c r="G432" s="2">
        <f t="shared" si="39"/>
        <v>0</v>
      </c>
      <c r="H432" s="1"/>
    </row>
    <row r="433" spans="1:8" x14ac:dyDescent="0.25">
      <c r="A433" t="str">
        <f t="shared" si="38"/>
        <v>20. Materiaal - Patchcords</v>
      </c>
      <c r="B433" t="s">
        <v>850</v>
      </c>
      <c r="C433" t="s">
        <v>851</v>
      </c>
      <c r="D433" t="s">
        <v>11</v>
      </c>
      <c r="E433" s="1"/>
      <c r="F433" s="2" cm="1">
        <f t="array" ref="F433">Prijs_per_eenheid</f>
        <v>6.95</v>
      </c>
      <c r="G433" s="2">
        <f t="shared" si="39"/>
        <v>0</v>
      </c>
      <c r="H433" s="1"/>
    </row>
    <row r="434" spans="1:8" x14ac:dyDescent="0.25">
      <c r="A434" t="str">
        <f t="shared" si="38"/>
        <v>20. Materiaal - Patchcords</v>
      </c>
      <c r="B434" t="s">
        <v>852</v>
      </c>
      <c r="C434" t="s">
        <v>853</v>
      </c>
      <c r="D434" t="s">
        <v>11</v>
      </c>
      <c r="E434" s="1"/>
      <c r="F434" s="2" cm="1">
        <f t="array" ref="F434">Prijs_per_eenheid</f>
        <v>7.2</v>
      </c>
      <c r="G434" s="2">
        <f t="shared" si="39"/>
        <v>0</v>
      </c>
      <c r="H434" s="1"/>
    </row>
    <row r="435" spans="1:8" x14ac:dyDescent="0.25">
      <c r="A435" t="str">
        <f t="shared" si="38"/>
        <v>20. Materiaal - Patchcords</v>
      </c>
      <c r="B435" t="s">
        <v>854</v>
      </c>
      <c r="C435" t="s">
        <v>855</v>
      </c>
      <c r="D435" t="s">
        <v>11</v>
      </c>
      <c r="E435" s="1"/>
      <c r="F435" s="2" cm="1">
        <f t="array" ref="F435">Prijs_per_eenheid</f>
        <v>7.45</v>
      </c>
      <c r="G435" s="2">
        <f t="shared" si="39"/>
        <v>0</v>
      </c>
      <c r="H435" s="1"/>
    </row>
    <row r="436" spans="1:8" x14ac:dyDescent="0.25">
      <c r="A436" t="str">
        <f t="shared" si="38"/>
        <v>20. Materiaal - Patchcords</v>
      </c>
      <c r="B436" t="s">
        <v>856</v>
      </c>
      <c r="C436" t="s">
        <v>857</v>
      </c>
      <c r="D436" t="s">
        <v>11</v>
      </c>
      <c r="E436" s="1"/>
      <c r="F436" s="2" cm="1">
        <f t="array" ref="F436">Prijs_per_eenheid</f>
        <v>7.65</v>
      </c>
      <c r="G436" s="2">
        <f t="shared" si="39"/>
        <v>0</v>
      </c>
      <c r="H436" s="1"/>
    </row>
    <row r="437" spans="1:8" x14ac:dyDescent="0.25">
      <c r="A437" t="str">
        <f t="shared" si="38"/>
        <v>20. Materiaal - Patchcords</v>
      </c>
      <c r="B437" t="s">
        <v>858</v>
      </c>
      <c r="C437" t="s">
        <v>859</v>
      </c>
      <c r="D437" t="s">
        <v>11</v>
      </c>
      <c r="E437" s="1"/>
      <c r="F437" s="2" cm="1">
        <f t="array" ref="F437">Prijs_per_eenheid</f>
        <v>7.85</v>
      </c>
      <c r="G437" s="2">
        <f t="shared" si="39"/>
        <v>0</v>
      </c>
      <c r="H437" s="1"/>
    </row>
    <row r="438" spans="1:8" x14ac:dyDescent="0.25">
      <c r="A438" t="str">
        <f t="shared" si="38"/>
        <v>20. Materiaal - Patchcords</v>
      </c>
      <c r="B438" t="s">
        <v>860</v>
      </c>
      <c r="C438" t="s">
        <v>861</v>
      </c>
      <c r="D438" t="s">
        <v>11</v>
      </c>
      <c r="E438" s="1"/>
      <c r="F438" s="2" cm="1">
        <f t="array" ref="F438">Prijs_per_eenheid</f>
        <v>7.45</v>
      </c>
      <c r="G438" s="2">
        <f t="shared" si="39"/>
        <v>0</v>
      </c>
      <c r="H438" s="1"/>
    </row>
    <row r="439" spans="1:8" x14ac:dyDescent="0.25">
      <c r="A439" t="str">
        <f t="shared" si="38"/>
        <v>20. Materiaal - Patchcords</v>
      </c>
      <c r="B439" t="s">
        <v>862</v>
      </c>
      <c r="C439" t="s">
        <v>863</v>
      </c>
      <c r="D439" t="s">
        <v>11</v>
      </c>
      <c r="E439" s="1"/>
      <c r="F439" s="2" cm="1">
        <f t="array" ref="F439">Prijs_per_eenheid</f>
        <v>7.9</v>
      </c>
      <c r="G439" s="2">
        <f t="shared" si="39"/>
        <v>0</v>
      </c>
      <c r="H439" s="1"/>
    </row>
    <row r="440" spans="1:8" x14ac:dyDescent="0.25">
      <c r="A440" t="str">
        <f t="shared" si="38"/>
        <v>20. Materiaal - Patchcords</v>
      </c>
      <c r="B440" t="s">
        <v>864</v>
      </c>
      <c r="C440" t="s">
        <v>865</v>
      </c>
      <c r="D440" t="s">
        <v>11</v>
      </c>
      <c r="E440" s="1"/>
      <c r="F440" s="2" cm="1">
        <f t="array" ref="F440">Prijs_per_eenheid</f>
        <v>3.5</v>
      </c>
      <c r="G440" s="2">
        <f t="shared" si="39"/>
        <v>0</v>
      </c>
      <c r="H440" s="1"/>
    </row>
    <row r="441" spans="1:8" x14ac:dyDescent="0.25">
      <c r="A441" t="str">
        <f t="shared" si="38"/>
        <v>20. Materiaal - Patchcords</v>
      </c>
      <c r="B441" t="s">
        <v>866</v>
      </c>
      <c r="C441" t="s">
        <v>867</v>
      </c>
      <c r="D441" t="s">
        <v>11</v>
      </c>
      <c r="E441" s="1"/>
      <c r="F441" s="2" cm="1">
        <f t="array" ref="F441">Prijs_per_eenheid</f>
        <v>3.65</v>
      </c>
      <c r="G441" s="2">
        <f t="shared" si="39"/>
        <v>0</v>
      </c>
      <c r="H441" s="1"/>
    </row>
    <row r="442" spans="1:8" x14ac:dyDescent="0.25">
      <c r="A442" t="str">
        <f t="shared" si="38"/>
        <v>20. Materiaal - Patchcords</v>
      </c>
      <c r="B442" t="s">
        <v>868</v>
      </c>
      <c r="C442" t="s">
        <v>869</v>
      </c>
      <c r="D442" t="s">
        <v>11</v>
      </c>
      <c r="E442" s="1"/>
      <c r="F442" s="2" cm="1">
        <f t="array" ref="F442">Prijs_per_eenheid</f>
        <v>3.85</v>
      </c>
      <c r="G442" s="2">
        <f t="shared" si="39"/>
        <v>0</v>
      </c>
      <c r="H442" s="1"/>
    </row>
    <row r="443" spans="1:8" x14ac:dyDescent="0.25">
      <c r="A443" t="str">
        <f t="shared" si="38"/>
        <v>20. Materiaal - Patchcords</v>
      </c>
      <c r="B443" t="s">
        <v>870</v>
      </c>
      <c r="C443" t="s">
        <v>871</v>
      </c>
      <c r="D443" t="s">
        <v>11</v>
      </c>
      <c r="E443" s="1"/>
      <c r="F443" s="2" cm="1">
        <f t="array" ref="F443">Prijs_per_eenheid</f>
        <v>4.25</v>
      </c>
      <c r="G443" s="2">
        <f t="shared" si="39"/>
        <v>0</v>
      </c>
      <c r="H443" s="1"/>
    </row>
    <row r="444" spans="1:8" x14ac:dyDescent="0.25">
      <c r="A444" t="str">
        <f t="shared" si="38"/>
        <v>20. Materiaal - Patchcords</v>
      </c>
      <c r="B444" t="s">
        <v>872</v>
      </c>
      <c r="C444" t="s">
        <v>873</v>
      </c>
      <c r="D444" t="s">
        <v>11</v>
      </c>
      <c r="E444" s="1"/>
      <c r="F444" s="2" cm="1">
        <f t="array" ref="F444">Prijs_per_eenheid</f>
        <v>5.2</v>
      </c>
      <c r="G444" s="2">
        <f t="shared" si="39"/>
        <v>0</v>
      </c>
      <c r="H444" s="1"/>
    </row>
    <row r="445" spans="1:8" x14ac:dyDescent="0.25">
      <c r="A445" t="str">
        <f t="shared" si="38"/>
        <v>20. Materiaal - Patchcords</v>
      </c>
      <c r="B445" t="s">
        <v>874</v>
      </c>
      <c r="C445" t="s">
        <v>875</v>
      </c>
      <c r="D445" t="s">
        <v>11</v>
      </c>
      <c r="E445" s="1"/>
      <c r="F445" s="2" cm="1">
        <f t="array" ref="F445">Prijs_per_eenheid</f>
        <v>6.15</v>
      </c>
      <c r="G445" s="2">
        <f t="shared" si="39"/>
        <v>0</v>
      </c>
      <c r="H445" s="1"/>
    </row>
    <row r="446" spans="1:8" x14ac:dyDescent="0.25">
      <c r="A446" t="str">
        <f t="shared" si="38"/>
        <v>20. Materiaal - Patchcords</v>
      </c>
      <c r="B446" t="s">
        <v>876</v>
      </c>
      <c r="C446" t="s">
        <v>877</v>
      </c>
      <c r="D446" t="s">
        <v>11</v>
      </c>
      <c r="E446" s="1"/>
      <c r="F446" s="2" cm="1">
        <f t="array" ref="F446">Prijs_per_eenheid</f>
        <v>4.2</v>
      </c>
      <c r="G446" s="2">
        <f t="shared" si="39"/>
        <v>0</v>
      </c>
      <c r="H446" s="1"/>
    </row>
    <row r="447" spans="1:8" x14ac:dyDescent="0.25">
      <c r="A447" t="str">
        <f t="shared" si="38"/>
        <v>20. Materiaal - Patchcords</v>
      </c>
      <c r="B447" t="s">
        <v>878</v>
      </c>
      <c r="C447" t="s">
        <v>879</v>
      </c>
      <c r="D447" t="s">
        <v>11</v>
      </c>
      <c r="E447" s="1"/>
      <c r="F447" s="2" cm="1">
        <f t="array" ref="F447">Prijs_per_eenheid</f>
        <v>8.4</v>
      </c>
      <c r="G447" s="2">
        <f t="shared" si="39"/>
        <v>0</v>
      </c>
      <c r="H447" s="1"/>
    </row>
    <row r="448" spans="1:8" x14ac:dyDescent="0.25">
      <c r="A448" t="str">
        <f t="shared" si="38"/>
        <v>20. Materiaal - Patchcords</v>
      </c>
      <c r="B448" t="s">
        <v>880</v>
      </c>
      <c r="C448" t="s">
        <v>881</v>
      </c>
      <c r="D448" t="s">
        <v>11</v>
      </c>
      <c r="E448" s="1"/>
      <c r="F448" s="2" cm="1">
        <f t="array" ref="F448">Prijs_per_eenheid</f>
        <v>4.3</v>
      </c>
      <c r="G448" s="2">
        <f t="shared" si="39"/>
        <v>0</v>
      </c>
      <c r="H448" s="1"/>
    </row>
    <row r="449" spans="1:8" x14ac:dyDescent="0.25">
      <c r="A449" t="str">
        <f t="shared" si="38"/>
        <v>20. Materiaal - Patchcords</v>
      </c>
      <c r="B449" t="s">
        <v>882</v>
      </c>
      <c r="C449" t="s">
        <v>883</v>
      </c>
      <c r="D449" t="s">
        <v>11</v>
      </c>
      <c r="E449" s="1"/>
      <c r="F449" s="2" cm="1">
        <f t="array" ref="F449">Prijs_per_eenheid</f>
        <v>8.6</v>
      </c>
      <c r="G449" s="2">
        <f t="shared" si="39"/>
        <v>0</v>
      </c>
      <c r="H449" s="1"/>
    </row>
    <row r="450" spans="1:8" x14ac:dyDescent="0.25">
      <c r="A450" t="str">
        <f t="shared" si="38"/>
        <v>20. Materiaal - Patchcords</v>
      </c>
      <c r="B450" t="s">
        <v>884</v>
      </c>
      <c r="C450" t="s">
        <v>885</v>
      </c>
      <c r="D450" t="s">
        <v>11</v>
      </c>
      <c r="E450" s="1"/>
      <c r="F450" s="2" cm="1">
        <f t="array" ref="F450">Prijs_per_eenheid</f>
        <v>14</v>
      </c>
      <c r="G450" s="2">
        <f t="shared" si="39"/>
        <v>0</v>
      </c>
      <c r="H450" s="1"/>
    </row>
    <row r="451" spans="1:8" x14ac:dyDescent="0.25">
      <c r="A451" t="str">
        <f t="shared" si="38"/>
        <v>20. Materiaal - Patchcords</v>
      </c>
      <c r="B451" t="s">
        <v>886</v>
      </c>
      <c r="C451" t="s">
        <v>887</v>
      </c>
      <c r="D451" t="s">
        <v>11</v>
      </c>
      <c r="E451" s="1"/>
      <c r="F451" s="2" cm="1">
        <f t="array" ref="F451">Prijs_per_eenheid</f>
        <v>7</v>
      </c>
      <c r="G451" s="2">
        <f t="shared" si="39"/>
        <v>0</v>
      </c>
      <c r="H451" s="1"/>
    </row>
    <row r="452" spans="1:8" x14ac:dyDescent="0.25">
      <c r="A452" t="str">
        <f t="shared" si="38"/>
        <v>20. Materiaal - Patchcords</v>
      </c>
      <c r="B452" t="s">
        <v>888</v>
      </c>
      <c r="C452" t="s">
        <v>889</v>
      </c>
      <c r="D452" t="s">
        <v>11</v>
      </c>
      <c r="E452" s="1"/>
      <c r="F452" s="2" cm="1">
        <f t="array" ref="F452">Prijs_per_eenheid</f>
        <v>3.58</v>
      </c>
      <c r="G452" s="2">
        <f t="shared" si="39"/>
        <v>0</v>
      </c>
      <c r="H452" s="1"/>
    </row>
    <row r="453" spans="1:8" x14ac:dyDescent="0.25">
      <c r="A453" t="str">
        <f t="shared" si="38"/>
        <v>20. Materiaal - Patchcords</v>
      </c>
      <c r="B453" t="s">
        <v>890</v>
      </c>
      <c r="C453" t="s">
        <v>891</v>
      </c>
      <c r="D453" t="s">
        <v>11</v>
      </c>
      <c r="E453" s="1"/>
      <c r="F453" s="2" cm="1">
        <f t="array" ref="F453">Prijs_per_eenheid</f>
        <v>3.82</v>
      </c>
      <c r="G453" s="2">
        <f t="shared" si="39"/>
        <v>0</v>
      </c>
      <c r="H453" s="1"/>
    </row>
    <row r="454" spans="1:8" x14ac:dyDescent="0.25">
      <c r="A454" t="str">
        <f t="shared" si="38"/>
        <v>20. Materiaal - Patchcords</v>
      </c>
      <c r="B454" t="s">
        <v>892</v>
      </c>
      <c r="C454" t="s">
        <v>893</v>
      </c>
      <c r="D454" t="s">
        <v>11</v>
      </c>
      <c r="E454" s="1"/>
      <c r="F454" s="2" cm="1">
        <f t="array" ref="F454">Prijs_per_eenheid</f>
        <v>3.9</v>
      </c>
      <c r="G454" s="2">
        <f t="shared" si="39"/>
        <v>0</v>
      </c>
      <c r="H454" s="1"/>
    </row>
    <row r="455" spans="1:8" x14ac:dyDescent="0.25">
      <c r="A455" t="str">
        <f t="shared" si="38"/>
        <v>20. Materiaal - Patchcords</v>
      </c>
      <c r="B455" t="s">
        <v>894</v>
      </c>
      <c r="C455" t="s">
        <v>895</v>
      </c>
      <c r="D455" t="s">
        <v>11</v>
      </c>
      <c r="E455" s="1"/>
      <c r="F455" s="2" cm="1">
        <f t="array" ref="F455">Prijs_per_eenheid</f>
        <v>4.22</v>
      </c>
      <c r="G455" s="2">
        <f t="shared" si="39"/>
        <v>0</v>
      </c>
      <c r="H455" s="1"/>
    </row>
    <row r="456" spans="1:8" x14ac:dyDescent="0.25">
      <c r="A456" t="str">
        <f t="shared" si="38"/>
        <v>20. Materiaal - Patchcords</v>
      </c>
      <c r="B456" t="s">
        <v>896</v>
      </c>
      <c r="C456" t="s">
        <v>897</v>
      </c>
      <c r="D456" t="s">
        <v>11</v>
      </c>
      <c r="E456" s="1"/>
      <c r="F456" s="2" cm="1">
        <f t="array" ref="F456">Prijs_per_eenheid</f>
        <v>5.0199999999999996</v>
      </c>
      <c r="G456" s="2">
        <f t="shared" si="39"/>
        <v>0</v>
      </c>
      <c r="H456" s="1"/>
    </row>
    <row r="457" spans="1:8" x14ac:dyDescent="0.25">
      <c r="A457" t="str">
        <f t="shared" si="38"/>
        <v>20. Materiaal - Patchcords</v>
      </c>
      <c r="B457" t="s">
        <v>898</v>
      </c>
      <c r="C457" t="s">
        <v>899</v>
      </c>
      <c r="D457" t="s">
        <v>11</v>
      </c>
      <c r="E457" s="1"/>
      <c r="F457" s="2" cm="1">
        <f t="array" ref="F457">Prijs_per_eenheid</f>
        <v>5.82</v>
      </c>
      <c r="G457" s="2">
        <f t="shared" si="39"/>
        <v>0</v>
      </c>
      <c r="H457" s="1"/>
    </row>
    <row r="458" spans="1:8" x14ac:dyDescent="0.25">
      <c r="A458" t="str">
        <f t="shared" si="38"/>
        <v>20. Materiaal - Patchcords</v>
      </c>
      <c r="B458" t="s">
        <v>900</v>
      </c>
      <c r="C458" t="s">
        <v>901</v>
      </c>
      <c r="D458" t="s">
        <v>11</v>
      </c>
      <c r="E458" s="1"/>
      <c r="F458" s="2" cm="1">
        <f t="array" ref="F458">Prijs_per_eenheid</f>
        <v>3.84</v>
      </c>
      <c r="G458" s="2">
        <f t="shared" si="39"/>
        <v>0</v>
      </c>
      <c r="H458" s="1"/>
    </row>
    <row r="459" spans="1:8" x14ac:dyDescent="0.25">
      <c r="A459" t="str">
        <f t="shared" si="38"/>
        <v>20. Materiaal - Patchcords</v>
      </c>
      <c r="B459" t="s">
        <v>902</v>
      </c>
      <c r="C459" t="s">
        <v>903</v>
      </c>
      <c r="D459" t="s">
        <v>11</v>
      </c>
      <c r="E459" s="1"/>
      <c r="F459" s="2" cm="1">
        <f t="array" ref="F459">Prijs_per_eenheid</f>
        <v>4</v>
      </c>
      <c r="G459" s="2">
        <f t="shared" si="39"/>
        <v>0</v>
      </c>
      <c r="H459" s="1"/>
    </row>
    <row r="460" spans="1:8" x14ac:dyDescent="0.25">
      <c r="A460" t="str">
        <f t="shared" si="38"/>
        <v>20. Materiaal - Patchcords</v>
      </c>
      <c r="B460" t="s">
        <v>904</v>
      </c>
      <c r="C460" t="s">
        <v>905</v>
      </c>
      <c r="D460" t="s">
        <v>11</v>
      </c>
      <c r="E460" s="1"/>
      <c r="F460" s="2" cm="1">
        <f t="array" ref="F460">Prijs_per_eenheid</f>
        <v>4.1399999999999997</v>
      </c>
      <c r="G460" s="2">
        <f t="shared" si="39"/>
        <v>0</v>
      </c>
      <c r="H460" s="1"/>
    </row>
    <row r="461" spans="1:8" x14ac:dyDescent="0.25">
      <c r="A461" t="str">
        <f t="shared" si="38"/>
        <v>20. Materiaal - Patchcords</v>
      </c>
      <c r="B461" t="s">
        <v>906</v>
      </c>
      <c r="C461" t="s">
        <v>907</v>
      </c>
      <c r="D461" t="s">
        <v>11</v>
      </c>
      <c r="E461" s="1"/>
      <c r="F461" s="2" cm="1">
        <f t="array" ref="F461">Prijs_per_eenheid</f>
        <v>4.54</v>
      </c>
      <c r="G461" s="2">
        <f t="shared" si="39"/>
        <v>0</v>
      </c>
      <c r="H461" s="1"/>
    </row>
    <row r="462" spans="1:8" x14ac:dyDescent="0.25">
      <c r="A462" t="str">
        <f t="shared" si="38"/>
        <v>20. Materiaal - Patchcords</v>
      </c>
      <c r="B462" t="s">
        <v>908</v>
      </c>
      <c r="C462" t="s">
        <v>909</v>
      </c>
      <c r="D462" t="s">
        <v>11</v>
      </c>
      <c r="E462" s="1"/>
      <c r="F462" s="2" cm="1">
        <f t="array" ref="F462">Prijs_per_eenheid</f>
        <v>5.28</v>
      </c>
      <c r="G462" s="2">
        <f t="shared" si="39"/>
        <v>0</v>
      </c>
      <c r="H462" s="1"/>
    </row>
    <row r="463" spans="1:8" x14ac:dyDescent="0.25">
      <c r="A463" t="str">
        <f t="shared" si="38"/>
        <v>20. Materiaal - Patchcords</v>
      </c>
      <c r="B463" t="s">
        <v>910</v>
      </c>
      <c r="C463" t="s">
        <v>911</v>
      </c>
      <c r="D463" t="s">
        <v>11</v>
      </c>
      <c r="E463" s="1"/>
      <c r="F463" s="2" cm="1">
        <f t="array" ref="F463">Prijs_per_eenheid</f>
        <v>6.08</v>
      </c>
      <c r="G463" s="2">
        <f t="shared" si="39"/>
        <v>0</v>
      </c>
      <c r="H463" s="1"/>
    </row>
    <row r="464" spans="1:8" x14ac:dyDescent="0.25">
      <c r="A464" t="str">
        <f>$B$464</f>
        <v>21. Materiaal - Apparatuur</v>
      </c>
      <c r="B464" s="46" t="s">
        <v>912</v>
      </c>
      <c r="C464" s="46"/>
      <c r="D464" s="46"/>
      <c r="E464" s="5"/>
      <c r="F464" s="45"/>
      <c r="G464" s="45">
        <f>SUM(G465:G566)</f>
        <v>0</v>
      </c>
      <c r="H464" s="5"/>
    </row>
    <row r="465" spans="1:8" x14ac:dyDescent="0.25">
      <c r="A465" t="str">
        <f>$B$464</f>
        <v>21. Materiaal - Apparatuur</v>
      </c>
      <c r="B465" t="s">
        <v>913</v>
      </c>
      <c r="C465" t="s">
        <v>914</v>
      </c>
      <c r="D465" t="s">
        <v>11</v>
      </c>
      <c r="E465" s="1"/>
      <c r="F465" s="2" cm="1">
        <f t="array" ref="F465">Prijs_per_eenheid</f>
        <v>41.41</v>
      </c>
      <c r="G465" s="2">
        <f t="shared" si="39"/>
        <v>0</v>
      </c>
      <c r="H465" s="1"/>
    </row>
    <row r="466" spans="1:8" x14ac:dyDescent="0.25">
      <c r="A466" t="str">
        <f t="shared" ref="A466:A529" si="40">$B$464</f>
        <v>21. Materiaal - Apparatuur</v>
      </c>
      <c r="B466" t="s">
        <v>915</v>
      </c>
      <c r="C466" t="s">
        <v>916</v>
      </c>
      <c r="D466" t="s">
        <v>11</v>
      </c>
      <c r="E466" s="1"/>
      <c r="F466" s="2" cm="1">
        <f t="array" ref="F466">Prijs_per_eenheid</f>
        <v>47.19</v>
      </c>
      <c r="G466" s="2">
        <f t="shared" si="39"/>
        <v>0</v>
      </c>
      <c r="H466" s="1"/>
    </row>
    <row r="467" spans="1:8" x14ac:dyDescent="0.25">
      <c r="A467" t="str">
        <f t="shared" si="40"/>
        <v>21. Materiaal - Apparatuur</v>
      </c>
      <c r="B467" t="s">
        <v>917</v>
      </c>
      <c r="C467" t="s">
        <v>918</v>
      </c>
      <c r="D467" t="s">
        <v>11</v>
      </c>
      <c r="E467" s="1"/>
      <c r="F467" s="2" cm="1">
        <f t="array" ref="F467">Prijs_per_eenheid</f>
        <v>127</v>
      </c>
      <c r="G467" s="2">
        <f t="shared" si="39"/>
        <v>0</v>
      </c>
      <c r="H467" s="1"/>
    </row>
    <row r="468" spans="1:8" x14ac:dyDescent="0.25">
      <c r="A468" t="str">
        <f t="shared" si="40"/>
        <v>21. Materiaal - Apparatuur</v>
      </c>
      <c r="B468" t="s">
        <v>919</v>
      </c>
      <c r="C468" t="s">
        <v>920</v>
      </c>
      <c r="D468" t="s">
        <v>11</v>
      </c>
      <c r="E468" s="1"/>
      <c r="F468" s="2" cm="1">
        <f t="array" ref="F468">Prijs_per_eenheid</f>
        <v>213.31</v>
      </c>
      <c r="G468" s="2">
        <f t="shared" si="39"/>
        <v>0</v>
      </c>
      <c r="H468" s="1"/>
    </row>
    <row r="469" spans="1:8" x14ac:dyDescent="0.25">
      <c r="A469" t="str">
        <f t="shared" si="40"/>
        <v>21. Materiaal - Apparatuur</v>
      </c>
      <c r="B469" t="s">
        <v>921</v>
      </c>
      <c r="C469" t="s">
        <v>922</v>
      </c>
      <c r="D469" t="s">
        <v>11</v>
      </c>
      <c r="E469" s="1"/>
      <c r="F469" s="2" cm="1">
        <f t="array" ref="F469">Prijs_per_eenheid</f>
        <v>14.49</v>
      </c>
      <c r="G469" s="2">
        <f t="shared" si="39"/>
        <v>0</v>
      </c>
      <c r="H469" s="1"/>
    </row>
    <row r="470" spans="1:8" x14ac:dyDescent="0.25">
      <c r="A470" t="str">
        <f t="shared" si="40"/>
        <v>21. Materiaal - Apparatuur</v>
      </c>
      <c r="B470" t="s">
        <v>923</v>
      </c>
      <c r="C470" t="s">
        <v>924</v>
      </c>
      <c r="D470" t="s">
        <v>11</v>
      </c>
      <c r="E470" s="1"/>
      <c r="F470" s="2" cm="1">
        <f t="array" ref="F470">Prijs_per_eenheid</f>
        <v>20.27</v>
      </c>
      <c r="G470" s="2">
        <f t="shared" si="39"/>
        <v>0</v>
      </c>
      <c r="H470" s="1"/>
    </row>
    <row r="471" spans="1:8" x14ac:dyDescent="0.25">
      <c r="A471" t="str">
        <f t="shared" si="40"/>
        <v>21. Materiaal - Apparatuur</v>
      </c>
      <c r="B471" t="s">
        <v>925</v>
      </c>
      <c r="C471" t="s">
        <v>926</v>
      </c>
      <c r="D471" t="s">
        <v>11</v>
      </c>
      <c r="E471" s="1"/>
      <c r="F471" s="2" cm="1">
        <f t="array" ref="F471">Prijs_per_eenheid</f>
        <v>99.4</v>
      </c>
      <c r="G471" s="2">
        <f t="shared" si="39"/>
        <v>0</v>
      </c>
      <c r="H471" s="1"/>
    </row>
    <row r="472" spans="1:8" x14ac:dyDescent="0.25">
      <c r="A472" t="str">
        <f t="shared" si="40"/>
        <v>21. Materiaal - Apparatuur</v>
      </c>
      <c r="B472" t="s">
        <v>927</v>
      </c>
      <c r="C472" t="s">
        <v>928</v>
      </c>
      <c r="D472" t="s">
        <v>11</v>
      </c>
      <c r="E472" s="1"/>
      <c r="F472" s="2" cm="1">
        <f t="array" ref="F472">Prijs_per_eenheid</f>
        <v>186.34</v>
      </c>
      <c r="G472" s="2">
        <f t="shared" si="39"/>
        <v>0</v>
      </c>
      <c r="H472" s="1"/>
    </row>
    <row r="473" spans="1:8" x14ac:dyDescent="0.25">
      <c r="A473" t="str">
        <f t="shared" si="40"/>
        <v>21. Materiaal - Apparatuur</v>
      </c>
      <c r="B473" t="s">
        <v>929</v>
      </c>
      <c r="C473" t="s">
        <v>930</v>
      </c>
      <c r="D473" t="s">
        <v>11</v>
      </c>
      <c r="E473" s="1"/>
      <c r="F473" s="2" cm="1">
        <f t="array" ref="F473">Prijs_per_eenheid</f>
        <v>13.43</v>
      </c>
      <c r="G473" s="2">
        <f t="shared" si="39"/>
        <v>0</v>
      </c>
      <c r="H473" s="1"/>
    </row>
    <row r="474" spans="1:8" x14ac:dyDescent="0.25">
      <c r="A474" t="str">
        <f t="shared" si="40"/>
        <v>21. Materiaal - Apparatuur</v>
      </c>
      <c r="B474" t="s">
        <v>931</v>
      </c>
      <c r="C474" t="s">
        <v>932</v>
      </c>
      <c r="D474" t="s">
        <v>11</v>
      </c>
      <c r="E474" s="1"/>
      <c r="F474" s="2" cm="1">
        <f t="array" ref="F474">Prijs_per_eenheid</f>
        <v>14.98</v>
      </c>
      <c r="G474" s="2">
        <f t="shared" si="39"/>
        <v>0</v>
      </c>
      <c r="H474" s="1"/>
    </row>
    <row r="475" spans="1:8" x14ac:dyDescent="0.25">
      <c r="A475" t="str">
        <f t="shared" si="40"/>
        <v>21. Materiaal - Apparatuur</v>
      </c>
      <c r="B475" t="s">
        <v>933</v>
      </c>
      <c r="C475" t="s">
        <v>934</v>
      </c>
      <c r="D475" t="s">
        <v>11</v>
      </c>
      <c r="E475" s="1"/>
      <c r="F475" s="2" cm="1">
        <f t="array" ref="F475">Prijs_per_eenheid</f>
        <v>17.690000000000001</v>
      </c>
      <c r="G475" s="2">
        <f t="shared" si="39"/>
        <v>0</v>
      </c>
      <c r="H475" s="1"/>
    </row>
    <row r="476" spans="1:8" x14ac:dyDescent="0.25">
      <c r="A476" t="str">
        <f t="shared" si="40"/>
        <v>21. Materiaal - Apparatuur</v>
      </c>
      <c r="B476" t="s">
        <v>935</v>
      </c>
      <c r="C476" t="s">
        <v>936</v>
      </c>
      <c r="D476" t="s">
        <v>11</v>
      </c>
      <c r="E476" s="1"/>
      <c r="F476" s="2" cm="1">
        <f t="array" ref="F476">Prijs_per_eenheid</f>
        <v>32.46</v>
      </c>
      <c r="G476" s="2">
        <f t="shared" si="39"/>
        <v>0</v>
      </c>
      <c r="H476" s="1"/>
    </row>
    <row r="477" spans="1:8" x14ac:dyDescent="0.25">
      <c r="A477" t="str">
        <f t="shared" si="40"/>
        <v>21. Materiaal - Apparatuur</v>
      </c>
      <c r="B477" t="s">
        <v>937</v>
      </c>
      <c r="C477" t="s">
        <v>938</v>
      </c>
      <c r="D477" t="s">
        <v>11</v>
      </c>
      <c r="E477" s="1"/>
      <c r="F477" s="2" cm="1">
        <f t="array" ref="F477">Prijs_per_eenheid</f>
        <v>81.58</v>
      </c>
      <c r="G477" s="2">
        <f t="shared" si="39"/>
        <v>0</v>
      </c>
      <c r="H477" s="1"/>
    </row>
    <row r="478" spans="1:8" x14ac:dyDescent="0.25">
      <c r="A478" t="str">
        <f t="shared" si="40"/>
        <v>21. Materiaal - Apparatuur</v>
      </c>
      <c r="B478" t="s">
        <v>939</v>
      </c>
      <c r="C478" t="s">
        <v>940</v>
      </c>
      <c r="D478" t="s">
        <v>11</v>
      </c>
      <c r="E478" s="1"/>
      <c r="F478" s="2" cm="1">
        <f t="array" ref="F478">Prijs_per_eenheid</f>
        <v>13.96</v>
      </c>
      <c r="G478" s="2">
        <f t="shared" si="39"/>
        <v>0</v>
      </c>
      <c r="H478" s="1"/>
    </row>
    <row r="479" spans="1:8" x14ac:dyDescent="0.25">
      <c r="A479" t="str">
        <f t="shared" si="40"/>
        <v>21. Materiaal - Apparatuur</v>
      </c>
      <c r="B479" t="s">
        <v>941</v>
      </c>
      <c r="C479" t="s">
        <v>942</v>
      </c>
      <c r="D479" t="s">
        <v>11</v>
      </c>
      <c r="E479" s="1"/>
      <c r="F479" s="2" cm="1">
        <f t="array" ref="F479">Prijs_per_eenheid</f>
        <v>16.09</v>
      </c>
      <c r="G479" s="2">
        <f t="shared" si="39"/>
        <v>0</v>
      </c>
      <c r="H479" s="1"/>
    </row>
    <row r="480" spans="1:8" x14ac:dyDescent="0.25">
      <c r="A480" t="str">
        <f t="shared" si="40"/>
        <v>21. Materiaal - Apparatuur</v>
      </c>
      <c r="B480" t="s">
        <v>943</v>
      </c>
      <c r="C480" t="s">
        <v>944</v>
      </c>
      <c r="D480" t="s">
        <v>11</v>
      </c>
      <c r="E480" s="1"/>
      <c r="F480" s="2" cm="1">
        <f t="array" ref="F480">Prijs_per_eenheid</f>
        <v>29.4</v>
      </c>
      <c r="G480" s="2">
        <f t="shared" si="39"/>
        <v>0</v>
      </c>
      <c r="H480" s="1"/>
    </row>
    <row r="481" spans="1:8" x14ac:dyDescent="0.25">
      <c r="A481" t="str">
        <f t="shared" si="40"/>
        <v>21. Materiaal - Apparatuur</v>
      </c>
      <c r="B481" t="s">
        <v>945</v>
      </c>
      <c r="C481" t="s">
        <v>946</v>
      </c>
      <c r="D481" t="s">
        <v>11</v>
      </c>
      <c r="E481" s="1"/>
      <c r="F481" s="2" cm="1">
        <f t="array" ref="F481">Prijs_per_eenheid</f>
        <v>33.659999999999997</v>
      </c>
      <c r="G481" s="2">
        <f t="shared" si="39"/>
        <v>0</v>
      </c>
      <c r="H481" s="1"/>
    </row>
    <row r="482" spans="1:8" x14ac:dyDescent="0.25">
      <c r="A482" t="str">
        <f t="shared" si="40"/>
        <v>21. Materiaal - Apparatuur</v>
      </c>
      <c r="B482" t="s">
        <v>947</v>
      </c>
      <c r="C482" t="s">
        <v>948</v>
      </c>
      <c r="D482" t="s">
        <v>11</v>
      </c>
      <c r="E482" s="1"/>
      <c r="F482" s="2" cm="1">
        <f t="array" ref="F482">Prijs_per_eenheid</f>
        <v>41.73</v>
      </c>
      <c r="G482" s="2">
        <f t="shared" si="39"/>
        <v>0</v>
      </c>
      <c r="H482" s="1"/>
    </row>
    <row r="483" spans="1:8" x14ac:dyDescent="0.25">
      <c r="A483" t="str">
        <f t="shared" si="40"/>
        <v>21. Materiaal - Apparatuur</v>
      </c>
      <c r="B483" t="s">
        <v>949</v>
      </c>
      <c r="C483" t="s">
        <v>950</v>
      </c>
      <c r="D483" t="s">
        <v>11</v>
      </c>
      <c r="E483" s="1"/>
      <c r="F483" s="2" cm="1">
        <f t="array" ref="F483">Prijs_per_eenheid</f>
        <v>41.73</v>
      </c>
      <c r="G483" s="2">
        <f t="shared" si="39"/>
        <v>0</v>
      </c>
      <c r="H483" s="1"/>
    </row>
    <row r="484" spans="1:8" x14ac:dyDescent="0.25">
      <c r="A484" t="str">
        <f t="shared" si="40"/>
        <v>21. Materiaal - Apparatuur</v>
      </c>
      <c r="B484" t="s">
        <v>951</v>
      </c>
      <c r="C484" t="s">
        <v>952</v>
      </c>
      <c r="D484" t="s">
        <v>11</v>
      </c>
      <c r="E484" s="1"/>
      <c r="F484" s="2" cm="1">
        <f t="array" ref="F484">Prijs_per_eenheid</f>
        <v>27.27</v>
      </c>
      <c r="G484" s="2">
        <f t="shared" si="39"/>
        <v>0</v>
      </c>
      <c r="H484" s="1"/>
    </row>
    <row r="485" spans="1:8" x14ac:dyDescent="0.25">
      <c r="A485" t="str">
        <f t="shared" si="40"/>
        <v>21. Materiaal - Apparatuur</v>
      </c>
      <c r="B485" t="s">
        <v>953</v>
      </c>
      <c r="C485" t="s">
        <v>954</v>
      </c>
      <c r="D485" t="s">
        <v>11</v>
      </c>
      <c r="E485" s="1"/>
      <c r="F485" s="2" cm="1">
        <f t="array" ref="F485">Prijs_per_eenheid</f>
        <v>27.27</v>
      </c>
      <c r="G485" s="2">
        <f t="shared" si="39"/>
        <v>0</v>
      </c>
      <c r="H485" s="1"/>
    </row>
    <row r="486" spans="1:8" x14ac:dyDescent="0.25">
      <c r="A486" t="str">
        <f t="shared" si="40"/>
        <v>21. Materiaal - Apparatuur</v>
      </c>
      <c r="B486" t="s">
        <v>955</v>
      </c>
      <c r="C486" t="s">
        <v>956</v>
      </c>
      <c r="D486" t="s">
        <v>11</v>
      </c>
      <c r="E486" s="1"/>
      <c r="F486" s="2" cm="1">
        <f t="array" ref="F486">Prijs_per_eenheid</f>
        <v>37.92</v>
      </c>
      <c r="G486" s="2">
        <f t="shared" si="39"/>
        <v>0</v>
      </c>
      <c r="H486" s="1"/>
    </row>
    <row r="487" spans="1:8" x14ac:dyDescent="0.25">
      <c r="A487" t="str">
        <f t="shared" si="40"/>
        <v>21. Materiaal - Apparatuur</v>
      </c>
      <c r="B487" t="s">
        <v>957</v>
      </c>
      <c r="C487" t="s">
        <v>958</v>
      </c>
      <c r="D487" t="s">
        <v>11</v>
      </c>
      <c r="E487" s="1"/>
      <c r="F487" s="2" cm="1">
        <f t="array" ref="F487">Prijs_per_eenheid</f>
        <v>37.92</v>
      </c>
      <c r="G487" s="2">
        <f t="shared" si="39"/>
        <v>0</v>
      </c>
      <c r="H487" s="1"/>
    </row>
    <row r="488" spans="1:8" x14ac:dyDescent="0.25">
      <c r="A488" t="str">
        <f t="shared" si="40"/>
        <v>21. Materiaal - Apparatuur</v>
      </c>
      <c r="B488" t="s">
        <v>959</v>
      </c>
      <c r="C488" t="s">
        <v>960</v>
      </c>
      <c r="D488" t="s">
        <v>11</v>
      </c>
      <c r="E488" s="1"/>
      <c r="F488" s="2" cm="1">
        <f t="array" ref="F488">Prijs_per_eenheid</f>
        <v>94.36</v>
      </c>
      <c r="G488" s="2">
        <f t="shared" si="39"/>
        <v>0</v>
      </c>
      <c r="H488" s="1"/>
    </row>
    <row r="489" spans="1:8" x14ac:dyDescent="0.25">
      <c r="A489" t="str">
        <f t="shared" si="40"/>
        <v>21. Materiaal - Apparatuur</v>
      </c>
      <c r="B489" t="s">
        <v>961</v>
      </c>
      <c r="C489" t="s">
        <v>962</v>
      </c>
      <c r="D489" t="s">
        <v>11</v>
      </c>
      <c r="E489" s="1"/>
      <c r="F489" s="2" cm="1">
        <f t="array" ref="F489">Prijs_per_eenheid</f>
        <v>94.36</v>
      </c>
      <c r="G489" s="2">
        <f t="shared" si="39"/>
        <v>0</v>
      </c>
      <c r="H489" s="1"/>
    </row>
    <row r="490" spans="1:8" x14ac:dyDescent="0.25">
      <c r="A490" t="str">
        <f t="shared" si="40"/>
        <v>21. Materiaal - Apparatuur</v>
      </c>
      <c r="B490" t="s">
        <v>963</v>
      </c>
      <c r="C490" t="s">
        <v>964</v>
      </c>
      <c r="D490" t="s">
        <v>11</v>
      </c>
      <c r="E490" s="1"/>
      <c r="F490" s="2" cm="1">
        <f t="array" ref="F490">Prijs_per_eenheid</f>
        <v>49.6</v>
      </c>
      <c r="G490" s="2">
        <f t="shared" si="39"/>
        <v>0</v>
      </c>
      <c r="H490" s="1"/>
    </row>
    <row r="491" spans="1:8" x14ac:dyDescent="0.25">
      <c r="A491" t="str">
        <f t="shared" si="40"/>
        <v>21. Materiaal - Apparatuur</v>
      </c>
      <c r="B491" t="s">
        <v>965</v>
      </c>
      <c r="C491" t="s">
        <v>966</v>
      </c>
      <c r="D491" t="s">
        <v>11</v>
      </c>
      <c r="E491" s="1"/>
      <c r="F491" s="2" cm="1">
        <f t="array" ref="F491">Prijs_per_eenheid</f>
        <v>49.6</v>
      </c>
      <c r="G491" s="2">
        <f t="shared" si="39"/>
        <v>0</v>
      </c>
      <c r="H491" s="1"/>
    </row>
    <row r="492" spans="1:8" x14ac:dyDescent="0.25">
      <c r="A492" t="str">
        <f t="shared" si="40"/>
        <v>21. Materiaal - Apparatuur</v>
      </c>
      <c r="B492" t="s">
        <v>967</v>
      </c>
      <c r="C492" t="s">
        <v>968</v>
      </c>
      <c r="D492" t="s">
        <v>11</v>
      </c>
      <c r="E492" s="1"/>
      <c r="F492" s="2" cm="1">
        <f t="array" ref="F492">Prijs_per_eenheid</f>
        <v>65.12</v>
      </c>
      <c r="G492" s="2">
        <f t="shared" si="39"/>
        <v>0</v>
      </c>
      <c r="H492" s="1"/>
    </row>
    <row r="493" spans="1:8" x14ac:dyDescent="0.25">
      <c r="A493" t="str">
        <f t="shared" si="40"/>
        <v>21. Materiaal - Apparatuur</v>
      </c>
      <c r="B493" t="s">
        <v>969</v>
      </c>
      <c r="C493" t="s">
        <v>970</v>
      </c>
      <c r="D493" t="s">
        <v>11</v>
      </c>
      <c r="E493" s="1"/>
      <c r="F493" s="2" cm="1">
        <f t="array" ref="F493">Prijs_per_eenheid</f>
        <v>66.28</v>
      </c>
      <c r="G493" s="2">
        <f t="shared" si="39"/>
        <v>0</v>
      </c>
      <c r="H493" s="1"/>
    </row>
    <row r="494" spans="1:8" x14ac:dyDescent="0.25">
      <c r="A494" t="str">
        <f t="shared" si="40"/>
        <v>21. Materiaal - Apparatuur</v>
      </c>
      <c r="B494" t="s">
        <v>971</v>
      </c>
      <c r="C494" t="s">
        <v>972</v>
      </c>
      <c r="D494" t="s">
        <v>11</v>
      </c>
      <c r="E494" s="1"/>
      <c r="F494" s="2" cm="1">
        <f t="array" ref="F494">Prijs_per_eenheid</f>
        <v>114.05</v>
      </c>
      <c r="G494" s="2">
        <f t="shared" si="39"/>
        <v>0</v>
      </c>
      <c r="H494" s="1"/>
    </row>
    <row r="495" spans="1:8" x14ac:dyDescent="0.25">
      <c r="A495" t="str">
        <f t="shared" si="40"/>
        <v>21. Materiaal - Apparatuur</v>
      </c>
      <c r="B495" t="s">
        <v>973</v>
      </c>
      <c r="C495" t="s">
        <v>974</v>
      </c>
      <c r="D495" t="s">
        <v>11</v>
      </c>
      <c r="E495" s="1"/>
      <c r="F495" s="2" cm="1">
        <f t="array" ref="F495">Prijs_per_eenheid</f>
        <v>114.05</v>
      </c>
      <c r="G495" s="2">
        <f t="shared" si="39"/>
        <v>0</v>
      </c>
      <c r="H495" s="1"/>
    </row>
    <row r="496" spans="1:8" x14ac:dyDescent="0.25">
      <c r="A496" t="str">
        <f t="shared" si="40"/>
        <v>21. Materiaal - Apparatuur</v>
      </c>
      <c r="B496" t="s">
        <v>975</v>
      </c>
      <c r="C496" t="s">
        <v>976</v>
      </c>
      <c r="D496" t="s">
        <v>11</v>
      </c>
      <c r="E496" s="1"/>
      <c r="F496" s="2" cm="1">
        <f t="array" ref="F496">Prijs_per_eenheid</f>
        <v>33.4</v>
      </c>
      <c r="G496" s="2">
        <f t="shared" si="39"/>
        <v>0</v>
      </c>
      <c r="H496" s="1"/>
    </row>
    <row r="497" spans="1:8" x14ac:dyDescent="0.25">
      <c r="A497" t="str">
        <f t="shared" si="40"/>
        <v>21. Materiaal - Apparatuur</v>
      </c>
      <c r="B497" t="s">
        <v>977</v>
      </c>
      <c r="C497" t="s">
        <v>978</v>
      </c>
      <c r="D497" t="s">
        <v>11</v>
      </c>
      <c r="E497" s="1"/>
      <c r="F497" s="2" cm="1">
        <f t="array" ref="F497">Prijs_per_eenheid</f>
        <v>1160</v>
      </c>
      <c r="G497" s="2">
        <f t="shared" si="39"/>
        <v>0</v>
      </c>
      <c r="H497" s="1"/>
    </row>
    <row r="498" spans="1:8" x14ac:dyDescent="0.25">
      <c r="A498" t="str">
        <f t="shared" si="40"/>
        <v>21. Materiaal - Apparatuur</v>
      </c>
      <c r="B498" t="s">
        <v>979</v>
      </c>
      <c r="C498" t="s">
        <v>980</v>
      </c>
      <c r="D498" t="s">
        <v>11</v>
      </c>
      <c r="E498" s="1"/>
      <c r="F498" s="2" cm="1">
        <f t="array" ref="F498">Prijs_per_eenheid</f>
        <v>580</v>
      </c>
      <c r="G498" s="2">
        <f t="shared" si="39"/>
        <v>0</v>
      </c>
      <c r="H498" s="1"/>
    </row>
    <row r="499" spans="1:8" x14ac:dyDescent="0.25">
      <c r="A499" t="str">
        <f t="shared" si="40"/>
        <v>21. Materiaal - Apparatuur</v>
      </c>
      <c r="B499" t="s">
        <v>981</v>
      </c>
      <c r="C499" t="s">
        <v>982</v>
      </c>
      <c r="D499" t="s">
        <v>11</v>
      </c>
      <c r="E499" s="1"/>
      <c r="F499" s="2" cm="1">
        <f t="array" ref="F499">Prijs_per_eenheid</f>
        <v>580</v>
      </c>
      <c r="G499" s="2">
        <f t="shared" si="39"/>
        <v>0</v>
      </c>
      <c r="H499" s="1"/>
    </row>
    <row r="500" spans="1:8" x14ac:dyDescent="0.25">
      <c r="A500" t="str">
        <f t="shared" si="40"/>
        <v>21. Materiaal - Apparatuur</v>
      </c>
      <c r="B500" t="s">
        <v>983</v>
      </c>
      <c r="C500" t="s">
        <v>984</v>
      </c>
      <c r="D500" t="s">
        <v>11</v>
      </c>
      <c r="E500" s="1"/>
      <c r="F500" s="2" cm="1">
        <f t="array" ref="F500">Prijs_per_eenheid</f>
        <v>1190</v>
      </c>
      <c r="G500" s="2">
        <f t="shared" ref="G500:G563" si="41">F500*E500*1.13</f>
        <v>0</v>
      </c>
      <c r="H500" s="1"/>
    </row>
    <row r="501" spans="1:8" x14ac:dyDescent="0.25">
      <c r="A501" t="str">
        <f t="shared" si="40"/>
        <v>21. Materiaal - Apparatuur</v>
      </c>
      <c r="B501" t="s">
        <v>985</v>
      </c>
      <c r="C501" t="s">
        <v>986</v>
      </c>
      <c r="D501" t="s">
        <v>11</v>
      </c>
      <c r="E501" s="1"/>
      <c r="F501" s="2" cm="1">
        <f t="array" ref="F501">Prijs_per_eenheid</f>
        <v>595</v>
      </c>
      <c r="G501" s="2">
        <f t="shared" si="41"/>
        <v>0</v>
      </c>
      <c r="H501" s="1"/>
    </row>
    <row r="502" spans="1:8" x14ac:dyDescent="0.25">
      <c r="A502" t="str">
        <f t="shared" si="40"/>
        <v>21. Materiaal - Apparatuur</v>
      </c>
      <c r="B502" t="s">
        <v>987</v>
      </c>
      <c r="C502" t="s">
        <v>988</v>
      </c>
      <c r="D502" t="s">
        <v>11</v>
      </c>
      <c r="E502" s="1"/>
      <c r="F502" s="2" cm="1">
        <f t="array" ref="F502">Prijs_per_eenheid</f>
        <v>595</v>
      </c>
      <c r="G502" s="2">
        <f t="shared" si="41"/>
        <v>0</v>
      </c>
      <c r="H502" s="1"/>
    </row>
    <row r="503" spans="1:8" x14ac:dyDescent="0.25">
      <c r="A503" t="str">
        <f t="shared" si="40"/>
        <v>21. Materiaal - Apparatuur</v>
      </c>
      <c r="B503" t="s">
        <v>989</v>
      </c>
      <c r="C503" t="s">
        <v>990</v>
      </c>
      <c r="D503" t="s">
        <v>11</v>
      </c>
      <c r="E503" s="1"/>
      <c r="F503" s="2" cm="1">
        <f t="array" ref="F503">Prijs_per_eenheid</f>
        <v>83.27</v>
      </c>
      <c r="G503" s="2">
        <f t="shared" si="41"/>
        <v>0</v>
      </c>
      <c r="H503" s="1"/>
    </row>
    <row r="504" spans="1:8" x14ac:dyDescent="0.25">
      <c r="A504" t="str">
        <f t="shared" si="40"/>
        <v>21. Materiaal - Apparatuur</v>
      </c>
      <c r="B504" t="s">
        <v>991</v>
      </c>
      <c r="C504" t="s">
        <v>992</v>
      </c>
      <c r="D504" t="s">
        <v>11</v>
      </c>
      <c r="E504" s="1"/>
      <c r="F504" s="2" cm="1">
        <f t="array" ref="F504">Prijs_per_eenheid</f>
        <v>78.22</v>
      </c>
      <c r="G504" s="2">
        <f t="shared" si="41"/>
        <v>0</v>
      </c>
      <c r="H504" s="1"/>
    </row>
    <row r="505" spans="1:8" x14ac:dyDescent="0.25">
      <c r="A505" t="str">
        <f t="shared" si="40"/>
        <v>21. Materiaal - Apparatuur</v>
      </c>
      <c r="B505" t="s">
        <v>993</v>
      </c>
      <c r="C505" t="s">
        <v>994</v>
      </c>
      <c r="D505" t="s">
        <v>11</v>
      </c>
      <c r="E505" s="1"/>
      <c r="F505" s="2" cm="1">
        <f t="array" ref="F505">Prijs_per_eenheid</f>
        <v>242.96</v>
      </c>
      <c r="G505" s="2">
        <f t="shared" si="41"/>
        <v>0</v>
      </c>
      <c r="H505" s="1"/>
    </row>
    <row r="506" spans="1:8" x14ac:dyDescent="0.25">
      <c r="A506" t="str">
        <f t="shared" si="40"/>
        <v>21. Materiaal - Apparatuur</v>
      </c>
      <c r="B506" t="s">
        <v>995</v>
      </c>
      <c r="C506" t="s">
        <v>996</v>
      </c>
      <c r="D506" t="s">
        <v>11</v>
      </c>
      <c r="E506" s="1"/>
      <c r="F506" s="2" cm="1">
        <f t="array" ref="F506">Prijs_per_eenheid</f>
        <v>261.04000000000002</v>
      </c>
      <c r="G506" s="2">
        <f t="shared" si="41"/>
        <v>0</v>
      </c>
      <c r="H506" s="1"/>
    </row>
    <row r="507" spans="1:8" x14ac:dyDescent="0.25">
      <c r="A507" t="str">
        <f t="shared" si="40"/>
        <v>21. Materiaal - Apparatuur</v>
      </c>
      <c r="B507" t="s">
        <v>997</v>
      </c>
      <c r="C507" t="s">
        <v>998</v>
      </c>
      <c r="D507" t="s">
        <v>11</v>
      </c>
      <c r="E507" s="1"/>
      <c r="F507" s="2" cm="1">
        <f t="array" ref="F507">Prijs_per_eenheid</f>
        <v>1090.22</v>
      </c>
      <c r="G507" s="2">
        <f t="shared" si="41"/>
        <v>0</v>
      </c>
      <c r="H507" s="1"/>
    </row>
    <row r="508" spans="1:8" x14ac:dyDescent="0.25">
      <c r="A508" t="str">
        <f t="shared" si="40"/>
        <v>21. Materiaal - Apparatuur</v>
      </c>
      <c r="B508" t="s">
        <v>999</v>
      </c>
      <c r="C508" t="s">
        <v>1000</v>
      </c>
      <c r="D508" t="s">
        <v>11</v>
      </c>
      <c r="E508" s="1"/>
      <c r="F508" s="2" cm="1">
        <f t="array" ref="F508">Prijs_per_eenheid</f>
        <v>287.19</v>
      </c>
      <c r="G508" s="2">
        <f t="shared" si="41"/>
        <v>0</v>
      </c>
      <c r="H508" s="1"/>
    </row>
    <row r="509" spans="1:8" x14ac:dyDescent="0.25">
      <c r="A509" t="str">
        <f t="shared" si="40"/>
        <v>21. Materiaal - Apparatuur</v>
      </c>
      <c r="B509" t="s">
        <v>1001</v>
      </c>
      <c r="C509" t="s">
        <v>1002</v>
      </c>
      <c r="D509" t="s">
        <v>11</v>
      </c>
      <c r="E509" s="1"/>
      <c r="F509" s="2" cm="1">
        <f t="array" ref="F509">Prijs_per_eenheid</f>
        <v>361.82</v>
      </c>
      <c r="G509" s="2">
        <f t="shared" si="41"/>
        <v>0</v>
      </c>
      <c r="H509" s="1"/>
    </row>
    <row r="510" spans="1:8" x14ac:dyDescent="0.25">
      <c r="A510" t="str">
        <f t="shared" si="40"/>
        <v>21. Materiaal - Apparatuur</v>
      </c>
      <c r="B510" t="s">
        <v>1003</v>
      </c>
      <c r="C510" t="s">
        <v>1004</v>
      </c>
      <c r="D510" t="s">
        <v>11</v>
      </c>
      <c r="E510" s="1"/>
      <c r="F510" s="2" cm="1">
        <f t="array" ref="F510">Prijs_per_eenheid</f>
        <v>1013.6</v>
      </c>
      <c r="G510" s="2">
        <f t="shared" si="41"/>
        <v>0</v>
      </c>
      <c r="H510" s="1"/>
    </row>
    <row r="511" spans="1:8" x14ac:dyDescent="0.25">
      <c r="A511" t="str">
        <f t="shared" si="40"/>
        <v>21. Materiaal - Apparatuur</v>
      </c>
      <c r="B511" t="s">
        <v>1005</v>
      </c>
      <c r="C511" t="s">
        <v>1006</v>
      </c>
      <c r="D511" t="s">
        <v>11</v>
      </c>
      <c r="E511" s="1"/>
      <c r="F511" s="2" cm="1">
        <f t="array" ref="F511">Prijs_per_eenheid</f>
        <v>36.43</v>
      </c>
      <c r="G511" s="2">
        <f t="shared" si="41"/>
        <v>0</v>
      </c>
      <c r="H511" s="1"/>
    </row>
    <row r="512" spans="1:8" x14ac:dyDescent="0.25">
      <c r="A512" t="str">
        <f t="shared" si="40"/>
        <v>21. Materiaal - Apparatuur</v>
      </c>
      <c r="B512" t="s">
        <v>1007</v>
      </c>
      <c r="C512" t="s">
        <v>1008</v>
      </c>
      <c r="D512" t="s">
        <v>11</v>
      </c>
      <c r="E512" s="1"/>
      <c r="F512" s="2" cm="1">
        <f t="array" ref="F512">Prijs_per_eenheid</f>
        <v>47.38</v>
      </c>
      <c r="G512" s="2">
        <f t="shared" si="41"/>
        <v>0</v>
      </c>
      <c r="H512" s="1"/>
    </row>
    <row r="513" spans="1:8" x14ac:dyDescent="0.25">
      <c r="A513" t="str">
        <f t="shared" si="40"/>
        <v>21. Materiaal - Apparatuur</v>
      </c>
      <c r="B513" t="s">
        <v>1009</v>
      </c>
      <c r="C513" t="s">
        <v>1010</v>
      </c>
      <c r="D513" t="s">
        <v>11</v>
      </c>
      <c r="E513" s="1"/>
      <c r="F513" s="2" cm="1">
        <f t="array" ref="F513">Prijs_per_eenheid</f>
        <v>66.28</v>
      </c>
      <c r="G513" s="2">
        <f t="shared" si="41"/>
        <v>0</v>
      </c>
      <c r="H513" s="1"/>
    </row>
    <row r="514" spans="1:8" x14ac:dyDescent="0.25">
      <c r="A514" t="str">
        <f t="shared" si="40"/>
        <v>21. Materiaal - Apparatuur</v>
      </c>
      <c r="B514" t="s">
        <v>1011</v>
      </c>
      <c r="C514" t="s">
        <v>1012</v>
      </c>
      <c r="D514" t="s">
        <v>11</v>
      </c>
      <c r="E514" s="1"/>
      <c r="F514" s="2" cm="1">
        <f t="array" ref="F514">Prijs_per_eenheid</f>
        <v>96.14</v>
      </c>
      <c r="G514" s="2">
        <f t="shared" si="41"/>
        <v>0</v>
      </c>
      <c r="H514" s="1"/>
    </row>
    <row r="515" spans="1:8" x14ac:dyDescent="0.25">
      <c r="A515" t="str">
        <f t="shared" si="40"/>
        <v>21. Materiaal - Apparatuur</v>
      </c>
      <c r="B515" t="s">
        <v>1013</v>
      </c>
      <c r="C515" t="s">
        <v>1014</v>
      </c>
      <c r="D515" t="s">
        <v>11</v>
      </c>
      <c r="E515" s="1"/>
      <c r="F515" s="2" cm="1">
        <f t="array" ref="F515">Prijs_per_eenheid</f>
        <v>472</v>
      </c>
      <c r="G515" s="2">
        <f t="shared" si="41"/>
        <v>0</v>
      </c>
      <c r="H515" s="1"/>
    </row>
    <row r="516" spans="1:8" x14ac:dyDescent="0.25">
      <c r="A516" t="str">
        <f t="shared" si="40"/>
        <v>21. Materiaal - Apparatuur</v>
      </c>
      <c r="B516" t="s">
        <v>1015</v>
      </c>
      <c r="C516" t="s">
        <v>1016</v>
      </c>
      <c r="D516" t="s">
        <v>11</v>
      </c>
      <c r="E516" s="1"/>
      <c r="F516" s="2" cm="1">
        <f t="array" ref="F516">Prijs_per_eenheid</f>
        <v>629</v>
      </c>
      <c r="G516" s="2">
        <f t="shared" si="41"/>
        <v>0</v>
      </c>
      <c r="H516" s="1"/>
    </row>
    <row r="517" spans="1:8" x14ac:dyDescent="0.25">
      <c r="A517" t="str">
        <f t="shared" si="40"/>
        <v>21. Materiaal - Apparatuur</v>
      </c>
      <c r="B517" t="s">
        <v>1017</v>
      </c>
      <c r="C517" t="s">
        <v>1018</v>
      </c>
      <c r="D517" t="s">
        <v>11</v>
      </c>
      <c r="E517" s="1"/>
      <c r="F517" s="2" cm="1">
        <f t="array" ref="F517">Prijs_per_eenheid</f>
        <v>1104</v>
      </c>
      <c r="G517" s="2">
        <f t="shared" si="41"/>
        <v>0</v>
      </c>
      <c r="H517" s="1"/>
    </row>
    <row r="518" spans="1:8" x14ac:dyDescent="0.25">
      <c r="A518" t="str">
        <f t="shared" si="40"/>
        <v>21. Materiaal - Apparatuur</v>
      </c>
      <c r="B518" t="s">
        <v>1019</v>
      </c>
      <c r="C518" t="s">
        <v>1020</v>
      </c>
      <c r="D518" t="s">
        <v>11</v>
      </c>
      <c r="E518" s="1"/>
      <c r="F518" s="2" cm="1">
        <f t="array" ref="F518">Prijs_per_eenheid</f>
        <v>1320.84</v>
      </c>
      <c r="G518" s="2">
        <f t="shared" si="41"/>
        <v>0</v>
      </c>
      <c r="H518" s="1"/>
    </row>
    <row r="519" spans="1:8" x14ac:dyDescent="0.25">
      <c r="A519" t="str">
        <f t="shared" si="40"/>
        <v>21. Materiaal - Apparatuur</v>
      </c>
      <c r="B519" t="s">
        <v>1021</v>
      </c>
      <c r="C519" t="s">
        <v>1022</v>
      </c>
      <c r="D519" t="s">
        <v>11</v>
      </c>
      <c r="E519" s="1"/>
      <c r="F519" s="2" cm="1">
        <f t="array" ref="F519">Prijs_per_eenheid</f>
        <v>915.84</v>
      </c>
      <c r="G519" s="2">
        <f t="shared" si="41"/>
        <v>0</v>
      </c>
      <c r="H519" s="1"/>
    </row>
    <row r="520" spans="1:8" x14ac:dyDescent="0.25">
      <c r="A520" t="str">
        <f t="shared" si="40"/>
        <v>21. Materiaal - Apparatuur</v>
      </c>
      <c r="B520" t="s">
        <v>1023</v>
      </c>
      <c r="C520" t="s">
        <v>1024</v>
      </c>
      <c r="D520" t="s">
        <v>11</v>
      </c>
      <c r="E520" s="1"/>
      <c r="F520" s="2" cm="1">
        <f t="array" ref="F520">Prijs_per_eenheid</f>
        <v>1098.3599999999999</v>
      </c>
      <c r="G520" s="2">
        <f t="shared" si="41"/>
        <v>0</v>
      </c>
      <c r="H520" s="1"/>
    </row>
    <row r="521" spans="1:8" x14ac:dyDescent="0.25">
      <c r="A521" t="str">
        <f t="shared" si="40"/>
        <v>21. Materiaal - Apparatuur</v>
      </c>
      <c r="B521" t="s">
        <v>1025</v>
      </c>
      <c r="C521" t="s">
        <v>1026</v>
      </c>
      <c r="D521" t="s">
        <v>11</v>
      </c>
      <c r="E521" s="1"/>
      <c r="F521" s="2" cm="1">
        <f t="array" ref="F521">Prijs_per_eenheid</f>
        <v>2160</v>
      </c>
      <c r="G521" s="2">
        <f t="shared" si="41"/>
        <v>0</v>
      </c>
      <c r="H521" s="1"/>
    </row>
    <row r="522" spans="1:8" x14ac:dyDescent="0.25">
      <c r="A522" t="str">
        <f t="shared" si="40"/>
        <v>21. Materiaal - Apparatuur</v>
      </c>
      <c r="B522" t="s">
        <v>1027</v>
      </c>
      <c r="C522" t="s">
        <v>1028</v>
      </c>
      <c r="D522" t="s">
        <v>11</v>
      </c>
      <c r="E522" s="1"/>
      <c r="F522" s="2" cm="1">
        <f t="array" ref="F522">Prijs_per_eenheid</f>
        <v>3140.64</v>
      </c>
      <c r="G522" s="2">
        <f t="shared" si="41"/>
        <v>0</v>
      </c>
      <c r="H522" s="1"/>
    </row>
    <row r="523" spans="1:8" x14ac:dyDescent="0.25">
      <c r="A523" t="str">
        <f t="shared" si="40"/>
        <v>21. Materiaal - Apparatuur</v>
      </c>
      <c r="B523" t="s">
        <v>1029</v>
      </c>
      <c r="C523" t="s">
        <v>1030</v>
      </c>
      <c r="D523" t="s">
        <v>11</v>
      </c>
      <c r="E523" s="1"/>
      <c r="F523" s="2" cm="1">
        <f t="array" ref="F523">Prijs_per_eenheid</f>
        <v>142</v>
      </c>
      <c r="G523" s="2">
        <f t="shared" si="41"/>
        <v>0</v>
      </c>
      <c r="H523" s="1"/>
    </row>
    <row r="524" spans="1:8" x14ac:dyDescent="0.25">
      <c r="A524" t="str">
        <f t="shared" si="40"/>
        <v>21. Materiaal - Apparatuur</v>
      </c>
      <c r="B524" t="s">
        <v>1031</v>
      </c>
      <c r="C524" t="s">
        <v>1032</v>
      </c>
      <c r="D524" t="s">
        <v>11</v>
      </c>
      <c r="E524" s="1"/>
      <c r="F524" s="2" cm="1">
        <f t="array" ref="F524">Prijs_per_eenheid</f>
        <v>158</v>
      </c>
      <c r="G524" s="2">
        <f t="shared" si="41"/>
        <v>0</v>
      </c>
      <c r="H524" s="1"/>
    </row>
    <row r="525" spans="1:8" x14ac:dyDescent="0.25">
      <c r="A525" t="str">
        <f t="shared" si="40"/>
        <v>21. Materiaal - Apparatuur</v>
      </c>
      <c r="B525" t="s">
        <v>1033</v>
      </c>
      <c r="C525" t="s">
        <v>1034</v>
      </c>
      <c r="D525" t="s">
        <v>11</v>
      </c>
      <c r="E525" s="1"/>
      <c r="F525" s="2" cm="1">
        <f t="array" ref="F525">Prijs_per_eenheid</f>
        <v>39</v>
      </c>
      <c r="G525" s="2">
        <f t="shared" si="41"/>
        <v>0</v>
      </c>
      <c r="H525" s="1"/>
    </row>
    <row r="526" spans="1:8" x14ac:dyDescent="0.25">
      <c r="A526" t="str">
        <f t="shared" si="40"/>
        <v>21. Materiaal - Apparatuur</v>
      </c>
      <c r="B526" t="s">
        <v>1035</v>
      </c>
      <c r="C526" t="s">
        <v>1036</v>
      </c>
      <c r="D526" t="s">
        <v>11</v>
      </c>
      <c r="E526" s="1"/>
      <c r="F526" s="2" cm="1">
        <f t="array" ref="F526">Prijs_per_eenheid</f>
        <v>658</v>
      </c>
      <c r="G526" s="2">
        <f t="shared" si="41"/>
        <v>0</v>
      </c>
      <c r="H526" s="1"/>
    </row>
    <row r="527" spans="1:8" x14ac:dyDescent="0.25">
      <c r="A527" t="str">
        <f t="shared" si="40"/>
        <v>21. Materiaal - Apparatuur</v>
      </c>
      <c r="B527" t="s">
        <v>1037</v>
      </c>
      <c r="C527" t="s">
        <v>1038</v>
      </c>
      <c r="D527" t="s">
        <v>11</v>
      </c>
      <c r="E527" s="1"/>
      <c r="F527" s="2" cm="1">
        <f t="array" ref="F527">Prijs_per_eenheid</f>
        <v>1071</v>
      </c>
      <c r="G527" s="2">
        <f t="shared" si="41"/>
        <v>0</v>
      </c>
      <c r="H527" s="1"/>
    </row>
    <row r="528" spans="1:8" x14ac:dyDescent="0.25">
      <c r="A528" t="str">
        <f t="shared" si="40"/>
        <v>21. Materiaal - Apparatuur</v>
      </c>
      <c r="B528" t="s">
        <v>1039</v>
      </c>
      <c r="C528" t="s">
        <v>1040</v>
      </c>
      <c r="D528" t="s">
        <v>11</v>
      </c>
      <c r="E528" s="1"/>
      <c r="F528" s="2" cm="1">
        <f t="array" ref="F528">Prijs_per_eenheid</f>
        <v>207</v>
      </c>
      <c r="G528" s="2">
        <f t="shared" si="41"/>
        <v>0</v>
      </c>
      <c r="H528" s="1"/>
    </row>
    <row r="529" spans="1:8" x14ac:dyDescent="0.25">
      <c r="A529" t="str">
        <f t="shared" si="40"/>
        <v>21. Materiaal - Apparatuur</v>
      </c>
      <c r="B529" t="s">
        <v>1041</v>
      </c>
      <c r="C529" t="s">
        <v>1042</v>
      </c>
      <c r="D529" t="s">
        <v>11</v>
      </c>
      <c r="E529" s="1"/>
      <c r="F529" s="2" cm="1">
        <f t="array" ref="F529">Prijs_per_eenheid</f>
        <v>677</v>
      </c>
      <c r="G529" s="2">
        <f t="shared" si="41"/>
        <v>0</v>
      </c>
      <c r="H529" s="1"/>
    </row>
    <row r="530" spans="1:8" x14ac:dyDescent="0.25">
      <c r="A530" t="str">
        <f t="shared" ref="A530:A566" si="42">$B$464</f>
        <v>21. Materiaal - Apparatuur</v>
      </c>
      <c r="B530" t="s">
        <v>1043</v>
      </c>
      <c r="C530" t="s">
        <v>1044</v>
      </c>
      <c r="D530" t="s">
        <v>11</v>
      </c>
      <c r="E530" s="1"/>
      <c r="F530" s="2" cm="1">
        <f t="array" ref="F530">Prijs_per_eenheid</f>
        <v>753</v>
      </c>
      <c r="G530" s="2">
        <f t="shared" si="41"/>
        <v>0</v>
      </c>
      <c r="H530" s="1"/>
    </row>
    <row r="531" spans="1:8" x14ac:dyDescent="0.25">
      <c r="A531" t="str">
        <f t="shared" si="42"/>
        <v>21. Materiaal - Apparatuur</v>
      </c>
      <c r="B531" t="s">
        <v>1045</v>
      </c>
      <c r="C531" t="s">
        <v>1046</v>
      </c>
      <c r="D531" t="s">
        <v>11</v>
      </c>
      <c r="E531" s="1"/>
      <c r="F531" s="2" cm="1">
        <f t="array" ref="F531">Prijs_per_eenheid</f>
        <v>2404</v>
      </c>
      <c r="G531" s="2">
        <f t="shared" si="41"/>
        <v>0</v>
      </c>
      <c r="H531" s="1"/>
    </row>
    <row r="532" spans="1:8" x14ac:dyDescent="0.25">
      <c r="A532" t="str">
        <f t="shared" si="42"/>
        <v>21. Materiaal - Apparatuur</v>
      </c>
      <c r="B532" t="s">
        <v>1047</v>
      </c>
      <c r="C532" t="s">
        <v>1048</v>
      </c>
      <c r="D532" t="s">
        <v>11</v>
      </c>
      <c r="E532" s="1"/>
      <c r="F532" s="2" cm="1">
        <f t="array" ref="F532">Prijs_per_eenheid</f>
        <v>1855</v>
      </c>
      <c r="G532" s="2">
        <f t="shared" si="41"/>
        <v>0</v>
      </c>
      <c r="H532" s="1"/>
    </row>
    <row r="533" spans="1:8" x14ac:dyDescent="0.25">
      <c r="A533" t="str">
        <f t="shared" si="42"/>
        <v>21. Materiaal - Apparatuur</v>
      </c>
      <c r="B533" t="s">
        <v>1049</v>
      </c>
      <c r="C533" t="s">
        <v>1050</v>
      </c>
      <c r="D533" t="s">
        <v>11</v>
      </c>
      <c r="E533" s="1"/>
      <c r="F533" s="2" cm="1">
        <f t="array" ref="F533">Prijs_per_eenheid</f>
        <v>3892</v>
      </c>
      <c r="G533" s="2">
        <f t="shared" si="41"/>
        <v>0</v>
      </c>
      <c r="H533" s="1"/>
    </row>
    <row r="534" spans="1:8" x14ac:dyDescent="0.25">
      <c r="A534" t="str">
        <f t="shared" si="42"/>
        <v>21. Materiaal - Apparatuur</v>
      </c>
      <c r="B534" t="s">
        <v>1051</v>
      </c>
      <c r="C534" t="s">
        <v>1052</v>
      </c>
      <c r="D534" t="s">
        <v>11</v>
      </c>
      <c r="E534" s="1"/>
      <c r="F534" s="2" cm="1">
        <f t="array" ref="F534">Prijs_per_eenheid</f>
        <v>8.4</v>
      </c>
      <c r="G534" s="2">
        <f t="shared" si="41"/>
        <v>0</v>
      </c>
      <c r="H534" s="1"/>
    </row>
    <row r="535" spans="1:8" x14ac:dyDescent="0.25">
      <c r="A535" t="str">
        <f t="shared" si="42"/>
        <v>21. Materiaal - Apparatuur</v>
      </c>
      <c r="B535" t="s">
        <v>1053</v>
      </c>
      <c r="C535" t="s">
        <v>1054</v>
      </c>
      <c r="D535" t="s">
        <v>11</v>
      </c>
      <c r="E535" s="1"/>
      <c r="F535" s="2" cm="1">
        <f t="array" ref="F535">Prijs_per_eenheid</f>
        <v>8.8699999999999992</v>
      </c>
      <c r="G535" s="2">
        <f t="shared" si="41"/>
        <v>0</v>
      </c>
      <c r="H535" s="1"/>
    </row>
    <row r="536" spans="1:8" x14ac:dyDescent="0.25">
      <c r="A536" t="str">
        <f t="shared" si="42"/>
        <v>21. Materiaal - Apparatuur</v>
      </c>
      <c r="B536" t="s">
        <v>1055</v>
      </c>
      <c r="C536" t="s">
        <v>1056</v>
      </c>
      <c r="D536" t="s">
        <v>11</v>
      </c>
      <c r="E536" s="1"/>
      <c r="F536" s="2" cm="1">
        <f t="array" ref="F536">Prijs_per_eenheid</f>
        <v>23.9</v>
      </c>
      <c r="G536" s="2">
        <f t="shared" si="41"/>
        <v>0</v>
      </c>
      <c r="H536" s="1"/>
    </row>
    <row r="537" spans="1:8" x14ac:dyDescent="0.25">
      <c r="A537" t="str">
        <f t="shared" si="42"/>
        <v>21. Materiaal - Apparatuur</v>
      </c>
      <c r="B537" t="s">
        <v>1057</v>
      </c>
      <c r="C537" t="s">
        <v>1058</v>
      </c>
      <c r="D537" t="s">
        <v>11</v>
      </c>
      <c r="E537" s="1"/>
      <c r="F537" s="2" cm="1">
        <f t="array" ref="F537">Prijs_per_eenheid</f>
        <v>30.79</v>
      </c>
      <c r="G537" s="2">
        <f t="shared" si="41"/>
        <v>0</v>
      </c>
      <c r="H537" s="1"/>
    </row>
    <row r="538" spans="1:8" x14ac:dyDescent="0.25">
      <c r="A538" t="str">
        <f t="shared" si="42"/>
        <v>21. Materiaal - Apparatuur</v>
      </c>
      <c r="B538" t="s">
        <v>1059</v>
      </c>
      <c r="C538" t="s">
        <v>1060</v>
      </c>
      <c r="D538" t="s">
        <v>11</v>
      </c>
      <c r="E538" s="1"/>
      <c r="F538" s="2" cm="1">
        <f t="array" ref="F538">Prijs_per_eenheid</f>
        <v>73.13</v>
      </c>
      <c r="G538" s="2">
        <f t="shared" si="41"/>
        <v>0</v>
      </c>
      <c r="H538" s="1"/>
    </row>
    <row r="539" spans="1:8" x14ac:dyDescent="0.25">
      <c r="A539" t="str">
        <f t="shared" si="42"/>
        <v>21. Materiaal - Apparatuur</v>
      </c>
      <c r="B539" t="s">
        <v>1061</v>
      </c>
      <c r="C539" t="s">
        <v>1062</v>
      </c>
      <c r="D539" t="s">
        <v>11</v>
      </c>
      <c r="E539" s="1"/>
      <c r="F539" s="2" cm="1">
        <f t="array" ref="F539">Prijs_per_eenheid</f>
        <v>18.96</v>
      </c>
      <c r="G539" s="2">
        <f t="shared" si="41"/>
        <v>0</v>
      </c>
      <c r="H539" s="1"/>
    </row>
    <row r="540" spans="1:8" x14ac:dyDescent="0.25">
      <c r="A540" t="str">
        <f t="shared" si="42"/>
        <v>21. Materiaal - Apparatuur</v>
      </c>
      <c r="B540" t="s">
        <v>1063</v>
      </c>
      <c r="C540" t="s">
        <v>1064</v>
      </c>
      <c r="D540" t="s">
        <v>11</v>
      </c>
      <c r="E540" s="1"/>
      <c r="F540" s="2" cm="1">
        <f t="array" ref="F540">Prijs_per_eenheid</f>
        <v>26.77</v>
      </c>
      <c r="G540" s="2">
        <f t="shared" si="41"/>
        <v>0</v>
      </c>
      <c r="H540" s="1"/>
    </row>
    <row r="541" spans="1:8" x14ac:dyDescent="0.25">
      <c r="A541" t="str">
        <f t="shared" si="42"/>
        <v>21. Materiaal - Apparatuur</v>
      </c>
      <c r="B541" t="s">
        <v>1065</v>
      </c>
      <c r="C541" t="s">
        <v>1066</v>
      </c>
      <c r="D541" t="s">
        <v>11</v>
      </c>
      <c r="E541" s="1"/>
      <c r="F541" s="2" cm="1">
        <f t="array" ref="F541">Prijs_per_eenheid</f>
        <v>43.31</v>
      </c>
      <c r="G541" s="2">
        <f t="shared" si="41"/>
        <v>0</v>
      </c>
      <c r="H541" s="1"/>
    </row>
    <row r="542" spans="1:8" x14ac:dyDescent="0.25">
      <c r="A542" t="str">
        <f t="shared" si="42"/>
        <v>21. Materiaal - Apparatuur</v>
      </c>
      <c r="B542" t="s">
        <v>1067</v>
      </c>
      <c r="C542" t="s">
        <v>1068</v>
      </c>
      <c r="D542" t="s">
        <v>11</v>
      </c>
      <c r="E542" s="1"/>
      <c r="F542" s="2" cm="1">
        <f t="array" ref="F542">Prijs_per_eenheid</f>
        <v>75.989999999999995</v>
      </c>
      <c r="G542" s="2">
        <f t="shared" si="41"/>
        <v>0</v>
      </c>
      <c r="H542" s="1"/>
    </row>
    <row r="543" spans="1:8" x14ac:dyDescent="0.25">
      <c r="A543" t="str">
        <f t="shared" si="42"/>
        <v>21. Materiaal - Apparatuur</v>
      </c>
      <c r="B543" t="s">
        <v>1069</v>
      </c>
      <c r="C543" t="s">
        <v>1070</v>
      </c>
      <c r="D543" t="s">
        <v>11</v>
      </c>
      <c r="E543" s="1"/>
      <c r="F543" s="2" cm="1">
        <f t="array" ref="F543">Prijs_per_eenheid</f>
        <v>43.31</v>
      </c>
      <c r="G543" s="2">
        <f t="shared" si="41"/>
        <v>0</v>
      </c>
      <c r="H543" s="1"/>
    </row>
    <row r="544" spans="1:8" x14ac:dyDescent="0.25">
      <c r="A544" t="str">
        <f t="shared" si="42"/>
        <v>21. Materiaal - Apparatuur</v>
      </c>
      <c r="B544" t="s">
        <v>1071</v>
      </c>
      <c r="C544" t="s">
        <v>1072</v>
      </c>
      <c r="D544" t="s">
        <v>11</v>
      </c>
      <c r="E544" s="1"/>
      <c r="F544" s="2" cm="1">
        <f t="array" ref="F544">Prijs_per_eenheid</f>
        <v>58.63</v>
      </c>
      <c r="G544" s="2">
        <f t="shared" si="41"/>
        <v>0</v>
      </c>
      <c r="H544" s="1"/>
    </row>
    <row r="545" spans="1:8" x14ac:dyDescent="0.25">
      <c r="A545" t="str">
        <f t="shared" si="42"/>
        <v>21. Materiaal - Apparatuur</v>
      </c>
      <c r="B545" t="s">
        <v>1073</v>
      </c>
      <c r="C545" t="s">
        <v>1074</v>
      </c>
      <c r="D545" t="s">
        <v>11</v>
      </c>
      <c r="E545" s="1"/>
      <c r="F545" s="2" cm="1">
        <f t="array" ref="F545">Prijs_per_eenheid</f>
        <v>104.8</v>
      </c>
      <c r="G545" s="2">
        <f t="shared" si="41"/>
        <v>0</v>
      </c>
      <c r="H545" s="1"/>
    </row>
    <row r="546" spans="1:8" x14ac:dyDescent="0.25">
      <c r="A546" t="str">
        <f t="shared" si="42"/>
        <v>21. Materiaal - Apparatuur</v>
      </c>
      <c r="B546" t="s">
        <v>1075</v>
      </c>
      <c r="C546" t="s">
        <v>1076</v>
      </c>
      <c r="D546" t="s">
        <v>11</v>
      </c>
      <c r="E546" s="1"/>
      <c r="F546" s="2" cm="1">
        <f t="array" ref="F546">Prijs_per_eenheid</f>
        <v>30.03</v>
      </c>
      <c r="G546" s="2">
        <f t="shared" si="41"/>
        <v>0</v>
      </c>
      <c r="H546" s="1"/>
    </row>
    <row r="547" spans="1:8" x14ac:dyDescent="0.25">
      <c r="A547" t="str">
        <f t="shared" si="42"/>
        <v>21. Materiaal - Apparatuur</v>
      </c>
      <c r="B547" t="s">
        <v>1077</v>
      </c>
      <c r="C547" t="s">
        <v>1078</v>
      </c>
      <c r="D547" t="s">
        <v>11</v>
      </c>
      <c r="E547" s="1"/>
      <c r="F547" s="2" cm="1">
        <f t="array" ref="F547">Prijs_per_eenheid</f>
        <v>126.04</v>
      </c>
      <c r="G547" s="2">
        <f t="shared" si="41"/>
        <v>0</v>
      </c>
      <c r="H547" s="1"/>
    </row>
    <row r="548" spans="1:8" x14ac:dyDescent="0.25">
      <c r="A548" t="str">
        <f t="shared" si="42"/>
        <v>21. Materiaal - Apparatuur</v>
      </c>
      <c r="B548" t="s">
        <v>1079</v>
      </c>
      <c r="C548" t="s">
        <v>1080</v>
      </c>
      <c r="D548" t="s">
        <v>11</v>
      </c>
      <c r="E548" s="1"/>
      <c r="F548" s="2" cm="1">
        <f t="array" ref="F548">Prijs_per_eenheid</f>
        <v>263.99</v>
      </c>
      <c r="G548" s="2">
        <f t="shared" si="41"/>
        <v>0</v>
      </c>
      <c r="H548" s="1"/>
    </row>
    <row r="549" spans="1:8" x14ac:dyDescent="0.25">
      <c r="A549" t="str">
        <f t="shared" si="42"/>
        <v>21. Materiaal - Apparatuur</v>
      </c>
      <c r="B549" t="s">
        <v>1081</v>
      </c>
      <c r="C549" t="s">
        <v>1082</v>
      </c>
      <c r="D549" t="s">
        <v>11</v>
      </c>
      <c r="E549" s="1"/>
      <c r="F549" s="2" cm="1">
        <f t="array" ref="F549">Prijs_per_eenheid</f>
        <v>764.5</v>
      </c>
      <c r="G549" s="2">
        <f t="shared" si="41"/>
        <v>0</v>
      </c>
      <c r="H549" s="1"/>
    </row>
    <row r="550" spans="1:8" x14ac:dyDescent="0.25">
      <c r="A550" t="str">
        <f t="shared" si="42"/>
        <v>21. Materiaal - Apparatuur</v>
      </c>
      <c r="B550" t="s">
        <v>1083</v>
      </c>
      <c r="C550" t="s">
        <v>1084</v>
      </c>
      <c r="D550" t="s">
        <v>11</v>
      </c>
      <c r="E550" s="1"/>
      <c r="F550" s="2" cm="1">
        <f t="array" ref="F550">Prijs_per_eenheid</f>
        <v>874.5</v>
      </c>
      <c r="G550" s="2">
        <f t="shared" si="41"/>
        <v>0</v>
      </c>
      <c r="H550" s="1"/>
    </row>
    <row r="551" spans="1:8" x14ac:dyDescent="0.25">
      <c r="A551" t="str">
        <f t="shared" si="42"/>
        <v>21. Materiaal - Apparatuur</v>
      </c>
      <c r="B551" t="s">
        <v>1085</v>
      </c>
      <c r="C551" t="s">
        <v>1086</v>
      </c>
      <c r="D551" t="s">
        <v>11</v>
      </c>
      <c r="E551" s="1"/>
      <c r="F551" s="2" cm="1">
        <f t="array" ref="F551">Prijs_per_eenheid</f>
        <v>1457.5</v>
      </c>
      <c r="G551" s="2">
        <f t="shared" si="41"/>
        <v>0</v>
      </c>
      <c r="H551" s="1"/>
    </row>
    <row r="552" spans="1:8" x14ac:dyDescent="0.25">
      <c r="A552" t="str">
        <f t="shared" si="42"/>
        <v>21. Materiaal - Apparatuur</v>
      </c>
      <c r="B552" t="s">
        <v>1087</v>
      </c>
      <c r="C552" t="s">
        <v>1088</v>
      </c>
      <c r="D552" t="s">
        <v>11</v>
      </c>
      <c r="E552" s="1"/>
      <c r="F552" s="2" cm="1">
        <f t="array" ref="F552">Prijs_per_eenheid</f>
        <v>1721.5</v>
      </c>
      <c r="G552" s="2">
        <f t="shared" si="41"/>
        <v>0</v>
      </c>
      <c r="H552" s="1"/>
    </row>
    <row r="553" spans="1:8" x14ac:dyDescent="0.25">
      <c r="A553" t="str">
        <f t="shared" si="42"/>
        <v>21. Materiaal - Apparatuur</v>
      </c>
      <c r="B553" t="s">
        <v>1089</v>
      </c>
      <c r="C553" t="s">
        <v>1090</v>
      </c>
      <c r="D553" t="s">
        <v>11</v>
      </c>
      <c r="E553" s="1"/>
      <c r="F553" s="2" cm="1">
        <f t="array" ref="F553">Prijs_per_eenheid</f>
        <v>384.6</v>
      </c>
      <c r="G553" s="2">
        <f t="shared" si="41"/>
        <v>0</v>
      </c>
      <c r="H553" s="1"/>
    </row>
    <row r="554" spans="1:8" x14ac:dyDescent="0.25">
      <c r="A554" t="str">
        <f t="shared" si="42"/>
        <v>21. Materiaal - Apparatuur</v>
      </c>
      <c r="B554" t="s">
        <v>1091</v>
      </c>
      <c r="C554" t="s">
        <v>1092</v>
      </c>
      <c r="D554" t="s">
        <v>11</v>
      </c>
      <c r="E554" s="1"/>
      <c r="F554" s="2" cm="1">
        <f t="array" ref="F554">Prijs_per_eenheid</f>
        <v>1955.34</v>
      </c>
      <c r="G554" s="2">
        <f t="shared" si="41"/>
        <v>0</v>
      </c>
      <c r="H554" s="1"/>
    </row>
    <row r="555" spans="1:8" x14ac:dyDescent="0.25">
      <c r="A555" t="str">
        <f t="shared" si="42"/>
        <v>21. Materiaal - Apparatuur</v>
      </c>
      <c r="B555" t="s">
        <v>1093</v>
      </c>
      <c r="C555" t="s">
        <v>1094</v>
      </c>
      <c r="D555" t="s">
        <v>11</v>
      </c>
      <c r="E555" s="1"/>
      <c r="F555" s="2" cm="1">
        <f t="array" ref="F555">Prijs_per_eenheid</f>
        <v>1607.52</v>
      </c>
      <c r="G555" s="2">
        <f t="shared" si="41"/>
        <v>0</v>
      </c>
      <c r="H555" s="1"/>
    </row>
    <row r="556" spans="1:8" x14ac:dyDescent="0.25">
      <c r="A556" t="str">
        <f t="shared" si="42"/>
        <v>21. Materiaal - Apparatuur</v>
      </c>
      <c r="B556" t="s">
        <v>1095</v>
      </c>
      <c r="C556" t="s">
        <v>1096</v>
      </c>
      <c r="D556" t="s">
        <v>11</v>
      </c>
      <c r="E556" s="1"/>
      <c r="F556" s="2" cm="1">
        <f t="array" ref="F556">Prijs_per_eenheid</f>
        <v>370.45</v>
      </c>
      <c r="G556" s="2">
        <f t="shared" si="41"/>
        <v>0</v>
      </c>
      <c r="H556" s="1"/>
    </row>
    <row r="557" spans="1:8" x14ac:dyDescent="0.25">
      <c r="A557" t="str">
        <f t="shared" si="42"/>
        <v>21. Materiaal - Apparatuur</v>
      </c>
      <c r="B557" t="s">
        <v>1097</v>
      </c>
      <c r="C557" t="s">
        <v>1098</v>
      </c>
      <c r="D557" t="s">
        <v>11</v>
      </c>
      <c r="E557" s="1"/>
      <c r="F557" s="2" cm="1">
        <f t="array" ref="F557">Prijs_per_eenheid</f>
        <v>3000</v>
      </c>
      <c r="G557" s="2">
        <f t="shared" si="41"/>
        <v>0</v>
      </c>
      <c r="H557" s="1"/>
    </row>
    <row r="558" spans="1:8" x14ac:dyDescent="0.25">
      <c r="A558" t="str">
        <f t="shared" si="42"/>
        <v>21. Materiaal - Apparatuur</v>
      </c>
      <c r="B558" t="s">
        <v>1099</v>
      </c>
      <c r="C558" t="s">
        <v>1100</v>
      </c>
      <c r="D558" t="s">
        <v>11</v>
      </c>
      <c r="E558" s="1"/>
      <c r="F558" s="2" cm="1">
        <f t="array" ref="F558">Prijs_per_eenheid</f>
        <v>189.78</v>
      </c>
      <c r="G558" s="2">
        <f t="shared" si="41"/>
        <v>0</v>
      </c>
      <c r="H558" s="1"/>
    </row>
    <row r="559" spans="1:8" x14ac:dyDescent="0.25">
      <c r="A559" t="str">
        <f t="shared" si="42"/>
        <v>21. Materiaal - Apparatuur</v>
      </c>
      <c r="B559" t="s">
        <v>1101</v>
      </c>
      <c r="C559" t="s">
        <v>1102</v>
      </c>
      <c r="D559" t="s">
        <v>11</v>
      </c>
      <c r="E559" s="1"/>
      <c r="F559" s="2" cm="1">
        <f t="array" ref="F559">Prijs_per_eenheid</f>
        <v>219.23</v>
      </c>
      <c r="G559" s="2">
        <f t="shared" si="41"/>
        <v>0</v>
      </c>
      <c r="H559" s="1"/>
    </row>
    <row r="560" spans="1:8" x14ac:dyDescent="0.25">
      <c r="A560" t="str">
        <f t="shared" si="42"/>
        <v>21. Materiaal - Apparatuur</v>
      </c>
      <c r="B560" t="s">
        <v>1103</v>
      </c>
      <c r="C560" t="s">
        <v>1104</v>
      </c>
      <c r="D560" t="s">
        <v>11</v>
      </c>
      <c r="E560" s="1"/>
      <c r="F560" s="2" cm="1">
        <f t="array" ref="F560">Prijs_per_eenheid</f>
        <v>219.23</v>
      </c>
      <c r="G560" s="2">
        <f t="shared" si="41"/>
        <v>0</v>
      </c>
      <c r="H560" s="1"/>
    </row>
    <row r="561" spans="1:8" x14ac:dyDescent="0.25">
      <c r="A561" t="str">
        <f t="shared" si="42"/>
        <v>21. Materiaal - Apparatuur</v>
      </c>
      <c r="B561" t="s">
        <v>1105</v>
      </c>
      <c r="C561" t="s">
        <v>1106</v>
      </c>
      <c r="D561" t="s">
        <v>11</v>
      </c>
      <c r="E561" s="1"/>
      <c r="F561" s="2" cm="1">
        <f t="array" ref="F561">Prijs_per_eenheid</f>
        <v>10.29</v>
      </c>
      <c r="G561" s="2">
        <f t="shared" si="41"/>
        <v>0</v>
      </c>
      <c r="H561" s="1"/>
    </row>
    <row r="562" spans="1:8" x14ac:dyDescent="0.25">
      <c r="A562" t="str">
        <f t="shared" si="42"/>
        <v>21. Materiaal - Apparatuur</v>
      </c>
      <c r="B562" t="s">
        <v>1107</v>
      </c>
      <c r="C562" t="s">
        <v>1108</v>
      </c>
      <c r="D562" t="s">
        <v>11</v>
      </c>
      <c r="E562" s="1"/>
      <c r="F562" s="2" cm="1">
        <f t="array" ref="F562">Prijs_per_eenheid</f>
        <v>1289</v>
      </c>
      <c r="G562" s="2">
        <f t="shared" si="41"/>
        <v>0</v>
      </c>
      <c r="H562" s="1"/>
    </row>
    <row r="563" spans="1:8" x14ac:dyDescent="0.25">
      <c r="A563" t="str">
        <f t="shared" si="42"/>
        <v>21. Materiaal - Apparatuur</v>
      </c>
      <c r="B563" t="s">
        <v>1109</v>
      </c>
      <c r="C563" t="s">
        <v>1110</v>
      </c>
      <c r="D563" t="s">
        <v>11</v>
      </c>
      <c r="E563" s="1"/>
      <c r="F563" s="2" cm="1">
        <f t="array" ref="F563">Prijs_per_eenheid</f>
        <v>242.96</v>
      </c>
      <c r="G563" s="2">
        <f t="shared" si="41"/>
        <v>0</v>
      </c>
      <c r="H563" s="1"/>
    </row>
    <row r="564" spans="1:8" x14ac:dyDescent="0.25">
      <c r="A564" t="str">
        <f t="shared" si="42"/>
        <v>21. Materiaal - Apparatuur</v>
      </c>
      <c r="B564" t="s">
        <v>1111</v>
      </c>
      <c r="C564" t="s">
        <v>1112</v>
      </c>
      <c r="D564" t="s">
        <v>11</v>
      </c>
      <c r="E564" s="1"/>
      <c r="F564" s="2" cm="1">
        <f t="array" ref="F564">Prijs_per_eenheid</f>
        <v>291.55</v>
      </c>
      <c r="G564" s="2">
        <f t="shared" ref="G564:G566" si="43">F564*E564*1.13</f>
        <v>0</v>
      </c>
      <c r="H564" s="1"/>
    </row>
    <row r="565" spans="1:8" x14ac:dyDescent="0.25">
      <c r="A565" t="str">
        <f t="shared" si="42"/>
        <v>21. Materiaal - Apparatuur</v>
      </c>
      <c r="B565" t="s">
        <v>1113</v>
      </c>
      <c r="C565" t="s">
        <v>1114</v>
      </c>
      <c r="D565" t="s">
        <v>11</v>
      </c>
      <c r="E565" s="1"/>
      <c r="F565" s="2" cm="1">
        <f t="array" ref="F565">Prijs_per_eenheid</f>
        <v>261.04000000000002</v>
      </c>
      <c r="G565" s="2">
        <f t="shared" si="43"/>
        <v>0</v>
      </c>
      <c r="H565" s="1"/>
    </row>
    <row r="566" spans="1:8" x14ac:dyDescent="0.25">
      <c r="A566" t="str">
        <f t="shared" si="42"/>
        <v>21. Materiaal - Apparatuur</v>
      </c>
      <c r="B566" t="s">
        <v>1115</v>
      </c>
      <c r="C566" t="s">
        <v>1116</v>
      </c>
      <c r="D566" t="s">
        <v>11</v>
      </c>
      <c r="E566" s="1"/>
      <c r="F566" s="2" cm="1">
        <f t="array" ref="F566">Prijs_per_eenheid</f>
        <v>302.49</v>
      </c>
      <c r="G566" s="2">
        <f t="shared" si="43"/>
        <v>0</v>
      </c>
      <c r="H566" s="1"/>
    </row>
    <row r="567" spans="1:8" x14ac:dyDescent="0.25">
      <c r="A567" t="str">
        <f t="shared" ref="A567:A577" si="44">$B$567</f>
        <v>22. Materiaal - Kabel</v>
      </c>
      <c r="B567" s="46" t="s">
        <v>1117</v>
      </c>
      <c r="C567" s="46"/>
      <c r="D567" s="46"/>
      <c r="E567" s="5"/>
      <c r="F567" s="45" t="s">
        <v>8</v>
      </c>
      <c r="G567" s="45">
        <f>SUM(G568:G577)</f>
        <v>0</v>
      </c>
      <c r="H567" s="5"/>
    </row>
    <row r="568" spans="1:8" x14ac:dyDescent="0.25">
      <c r="A568" t="str">
        <f t="shared" si="44"/>
        <v>22. Materiaal - Kabel</v>
      </c>
      <c r="B568" t="s">
        <v>1118</v>
      </c>
      <c r="C568" t="s">
        <v>1119</v>
      </c>
      <c r="E568" s="1"/>
      <c r="F568" s="2" cm="1">
        <f t="array" ref="F568">Prijs_per_eenheid</f>
        <v>0.32</v>
      </c>
      <c r="G568" s="2">
        <f t="shared" ref="G568:G577" si="45">F568*E568*1.13</f>
        <v>0</v>
      </c>
      <c r="H568" s="1"/>
    </row>
    <row r="569" spans="1:8" x14ac:dyDescent="0.25">
      <c r="A569" t="str">
        <f t="shared" si="44"/>
        <v>22. Materiaal - Kabel</v>
      </c>
      <c r="B569" t="s">
        <v>1120</v>
      </c>
      <c r="C569" t="s">
        <v>1121</v>
      </c>
      <c r="E569" s="1"/>
      <c r="F569" s="2" cm="1">
        <f t="array" ref="F569">Prijs_per_eenheid</f>
        <v>0.92</v>
      </c>
      <c r="G569" s="2">
        <f t="shared" si="45"/>
        <v>0</v>
      </c>
      <c r="H569" s="1"/>
    </row>
    <row r="570" spans="1:8" x14ac:dyDescent="0.25">
      <c r="A570" t="str">
        <f t="shared" si="44"/>
        <v>22. Materiaal - Kabel</v>
      </c>
      <c r="B570" t="s">
        <v>1122</v>
      </c>
      <c r="C570" t="s">
        <v>1123</v>
      </c>
      <c r="E570" s="1"/>
      <c r="F570" s="2" cm="1">
        <f t="array" ref="F570">Prijs_per_eenheid</f>
        <v>1.18</v>
      </c>
      <c r="G570" s="2">
        <f t="shared" si="45"/>
        <v>0</v>
      </c>
      <c r="H570" s="1"/>
    </row>
    <row r="571" spans="1:8" x14ac:dyDescent="0.25">
      <c r="A571" t="str">
        <f t="shared" si="44"/>
        <v>22. Materiaal - Kabel</v>
      </c>
      <c r="B571" t="s">
        <v>1124</v>
      </c>
      <c r="C571" t="s">
        <v>1125</v>
      </c>
      <c r="E571" s="1"/>
      <c r="F571" s="2" cm="1">
        <f t="array" ref="F571">Prijs_per_eenheid</f>
        <v>1.45</v>
      </c>
      <c r="G571" s="2">
        <f t="shared" si="45"/>
        <v>0</v>
      </c>
      <c r="H571" s="1"/>
    </row>
    <row r="572" spans="1:8" x14ac:dyDescent="0.25">
      <c r="A572" t="str">
        <f t="shared" si="44"/>
        <v>22. Materiaal - Kabel</v>
      </c>
      <c r="B572" t="s">
        <v>1126</v>
      </c>
      <c r="C572" t="s">
        <v>1127</v>
      </c>
      <c r="E572" s="1"/>
      <c r="F572" s="2" cm="1">
        <f t="array" ref="F572">Prijs_per_eenheid</f>
        <v>1.63</v>
      </c>
      <c r="G572" s="2">
        <f t="shared" si="45"/>
        <v>0</v>
      </c>
      <c r="H572" s="1"/>
    </row>
    <row r="573" spans="1:8" x14ac:dyDescent="0.25">
      <c r="A573" t="str">
        <f t="shared" si="44"/>
        <v>22. Materiaal - Kabel</v>
      </c>
      <c r="B573" t="s">
        <v>1128</v>
      </c>
      <c r="C573" t="s">
        <v>1129</v>
      </c>
      <c r="E573" s="1"/>
      <c r="F573" s="2" cm="1">
        <f t="array" ref="F573">Prijs_per_eenheid</f>
        <v>2.2999999999999998</v>
      </c>
      <c r="G573" s="2">
        <f t="shared" si="45"/>
        <v>0</v>
      </c>
      <c r="H573" s="1"/>
    </row>
    <row r="574" spans="1:8" x14ac:dyDescent="0.25">
      <c r="A574" t="str">
        <f t="shared" si="44"/>
        <v>22. Materiaal - Kabel</v>
      </c>
      <c r="B574" t="s">
        <v>1130</v>
      </c>
      <c r="C574" t="s">
        <v>1131</v>
      </c>
      <c r="E574" s="1"/>
      <c r="F574" s="2" cm="1">
        <f t="array" ref="F574">Prijs_per_eenheid</f>
        <v>0.19</v>
      </c>
      <c r="G574" s="2">
        <f t="shared" si="45"/>
        <v>0</v>
      </c>
      <c r="H574" s="1"/>
    </row>
    <row r="575" spans="1:8" x14ac:dyDescent="0.25">
      <c r="A575" t="str">
        <f t="shared" si="44"/>
        <v>22. Materiaal - Kabel</v>
      </c>
      <c r="B575" t="s">
        <v>1132</v>
      </c>
      <c r="C575" t="s">
        <v>1133</v>
      </c>
      <c r="E575" s="1"/>
      <c r="F575" s="2" cm="1">
        <f t="array" ref="F575">Prijs_per_eenheid</f>
        <v>0.42</v>
      </c>
      <c r="G575" s="2">
        <f t="shared" si="45"/>
        <v>0</v>
      </c>
      <c r="H575" s="1"/>
    </row>
    <row r="576" spans="1:8" x14ac:dyDescent="0.25">
      <c r="A576" t="str">
        <f t="shared" si="44"/>
        <v>22. Materiaal - Kabel</v>
      </c>
      <c r="B576" t="s">
        <v>1134</v>
      </c>
      <c r="C576" t="s">
        <v>1135</v>
      </c>
      <c r="E576" s="1"/>
      <c r="F576" s="2" cm="1">
        <f t="array" ref="F576">Prijs_per_eenheid</f>
        <v>2.33</v>
      </c>
      <c r="G576" s="2">
        <f t="shared" si="45"/>
        <v>0</v>
      </c>
      <c r="H576" s="1"/>
    </row>
    <row r="577" spans="1:8" x14ac:dyDescent="0.25">
      <c r="A577" t="str">
        <f t="shared" si="44"/>
        <v>22. Materiaal - Kabel</v>
      </c>
      <c r="B577" t="s">
        <v>1136</v>
      </c>
      <c r="C577" t="s">
        <v>1137</v>
      </c>
      <c r="E577" s="1"/>
      <c r="F577" s="2" cm="1">
        <f t="array" ref="F577">Prijs_per_eenheid</f>
        <v>0.32</v>
      </c>
      <c r="G577" s="2">
        <f t="shared" si="45"/>
        <v>0</v>
      </c>
      <c r="H577" s="1"/>
    </row>
    <row r="578" spans="1:8" x14ac:dyDescent="0.25">
      <c r="B578" s="46" t="s">
        <v>1138</v>
      </c>
      <c r="C578" s="46"/>
      <c r="D578" s="46"/>
      <c r="E578" s="7"/>
      <c r="F578" s="45"/>
      <c r="G578" s="45">
        <f>SUM(G567,G292,G251,G239,G188,G130,G464,G341)</f>
        <v>0</v>
      </c>
      <c r="H578" s="5"/>
    </row>
    <row r="579" spans="1:8" x14ac:dyDescent="0.25">
      <c r="B579" s="43" t="s">
        <v>1139</v>
      </c>
      <c r="C579" s="43"/>
      <c r="D579" s="43"/>
      <c r="E579" s="4"/>
      <c r="F579" s="42"/>
      <c r="G579" s="42">
        <f>SUM(G578,G128)</f>
        <v>0</v>
      </c>
      <c r="H579" s="6"/>
    </row>
  </sheetData>
  <sheetProtection formatCells="0" formatColumns="0" formatRows="0" insertColumns="0" autoFilter="0"/>
  <autoFilter ref="A2:C579" xr:uid="{00000000-0001-0000-0000-000000000000}">
    <filterColumn colId="0" showButton="0"/>
  </autoFilter>
  <mergeCells count="1">
    <mergeCell ref="A2:B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8D9C-D243-4B2B-9A7D-1703F4100494}">
  <dimension ref="A1:I811"/>
  <sheetViews>
    <sheetView tabSelected="1" topLeftCell="B1" zoomScale="85" zoomScaleNormal="85" workbookViewId="0">
      <selection activeCell="A2" sqref="A1:A1048576"/>
    </sheetView>
  </sheetViews>
  <sheetFormatPr defaultRowHeight="15" x14ac:dyDescent="0.25"/>
  <cols>
    <col min="1" max="1" width="6.7109375" hidden="1" customWidth="1"/>
    <col min="2" max="2" width="36.42578125" bestFit="1" customWidth="1"/>
    <col min="3" max="3" width="135.28515625" customWidth="1"/>
    <col min="4" max="4" width="8.28515625" bestFit="1" customWidth="1"/>
    <col min="5" max="5" width="8.140625" style="12" bestFit="1" customWidth="1"/>
    <col min="6" max="6" width="10.28515625" style="2" bestFit="1" customWidth="1"/>
    <col min="7" max="7" width="25.28515625" bestFit="1" customWidth="1"/>
    <col min="8" max="8" width="72.85546875" style="3" customWidth="1"/>
  </cols>
  <sheetData>
    <row r="1" spans="1:8" ht="30.75" thickBot="1" x14ac:dyDescent="0.3">
      <c r="A1" s="50" t="s">
        <v>1</v>
      </c>
      <c r="B1" s="50"/>
      <c r="C1" s="14" t="s">
        <v>2</v>
      </c>
      <c r="D1" s="14" t="s">
        <v>3</v>
      </c>
      <c r="E1" s="9" t="s">
        <v>4</v>
      </c>
      <c r="F1" s="13" t="s">
        <v>5</v>
      </c>
      <c r="G1" s="14" t="s">
        <v>6</v>
      </c>
      <c r="H1" s="8" t="s">
        <v>1140</v>
      </c>
    </row>
    <row r="2" spans="1:8" ht="16.5" thickBot="1" x14ac:dyDescent="0.3">
      <c r="A2" t="str">
        <f>$B$2</f>
        <v>B10-01-00 Type aansluitingen</v>
      </c>
      <c r="B2" s="48" t="s">
        <v>7</v>
      </c>
      <c r="C2" s="49"/>
      <c r="D2" s="31"/>
      <c r="E2" s="38"/>
      <c r="F2" s="15" t="s">
        <v>8</v>
      </c>
      <c r="G2" s="15">
        <f>SUM(G3:G8)</f>
        <v>0</v>
      </c>
      <c r="H2" s="33" t="str" cm="1">
        <f t="array" ref="H2">Comment</f>
        <v/>
      </c>
    </row>
    <row r="3" spans="1:8" x14ac:dyDescent="0.25">
      <c r="A3" t="str">
        <f>$B$2</f>
        <v>B10-01-00 Type aansluitingen</v>
      </c>
      <c r="B3" t="s">
        <v>9</v>
      </c>
      <c r="C3" t="s">
        <v>10</v>
      </c>
      <c r="D3" t="s">
        <v>11</v>
      </c>
      <c r="E3" s="1" t="str" cm="1">
        <f t="array" ref="E3">Aantal</f>
        <v/>
      </c>
      <c r="F3" s="2">
        <v>2200.06</v>
      </c>
      <c r="G3" s="2" cm="1">
        <f t="array" ref="G3">Bedrag</f>
        <v>0</v>
      </c>
      <c r="H3" s="1" t="str" cm="1">
        <f t="array" ref="H3">Comment</f>
        <v/>
      </c>
    </row>
    <row r="4" spans="1:8" x14ac:dyDescent="0.25">
      <c r="A4" t="str">
        <f t="shared" ref="A4:A8" si="0">$B$2</f>
        <v>B10-01-00 Type aansluitingen</v>
      </c>
      <c r="B4" t="s">
        <v>12</v>
      </c>
      <c r="C4" t="s">
        <v>13</v>
      </c>
      <c r="D4" t="s">
        <v>11</v>
      </c>
      <c r="E4" s="1" t="str" cm="1">
        <f t="array" ref="E4">Aantal</f>
        <v/>
      </c>
      <c r="F4" s="2">
        <v>1126.8599999999999</v>
      </c>
      <c r="G4" s="2" cm="1">
        <f t="array" ref="G4">Bedrag</f>
        <v>0</v>
      </c>
      <c r="H4" s="1" t="str" cm="1">
        <f t="array" ref="H4">Comment</f>
        <v/>
      </c>
    </row>
    <row r="5" spans="1:8" x14ac:dyDescent="0.25">
      <c r="A5" t="str">
        <f t="shared" si="0"/>
        <v>B10-01-00 Type aansluitingen</v>
      </c>
      <c r="B5" t="s">
        <v>14</v>
      </c>
      <c r="C5" t="s">
        <v>15</v>
      </c>
      <c r="D5" t="s">
        <v>11</v>
      </c>
      <c r="E5" s="1" t="str" cm="1">
        <f t="array" ref="E5">Aantal</f>
        <v/>
      </c>
      <c r="F5" s="2">
        <v>520.50199999999995</v>
      </c>
      <c r="G5" s="2" cm="1">
        <f t="array" ref="G5">Bedrag</f>
        <v>0</v>
      </c>
      <c r="H5" s="1" t="str" cm="1">
        <f t="array" ref="H5">Comment</f>
        <v/>
      </c>
    </row>
    <row r="6" spans="1:8" x14ac:dyDescent="0.25">
      <c r="A6" t="str">
        <f t="shared" si="0"/>
        <v>B10-01-00 Type aansluitingen</v>
      </c>
      <c r="B6" t="s">
        <v>16</v>
      </c>
      <c r="C6" t="s">
        <v>17</v>
      </c>
      <c r="D6" t="s">
        <v>11</v>
      </c>
      <c r="E6" s="1" t="str" cm="1">
        <f t="array" ref="E6">Aantal</f>
        <v/>
      </c>
      <c r="F6" s="2">
        <v>413.18199999999996</v>
      </c>
      <c r="G6" s="2" cm="1">
        <f t="array" ref="G6">Bedrag</f>
        <v>0</v>
      </c>
      <c r="H6" s="1" t="str" cm="1">
        <f t="array" ref="H6">Comment</f>
        <v/>
      </c>
    </row>
    <row r="7" spans="1:8" x14ac:dyDescent="0.25">
      <c r="A7" t="str">
        <f t="shared" si="0"/>
        <v>B10-01-00 Type aansluitingen</v>
      </c>
      <c r="B7" t="s">
        <v>18</v>
      </c>
      <c r="C7" t="s">
        <v>19</v>
      </c>
      <c r="D7" t="s">
        <v>11</v>
      </c>
      <c r="E7" s="1" t="str" cm="1">
        <f t="array" ref="E7">Aantal</f>
        <v/>
      </c>
      <c r="F7" s="2">
        <v>1502.48</v>
      </c>
      <c r="G7" s="2" cm="1">
        <f t="array" ref="G7">Bedrag</f>
        <v>0</v>
      </c>
      <c r="H7" s="1" t="str" cm="1">
        <f t="array" ref="H7">Comment</f>
        <v/>
      </c>
    </row>
    <row r="8" spans="1:8" ht="15.75" thickBot="1" x14ac:dyDescent="0.3">
      <c r="A8" t="str">
        <f t="shared" si="0"/>
        <v>B10-01-00 Type aansluitingen</v>
      </c>
      <c r="B8" t="s">
        <v>20</v>
      </c>
      <c r="C8" t="s">
        <v>21</v>
      </c>
      <c r="D8" t="s">
        <v>11</v>
      </c>
      <c r="E8" s="1" t="str" cm="1">
        <f t="array" ref="E8">Aantal</f>
        <v/>
      </c>
      <c r="F8" s="2">
        <v>751.24</v>
      </c>
      <c r="G8" s="2" cm="1">
        <f t="array" ref="G8">Bedrag</f>
        <v>0</v>
      </c>
      <c r="H8" s="1" t="str" cm="1">
        <f t="array" ref="H8">Comment</f>
        <v/>
      </c>
    </row>
    <row r="9" spans="1:8" ht="16.5" thickBot="1" x14ac:dyDescent="0.3">
      <c r="A9" t="str">
        <f>$B$9</f>
        <v>B10-02-00 Graafwerken</v>
      </c>
      <c r="B9" s="48" t="s">
        <v>22</v>
      </c>
      <c r="C9" s="49"/>
      <c r="D9" s="31"/>
      <c r="E9" s="38"/>
      <c r="F9" s="15" t="s">
        <v>8</v>
      </c>
      <c r="G9" s="15">
        <f>SUM(G10:G20)</f>
        <v>0</v>
      </c>
      <c r="H9" s="33" t="str" cm="1">
        <f t="array" ref="H9">Comment</f>
        <v/>
      </c>
    </row>
    <row r="10" spans="1:8" x14ac:dyDescent="0.25">
      <c r="A10" t="str">
        <f t="shared" ref="A10:A20" si="1">$B$9</f>
        <v>B10-02-00 Graafwerken</v>
      </c>
      <c r="B10" t="s">
        <v>23</v>
      </c>
      <c r="C10" t="s">
        <v>24</v>
      </c>
      <c r="D10" t="s">
        <v>25</v>
      </c>
      <c r="E10" s="1" t="str" cm="1">
        <f t="array" ref="E10">Aantal</f>
        <v/>
      </c>
      <c r="F10" s="2">
        <v>20.39</v>
      </c>
      <c r="G10" s="2" cm="1">
        <f t="array" ref="G10">Bedrag</f>
        <v>0</v>
      </c>
      <c r="H10" s="1" t="str" cm="1">
        <f t="array" ref="H10">Comment</f>
        <v/>
      </c>
    </row>
    <row r="11" spans="1:8" x14ac:dyDescent="0.25">
      <c r="A11" t="str">
        <f t="shared" si="1"/>
        <v>B10-02-00 Graafwerken</v>
      </c>
      <c r="B11" t="s">
        <v>26</v>
      </c>
      <c r="C11" t="s">
        <v>27</v>
      </c>
      <c r="D11" t="s">
        <v>25</v>
      </c>
      <c r="E11" s="1" t="str" cm="1">
        <f t="array" ref="E11">Aantal</f>
        <v/>
      </c>
      <c r="F11" s="2">
        <v>53.12</v>
      </c>
      <c r="G11" s="2" cm="1">
        <f t="array" ref="G11">Bedrag</f>
        <v>0</v>
      </c>
      <c r="H11" s="1" t="str" cm="1">
        <f t="array" ref="H11">Comment</f>
        <v/>
      </c>
    </row>
    <row r="12" spans="1:8" x14ac:dyDescent="0.25">
      <c r="A12" t="str">
        <f t="shared" si="1"/>
        <v>B10-02-00 Graafwerken</v>
      </c>
      <c r="B12" t="s">
        <v>28</v>
      </c>
      <c r="C12" t="s">
        <v>29</v>
      </c>
      <c r="D12" t="s">
        <v>25</v>
      </c>
      <c r="E12" s="1" t="str" cm="1">
        <f t="array" ref="E12">Aantal</f>
        <v/>
      </c>
      <c r="F12" s="2">
        <v>77.27</v>
      </c>
      <c r="G12" s="2" cm="1">
        <f t="array" ref="G12">Bedrag</f>
        <v>0</v>
      </c>
      <c r="H12" s="1" t="str" cm="1">
        <f t="array" ref="H12">Comment</f>
        <v/>
      </c>
    </row>
    <row r="13" spans="1:8" x14ac:dyDescent="0.25">
      <c r="A13" t="str">
        <f t="shared" si="1"/>
        <v>B10-02-00 Graafwerken</v>
      </c>
      <c r="B13" t="s">
        <v>30</v>
      </c>
      <c r="C13" t="s">
        <v>31</v>
      </c>
      <c r="D13" t="s">
        <v>25</v>
      </c>
      <c r="E13" s="1" t="str" cm="1">
        <f t="array" ref="E13">Aantal</f>
        <v/>
      </c>
      <c r="F13" s="2">
        <v>9.1199999999999992</v>
      </c>
      <c r="G13" s="2" cm="1">
        <f t="array" ref="G13">Bedrag</f>
        <v>0</v>
      </c>
      <c r="H13" s="1" t="str" cm="1">
        <f t="array" ref="H13">Comment</f>
        <v/>
      </c>
    </row>
    <row r="14" spans="1:8" x14ac:dyDescent="0.25">
      <c r="A14" t="str">
        <f t="shared" si="1"/>
        <v>B10-02-00 Graafwerken</v>
      </c>
      <c r="B14" t="s">
        <v>32</v>
      </c>
      <c r="C14" t="s">
        <v>33</v>
      </c>
      <c r="D14" t="s">
        <v>25</v>
      </c>
      <c r="E14" s="1" t="str" cm="1">
        <f t="array" ref="E14">Aantal</f>
        <v/>
      </c>
      <c r="F14" s="2">
        <v>21.46</v>
      </c>
      <c r="G14" s="2" cm="1">
        <f t="array" ref="G14">Bedrag</f>
        <v>0</v>
      </c>
      <c r="H14" s="1" t="str" cm="1">
        <f t="array" ref="H14">Comment</f>
        <v/>
      </c>
    </row>
    <row r="15" spans="1:8" x14ac:dyDescent="0.25">
      <c r="A15" t="str">
        <f t="shared" si="1"/>
        <v>B10-02-00 Graafwerken</v>
      </c>
      <c r="B15" t="s">
        <v>34</v>
      </c>
      <c r="C15" t="s">
        <v>35</v>
      </c>
      <c r="D15" t="s">
        <v>25</v>
      </c>
      <c r="E15" s="1" t="str" cm="1">
        <f t="array" ref="E15">Aantal</f>
        <v/>
      </c>
      <c r="F15" s="2">
        <v>16.100000000000001</v>
      </c>
      <c r="G15" s="2" cm="1">
        <f t="array" ref="G15">Bedrag</f>
        <v>0</v>
      </c>
      <c r="H15" s="1" t="str" cm="1">
        <f t="array" ref="H15">Comment</f>
        <v/>
      </c>
    </row>
    <row r="16" spans="1:8" x14ac:dyDescent="0.25">
      <c r="A16" t="str">
        <f t="shared" si="1"/>
        <v>B10-02-00 Graafwerken</v>
      </c>
      <c r="B16" t="s">
        <v>36</v>
      </c>
      <c r="C16" t="s">
        <v>37</v>
      </c>
      <c r="D16" t="s">
        <v>25</v>
      </c>
      <c r="E16" s="1" t="str" cm="1">
        <f t="array" ref="E16">Aantal</f>
        <v/>
      </c>
      <c r="F16" s="2">
        <v>37.56</v>
      </c>
      <c r="G16" s="2" cm="1">
        <f t="array" ref="G16">Bedrag</f>
        <v>0</v>
      </c>
      <c r="H16" s="1" t="str" cm="1">
        <f t="array" ref="H16">Comment</f>
        <v/>
      </c>
    </row>
    <row r="17" spans="1:8" x14ac:dyDescent="0.25">
      <c r="A17" t="str">
        <f t="shared" si="1"/>
        <v>B10-02-00 Graafwerken</v>
      </c>
      <c r="B17" t="s">
        <v>38</v>
      </c>
      <c r="C17" t="s">
        <v>39</v>
      </c>
      <c r="D17" t="s">
        <v>25</v>
      </c>
      <c r="E17" s="1" t="str" cm="1">
        <f t="array" ref="E17">Aantal</f>
        <v/>
      </c>
      <c r="F17" s="2">
        <v>26.83</v>
      </c>
      <c r="G17" s="2" cm="1">
        <f t="array" ref="G17">Bedrag</f>
        <v>0</v>
      </c>
      <c r="H17" s="1" t="str" cm="1">
        <f t="array" ref="H17">Comment</f>
        <v/>
      </c>
    </row>
    <row r="18" spans="1:8" x14ac:dyDescent="0.25">
      <c r="A18" t="str">
        <f t="shared" si="1"/>
        <v>B10-02-00 Graafwerken</v>
      </c>
      <c r="B18" t="s">
        <v>40</v>
      </c>
      <c r="C18" t="s">
        <v>41</v>
      </c>
      <c r="D18" t="s">
        <v>42</v>
      </c>
      <c r="E18" s="1" t="str" cm="1">
        <f t="array" ref="E18">Aantal</f>
        <v/>
      </c>
      <c r="F18" s="2">
        <v>0.3</v>
      </c>
      <c r="G18" s="2" cm="1">
        <f t="array" ref="G18">Bedrag</f>
        <v>0</v>
      </c>
      <c r="H18" s="1" t="str" cm="1">
        <f t="array" ref="H18">Comment</f>
        <v/>
      </c>
    </row>
    <row r="19" spans="1:8" x14ac:dyDescent="0.25">
      <c r="A19" t="str">
        <f t="shared" si="1"/>
        <v>B10-02-00 Graafwerken</v>
      </c>
      <c r="B19" t="s">
        <v>43</v>
      </c>
      <c r="C19" t="s">
        <v>44</v>
      </c>
      <c r="D19" t="s">
        <v>42</v>
      </c>
      <c r="E19" s="1" t="str" cm="1">
        <f t="array" ref="E19">Aantal</f>
        <v/>
      </c>
      <c r="F19" s="2">
        <v>0.82</v>
      </c>
      <c r="G19" s="2" cm="1">
        <f t="array" ref="G19">Bedrag</f>
        <v>0</v>
      </c>
      <c r="H19" s="1" t="str" cm="1">
        <f t="array" ref="H19">Comment</f>
        <v/>
      </c>
    </row>
    <row r="20" spans="1:8" ht="15.75" thickBot="1" x14ac:dyDescent="0.3">
      <c r="A20" t="str">
        <f t="shared" si="1"/>
        <v>B10-02-00 Graafwerken</v>
      </c>
      <c r="B20" t="s">
        <v>45</v>
      </c>
      <c r="C20" t="s">
        <v>46</v>
      </c>
      <c r="D20" t="s">
        <v>42</v>
      </c>
      <c r="E20" s="1" t="str" cm="1">
        <f t="array" ref="E20">Aantal</f>
        <v/>
      </c>
      <c r="F20" s="2">
        <v>-0.05</v>
      </c>
      <c r="G20" s="2" cm="1">
        <f t="array" ref="G20">Bedrag</f>
        <v>0</v>
      </c>
      <c r="H20" s="1" t="str" cm="1">
        <f t="array" ref="H20">Comment</f>
        <v/>
      </c>
    </row>
    <row r="21" spans="1:8" ht="16.5" thickBot="1" x14ac:dyDescent="0.3">
      <c r="A21" t="str">
        <f>$B$21</f>
        <v>B10-03-00 Infrabel werken</v>
      </c>
      <c r="B21" s="48" t="s">
        <v>47</v>
      </c>
      <c r="C21" s="49"/>
      <c r="D21" s="31"/>
      <c r="E21" s="38"/>
      <c r="F21" s="15" t="s">
        <v>8</v>
      </c>
      <c r="G21" s="15">
        <f>SUM(G22:G36)</f>
        <v>0</v>
      </c>
      <c r="H21" s="33" t="str" cm="1">
        <f t="array" ref="H21">Comment</f>
        <v/>
      </c>
    </row>
    <row r="22" spans="1:8" x14ac:dyDescent="0.25">
      <c r="A22" t="str">
        <f t="shared" ref="A22:A36" si="2">$B$21</f>
        <v>B10-03-00 Infrabel werken</v>
      </c>
      <c r="B22" t="s">
        <v>48</v>
      </c>
      <c r="C22" t="s">
        <v>49</v>
      </c>
      <c r="D22" t="s">
        <v>25</v>
      </c>
      <c r="E22" s="1" t="str" cm="1">
        <f t="array" ref="E22">Aantal</f>
        <v/>
      </c>
      <c r="F22" s="2">
        <v>44</v>
      </c>
      <c r="G22" s="2" cm="1">
        <f t="array" ref="G22">Bedrag</f>
        <v>0</v>
      </c>
      <c r="H22" s="1" t="str" cm="1">
        <f t="array" ref="H22">Comment</f>
        <v/>
      </c>
    </row>
    <row r="23" spans="1:8" x14ac:dyDescent="0.25">
      <c r="A23" t="str">
        <f t="shared" si="2"/>
        <v>B10-03-00 Infrabel werken</v>
      </c>
      <c r="B23" t="s">
        <v>50</v>
      </c>
      <c r="C23" t="s">
        <v>51</v>
      </c>
      <c r="D23" t="s">
        <v>25</v>
      </c>
      <c r="E23" s="1" t="str" cm="1">
        <f t="array" ref="E23">Aantal</f>
        <v/>
      </c>
      <c r="F23" s="2">
        <v>10.199999999999999</v>
      </c>
      <c r="G23" s="2" cm="1">
        <f t="array" ref="G23">Bedrag</f>
        <v>0</v>
      </c>
      <c r="H23" s="1" t="str" cm="1">
        <f t="array" ref="H23">Comment</f>
        <v/>
      </c>
    </row>
    <row r="24" spans="1:8" x14ac:dyDescent="0.25">
      <c r="A24" t="str">
        <f t="shared" si="2"/>
        <v>B10-03-00 Infrabel werken</v>
      </c>
      <c r="B24" t="s">
        <v>52</v>
      </c>
      <c r="C24" t="s">
        <v>53</v>
      </c>
      <c r="D24" t="s">
        <v>25</v>
      </c>
      <c r="E24" s="1" t="str" cm="1">
        <f t="array" ref="E24">Aantal</f>
        <v/>
      </c>
      <c r="F24" s="2">
        <v>48.83</v>
      </c>
      <c r="G24" s="2" cm="1">
        <f t="array" ref="G24">Bedrag</f>
        <v>0</v>
      </c>
      <c r="H24" s="1" t="str" cm="1">
        <f t="array" ref="H24">Comment</f>
        <v/>
      </c>
    </row>
    <row r="25" spans="1:8" x14ac:dyDescent="0.25">
      <c r="A25" t="str">
        <f t="shared" si="2"/>
        <v>B10-03-00 Infrabel werken</v>
      </c>
      <c r="B25" t="s">
        <v>54</v>
      </c>
      <c r="C25" t="s">
        <v>55</v>
      </c>
      <c r="D25" t="s">
        <v>25</v>
      </c>
      <c r="E25" s="1" t="str" cm="1">
        <f t="array" ref="E25">Aantal</f>
        <v/>
      </c>
      <c r="F25" s="2">
        <v>11</v>
      </c>
      <c r="G25" s="2" cm="1">
        <f t="array" ref="G25">Bedrag</f>
        <v>0</v>
      </c>
      <c r="H25" s="1" t="str" cm="1">
        <f t="array" ref="H25">Comment</f>
        <v/>
      </c>
    </row>
    <row r="26" spans="1:8" x14ac:dyDescent="0.25">
      <c r="A26" t="str">
        <f t="shared" si="2"/>
        <v>B10-03-00 Infrabel werken</v>
      </c>
      <c r="B26" t="s">
        <v>56</v>
      </c>
      <c r="C26" t="s">
        <v>57</v>
      </c>
      <c r="D26" t="s">
        <v>25</v>
      </c>
      <c r="E26" s="1" t="str" cm="1">
        <f t="array" ref="E26">Aantal</f>
        <v/>
      </c>
      <c r="F26" s="2">
        <v>21.46</v>
      </c>
      <c r="G26" s="2" cm="1">
        <f t="array" ref="G26">Bedrag</f>
        <v>0</v>
      </c>
      <c r="H26" s="1" t="str" cm="1">
        <f t="array" ref="H26">Comment</f>
        <v/>
      </c>
    </row>
    <row r="27" spans="1:8" x14ac:dyDescent="0.25">
      <c r="A27" t="str">
        <f t="shared" si="2"/>
        <v>B10-03-00 Infrabel werken</v>
      </c>
      <c r="B27" t="s">
        <v>58</v>
      </c>
      <c r="C27" t="s">
        <v>59</v>
      </c>
      <c r="D27" t="s">
        <v>25</v>
      </c>
      <c r="E27" s="1" t="str" cm="1">
        <f t="array" ref="E27">Aantal</f>
        <v/>
      </c>
      <c r="F27" s="2">
        <v>5.0999999999999996</v>
      </c>
      <c r="G27" s="2" cm="1">
        <f t="array" ref="G27">Bedrag</f>
        <v>0</v>
      </c>
      <c r="H27" s="1" t="str" cm="1">
        <f t="array" ref="H27">Comment</f>
        <v/>
      </c>
    </row>
    <row r="28" spans="1:8" x14ac:dyDescent="0.25">
      <c r="A28" t="str">
        <f t="shared" si="2"/>
        <v>B10-03-00 Infrabel werken</v>
      </c>
      <c r="B28" t="s">
        <v>60</v>
      </c>
      <c r="C28" t="s">
        <v>61</v>
      </c>
      <c r="D28" t="s">
        <v>25</v>
      </c>
      <c r="E28" s="1" t="str" cm="1">
        <f t="array" ref="E28">Aantal</f>
        <v/>
      </c>
      <c r="F28" s="2">
        <v>23.61</v>
      </c>
      <c r="G28" s="2" cm="1">
        <f t="array" ref="G28">Bedrag</f>
        <v>0</v>
      </c>
      <c r="H28" s="1" t="str" cm="1">
        <f t="array" ref="H28">Comment</f>
        <v/>
      </c>
    </row>
    <row r="29" spans="1:8" x14ac:dyDescent="0.25">
      <c r="A29" t="str">
        <f t="shared" si="2"/>
        <v>B10-03-00 Infrabel werken</v>
      </c>
      <c r="B29" t="s">
        <v>62</v>
      </c>
      <c r="C29" t="s">
        <v>63</v>
      </c>
      <c r="D29" t="s">
        <v>25</v>
      </c>
      <c r="E29" s="1" t="str" cm="1">
        <f t="array" ref="E29">Aantal</f>
        <v/>
      </c>
      <c r="F29" s="2">
        <v>5.58</v>
      </c>
      <c r="G29" s="2" cm="1">
        <f t="array" ref="G29">Bedrag</f>
        <v>0</v>
      </c>
      <c r="H29" s="1" t="str" cm="1">
        <f t="array" ref="H29">Comment</f>
        <v/>
      </c>
    </row>
    <row r="30" spans="1:8" x14ac:dyDescent="0.25">
      <c r="A30" t="str">
        <f t="shared" si="2"/>
        <v>B10-03-00 Infrabel werken</v>
      </c>
      <c r="B30" t="s">
        <v>64</v>
      </c>
      <c r="C30" t="s">
        <v>65</v>
      </c>
      <c r="D30" t="s">
        <v>25</v>
      </c>
      <c r="E30" s="1" t="str" cm="1">
        <f t="array" ref="E30">Aantal</f>
        <v/>
      </c>
      <c r="F30" s="2">
        <v>42.93</v>
      </c>
      <c r="G30" s="2" cm="1">
        <f t="array" ref="G30">Bedrag</f>
        <v>0</v>
      </c>
      <c r="H30" s="1" t="str" cm="1">
        <f t="array" ref="H30">Comment</f>
        <v/>
      </c>
    </row>
    <row r="31" spans="1:8" x14ac:dyDescent="0.25">
      <c r="A31" t="str">
        <f t="shared" si="2"/>
        <v>B10-03-00 Infrabel werken</v>
      </c>
      <c r="B31" t="s">
        <v>66</v>
      </c>
      <c r="C31" t="s">
        <v>67</v>
      </c>
      <c r="D31" t="s">
        <v>25</v>
      </c>
      <c r="E31" s="1" t="str" cm="1">
        <f t="array" ref="E31">Aantal</f>
        <v/>
      </c>
      <c r="F31" s="2">
        <v>10.199999999999999</v>
      </c>
      <c r="G31" s="2" cm="1">
        <f t="array" ref="G31">Bedrag</f>
        <v>0</v>
      </c>
      <c r="H31" s="1" t="str" cm="1">
        <f t="array" ref="H31">Comment</f>
        <v/>
      </c>
    </row>
    <row r="32" spans="1:8" x14ac:dyDescent="0.25">
      <c r="A32" t="str">
        <f t="shared" si="2"/>
        <v>B10-03-00 Infrabel werken</v>
      </c>
      <c r="B32" t="s">
        <v>68</v>
      </c>
      <c r="C32" t="s">
        <v>69</v>
      </c>
      <c r="D32" t="s">
        <v>25</v>
      </c>
      <c r="E32" s="1" t="str" cm="1">
        <f t="array" ref="E32">Aantal</f>
        <v/>
      </c>
      <c r="F32" s="2">
        <v>47.22</v>
      </c>
      <c r="G32" s="2" cm="1">
        <f t="array" ref="G32">Bedrag</f>
        <v>0</v>
      </c>
      <c r="H32" s="1" t="str" cm="1">
        <f t="array" ref="H32">Comment</f>
        <v/>
      </c>
    </row>
    <row r="33" spans="1:8" x14ac:dyDescent="0.25">
      <c r="A33" t="str">
        <f t="shared" si="2"/>
        <v>B10-03-00 Infrabel werken</v>
      </c>
      <c r="B33" t="s">
        <v>70</v>
      </c>
      <c r="C33" t="s">
        <v>71</v>
      </c>
      <c r="D33" t="s">
        <v>25</v>
      </c>
      <c r="E33" s="1" t="str" cm="1">
        <f t="array" ref="E33">Aantal</f>
        <v/>
      </c>
      <c r="F33" s="2">
        <v>11.16</v>
      </c>
      <c r="G33" s="2" cm="1">
        <f t="array" ref="G33">Bedrag</f>
        <v>0</v>
      </c>
      <c r="H33" s="1" t="str" cm="1">
        <f t="array" ref="H33">Comment</f>
        <v/>
      </c>
    </row>
    <row r="34" spans="1:8" x14ac:dyDescent="0.25">
      <c r="A34" t="str">
        <f t="shared" si="2"/>
        <v>B10-03-00 Infrabel werken</v>
      </c>
      <c r="B34" t="s">
        <v>72</v>
      </c>
      <c r="C34" t="s">
        <v>73</v>
      </c>
      <c r="D34" t="s">
        <v>11</v>
      </c>
      <c r="E34" s="1" t="str" cm="1">
        <f t="array" ref="E34">Aantal</f>
        <v/>
      </c>
      <c r="F34" s="2">
        <v>173.86</v>
      </c>
      <c r="G34" s="2" cm="1">
        <f t="array" ref="G34">Bedrag</f>
        <v>0</v>
      </c>
      <c r="H34" s="1" t="str" cm="1">
        <f t="array" ref="H34">Comment</f>
        <v/>
      </c>
    </row>
    <row r="35" spans="1:8" x14ac:dyDescent="0.25">
      <c r="A35" t="str">
        <f t="shared" si="2"/>
        <v>B10-03-00 Infrabel werken</v>
      </c>
      <c r="B35" t="s">
        <v>74</v>
      </c>
      <c r="C35" t="s">
        <v>75</v>
      </c>
      <c r="D35" t="s">
        <v>11</v>
      </c>
      <c r="E35" s="1" t="str" cm="1">
        <f t="array" ref="E35">Aantal</f>
        <v/>
      </c>
      <c r="F35" s="2">
        <v>144.88</v>
      </c>
      <c r="G35" s="2" cm="1">
        <f t="array" ref="G35">Bedrag</f>
        <v>0</v>
      </c>
      <c r="H35" s="1" t="str" cm="1">
        <f t="array" ref="H35">Comment</f>
        <v/>
      </c>
    </row>
    <row r="36" spans="1:8" ht="15.75" thickBot="1" x14ac:dyDescent="0.3">
      <c r="A36" t="str">
        <f t="shared" si="2"/>
        <v>B10-03-00 Infrabel werken</v>
      </c>
      <c r="B36" t="s">
        <v>76</v>
      </c>
      <c r="C36" t="s">
        <v>77</v>
      </c>
      <c r="D36" t="s">
        <v>11</v>
      </c>
      <c r="E36" s="1" t="str" cm="1">
        <f t="array" ref="E36">Aantal</f>
        <v/>
      </c>
      <c r="F36" s="2">
        <v>160.97999999999999</v>
      </c>
      <c r="G36" s="2" cm="1">
        <f t="array" ref="G36">Bedrag</f>
        <v>0</v>
      </c>
      <c r="H36" s="1" t="str" cm="1">
        <f t="array" ref="H36">Comment</f>
        <v/>
      </c>
    </row>
    <row r="37" spans="1:8" ht="16.5" thickBot="1" x14ac:dyDescent="0.3">
      <c r="A37" t="str">
        <f>$B$37</f>
        <v>B10-04-00 Boringen</v>
      </c>
      <c r="B37" s="48" t="s">
        <v>78</v>
      </c>
      <c r="C37" s="49"/>
      <c r="D37" s="31"/>
      <c r="E37" s="38"/>
      <c r="F37" s="15" t="s">
        <v>8</v>
      </c>
      <c r="G37" s="15">
        <f>SUM(G38:G47)</f>
        <v>0</v>
      </c>
      <c r="H37" s="33" t="str" cm="1">
        <f t="array" ref="H37">Comment</f>
        <v/>
      </c>
    </row>
    <row r="38" spans="1:8" x14ac:dyDescent="0.25">
      <c r="A38" t="str">
        <f t="shared" ref="A38:A47" si="3">$B$37</f>
        <v>B10-04-00 Boringen</v>
      </c>
      <c r="B38" t="s">
        <v>79</v>
      </c>
      <c r="C38" t="s">
        <v>80</v>
      </c>
      <c r="D38" t="s">
        <v>25</v>
      </c>
      <c r="E38" s="1" t="str" cm="1">
        <f t="array" ref="E38">Aantal</f>
        <v/>
      </c>
      <c r="F38" s="2">
        <v>107.32</v>
      </c>
      <c r="G38" s="2" cm="1">
        <f t="array" ref="G38">Bedrag</f>
        <v>0</v>
      </c>
      <c r="H38" s="1" t="str" cm="1">
        <f t="array" ref="H38">Comment</f>
        <v/>
      </c>
    </row>
    <row r="39" spans="1:8" x14ac:dyDescent="0.25">
      <c r="A39" t="str">
        <f t="shared" si="3"/>
        <v>B10-04-00 Boringen</v>
      </c>
      <c r="B39" t="s">
        <v>81</v>
      </c>
      <c r="C39" t="s">
        <v>82</v>
      </c>
      <c r="D39" t="s">
        <v>25</v>
      </c>
      <c r="E39" s="1" t="str" cm="1">
        <f t="array" ref="E39">Aantal</f>
        <v/>
      </c>
      <c r="F39" s="2">
        <v>64.39</v>
      </c>
      <c r="G39" s="2" cm="1">
        <f t="array" ref="G39">Bedrag</f>
        <v>0</v>
      </c>
      <c r="H39" s="1" t="str" cm="1">
        <f t="array" ref="H39">Comment</f>
        <v/>
      </c>
    </row>
    <row r="40" spans="1:8" x14ac:dyDescent="0.25">
      <c r="A40" t="str">
        <f t="shared" si="3"/>
        <v>B10-04-00 Boringen</v>
      </c>
      <c r="B40" t="s">
        <v>83</v>
      </c>
      <c r="C40" t="s">
        <v>84</v>
      </c>
      <c r="D40" t="s">
        <v>25</v>
      </c>
      <c r="E40" s="1" t="str" cm="1">
        <f t="array" ref="E40">Aantal</f>
        <v/>
      </c>
      <c r="F40" s="2">
        <v>88</v>
      </c>
      <c r="G40" s="2" cm="1">
        <f t="array" ref="G40">Bedrag</f>
        <v>0</v>
      </c>
      <c r="H40" s="1" t="str" cm="1">
        <f t="array" ref="H40">Comment</f>
        <v/>
      </c>
    </row>
    <row r="41" spans="1:8" x14ac:dyDescent="0.25">
      <c r="A41" t="str">
        <f t="shared" si="3"/>
        <v>B10-04-00 Boringen</v>
      </c>
      <c r="B41" t="s">
        <v>85</v>
      </c>
      <c r="C41" t="s">
        <v>86</v>
      </c>
      <c r="D41" t="s">
        <v>25</v>
      </c>
      <c r="E41" s="1" t="str" cm="1">
        <f t="array" ref="E41">Aantal</f>
        <v/>
      </c>
      <c r="F41" s="2">
        <v>48.29</v>
      </c>
      <c r="G41" s="2" cm="1">
        <f t="array" ref="G41">Bedrag</f>
        <v>0</v>
      </c>
      <c r="H41" s="1" t="str" cm="1">
        <f t="array" ref="H41">Comment</f>
        <v/>
      </c>
    </row>
    <row r="42" spans="1:8" x14ac:dyDescent="0.25">
      <c r="A42" t="str">
        <f t="shared" si="3"/>
        <v>B10-04-00 Boringen</v>
      </c>
      <c r="B42" t="s">
        <v>87</v>
      </c>
      <c r="C42" t="s">
        <v>88</v>
      </c>
      <c r="D42" t="s">
        <v>25</v>
      </c>
      <c r="E42" s="1" t="str" cm="1">
        <f t="array" ref="E42">Aantal</f>
        <v/>
      </c>
      <c r="F42" s="2">
        <v>21.46</v>
      </c>
      <c r="G42" s="2" cm="1">
        <f t="array" ref="G42">Bedrag</f>
        <v>0</v>
      </c>
      <c r="H42" s="1" t="str" cm="1">
        <f t="array" ref="H42">Comment</f>
        <v/>
      </c>
    </row>
    <row r="43" spans="1:8" x14ac:dyDescent="0.25">
      <c r="A43" t="str">
        <f t="shared" si="3"/>
        <v>B10-04-00 Boringen</v>
      </c>
      <c r="B43" t="s">
        <v>89</v>
      </c>
      <c r="C43" t="s">
        <v>90</v>
      </c>
      <c r="D43" t="s">
        <v>25</v>
      </c>
      <c r="E43" s="1" t="str" cm="1">
        <f t="array" ref="E43">Aantal</f>
        <v/>
      </c>
      <c r="F43" s="2">
        <v>42.93</v>
      </c>
      <c r="G43" s="2" cm="1">
        <f t="array" ref="G43">Bedrag</f>
        <v>0</v>
      </c>
      <c r="H43" s="1" t="str" cm="1">
        <f t="array" ref="H43">Comment</f>
        <v/>
      </c>
    </row>
    <row r="44" spans="1:8" x14ac:dyDescent="0.25">
      <c r="A44" t="str">
        <f t="shared" si="3"/>
        <v>B10-04-00 Boringen</v>
      </c>
      <c r="B44" t="s">
        <v>91</v>
      </c>
      <c r="C44" t="s">
        <v>92</v>
      </c>
      <c r="D44" t="s">
        <v>25</v>
      </c>
      <c r="E44" s="1" t="str" cm="1">
        <f t="array" ref="E44">Aantal</f>
        <v/>
      </c>
      <c r="F44" s="2">
        <v>9.66</v>
      </c>
      <c r="G44" s="2" cm="1">
        <f t="array" ref="G44">Bedrag</f>
        <v>0</v>
      </c>
      <c r="H44" s="1" t="str" cm="1">
        <f t="array" ref="H44">Comment</f>
        <v/>
      </c>
    </row>
    <row r="45" spans="1:8" x14ac:dyDescent="0.25">
      <c r="A45" t="str">
        <f t="shared" si="3"/>
        <v>B10-04-00 Boringen</v>
      </c>
      <c r="B45" t="s">
        <v>93</v>
      </c>
      <c r="C45" t="s">
        <v>94</v>
      </c>
      <c r="D45" t="s">
        <v>42</v>
      </c>
      <c r="E45" s="1" t="str" cm="1">
        <f t="array" ref="E45">Aantal</f>
        <v/>
      </c>
      <c r="F45" s="2">
        <v>0.3</v>
      </c>
      <c r="G45" s="2" cm="1">
        <f t="array" ref="G45">Bedrag</f>
        <v>0</v>
      </c>
      <c r="H45" s="1" t="str" cm="1">
        <f t="array" ref="H45">Comment</f>
        <v/>
      </c>
    </row>
    <row r="46" spans="1:8" x14ac:dyDescent="0.25">
      <c r="A46" t="str">
        <f t="shared" si="3"/>
        <v>B10-04-00 Boringen</v>
      </c>
      <c r="B46" t="s">
        <v>95</v>
      </c>
      <c r="C46" t="s">
        <v>96</v>
      </c>
      <c r="D46" t="s">
        <v>42</v>
      </c>
      <c r="E46" s="1" t="str" cm="1">
        <f t="array" ref="E46">Aantal</f>
        <v/>
      </c>
      <c r="F46" s="2">
        <v>0.82</v>
      </c>
      <c r="G46" s="2" cm="1">
        <f t="array" ref="G46">Bedrag</f>
        <v>0</v>
      </c>
      <c r="H46" s="1" t="str" cm="1">
        <f t="array" ref="H46">Comment</f>
        <v/>
      </c>
    </row>
    <row r="47" spans="1:8" ht="15.75" thickBot="1" x14ac:dyDescent="0.3">
      <c r="A47" t="str">
        <f t="shared" si="3"/>
        <v>B10-04-00 Boringen</v>
      </c>
      <c r="B47" t="s">
        <v>97</v>
      </c>
      <c r="C47" t="s">
        <v>98</v>
      </c>
      <c r="D47" t="s">
        <v>99</v>
      </c>
      <c r="E47" s="1" t="str" cm="1">
        <f t="array" ref="E47">Aantal</f>
        <v/>
      </c>
      <c r="F47" s="2">
        <v>0</v>
      </c>
      <c r="G47" s="2" cm="1">
        <f t="array" ref="G47">Bedrag</f>
        <v>0</v>
      </c>
      <c r="H47" s="1" t="str" cm="1">
        <f t="array" ref="H47">Comment</f>
        <v/>
      </c>
    </row>
    <row r="48" spans="1:8" ht="16.5" thickBot="1" x14ac:dyDescent="0.3">
      <c r="A48" t="str">
        <f>$B$48</f>
        <v>B10-05-00 aansluitpunten</v>
      </c>
      <c r="B48" s="48" t="s">
        <v>100</v>
      </c>
      <c r="C48" s="49"/>
      <c r="D48" s="31"/>
      <c r="E48" s="38"/>
      <c r="F48" s="15" t="s">
        <v>8</v>
      </c>
      <c r="G48" s="15">
        <f>SUM(G49:G54)</f>
        <v>0</v>
      </c>
      <c r="H48" s="33" t="str" cm="1">
        <f t="array" ref="H48">Comment</f>
        <v/>
      </c>
    </row>
    <row r="49" spans="1:8" x14ac:dyDescent="0.25">
      <c r="A49" t="str">
        <f t="shared" ref="A49:A54" si="4">$B$48</f>
        <v>B10-05-00 aansluitpunten</v>
      </c>
      <c r="B49" t="s">
        <v>101</v>
      </c>
      <c r="C49" t="s">
        <v>102</v>
      </c>
      <c r="D49" t="s">
        <v>11</v>
      </c>
      <c r="E49" s="1" t="str" cm="1">
        <f t="array" ref="E49">Aantal</f>
        <v/>
      </c>
      <c r="F49" s="2">
        <v>515.14</v>
      </c>
      <c r="G49" s="2" cm="1">
        <f t="array" ref="G49">Bedrag</f>
        <v>0</v>
      </c>
      <c r="H49" s="1" t="str" cm="1">
        <f t="array" ref="H49">Comment</f>
        <v/>
      </c>
    </row>
    <row r="50" spans="1:8" x14ac:dyDescent="0.25">
      <c r="A50" t="str">
        <f t="shared" si="4"/>
        <v>B10-05-00 aansluitpunten</v>
      </c>
      <c r="B50" t="s">
        <v>103</v>
      </c>
      <c r="C50" t="s">
        <v>104</v>
      </c>
      <c r="D50" t="s">
        <v>11</v>
      </c>
      <c r="E50" s="1" t="str" cm="1">
        <f t="array" ref="E50">Aantal</f>
        <v/>
      </c>
      <c r="F50" s="2">
        <v>316.58999999999997</v>
      </c>
      <c r="G50" s="2" cm="1">
        <f t="array" ref="G50">Bedrag</f>
        <v>0</v>
      </c>
      <c r="H50" s="1" t="str" cm="1">
        <f t="array" ref="H50">Comment</f>
        <v/>
      </c>
    </row>
    <row r="51" spans="1:8" x14ac:dyDescent="0.25">
      <c r="A51" t="str">
        <f t="shared" si="4"/>
        <v>B10-05-00 aansluitpunten</v>
      </c>
      <c r="B51" t="s">
        <v>105</v>
      </c>
      <c r="C51" t="s">
        <v>106</v>
      </c>
      <c r="D51" t="s">
        <v>11</v>
      </c>
      <c r="E51" s="1" t="str" cm="1">
        <f t="array" ref="E51">Aantal</f>
        <v/>
      </c>
      <c r="F51" s="2">
        <v>182.44</v>
      </c>
      <c r="G51" s="2" cm="1">
        <f t="array" ref="G51">Bedrag</f>
        <v>0</v>
      </c>
      <c r="H51" s="1" t="str" cm="1">
        <f t="array" ref="H51">Comment</f>
        <v/>
      </c>
    </row>
    <row r="52" spans="1:8" x14ac:dyDescent="0.25">
      <c r="A52" t="str">
        <f t="shared" si="4"/>
        <v>B10-05-00 aansluitpunten</v>
      </c>
      <c r="B52" t="s">
        <v>107</v>
      </c>
      <c r="C52" t="s">
        <v>108</v>
      </c>
      <c r="D52" t="s">
        <v>11</v>
      </c>
      <c r="E52" s="1" t="str" cm="1">
        <f t="array" ref="E52">Aantal</f>
        <v/>
      </c>
      <c r="F52" s="2">
        <v>268.3</v>
      </c>
      <c r="G52" s="2" cm="1">
        <f t="array" ref="G52">Bedrag</f>
        <v>0</v>
      </c>
      <c r="H52" s="1" t="str" cm="1">
        <f t="array" ref="H52">Comment</f>
        <v/>
      </c>
    </row>
    <row r="53" spans="1:8" x14ac:dyDescent="0.25">
      <c r="A53" t="str">
        <f t="shared" si="4"/>
        <v>B10-05-00 aansluitpunten</v>
      </c>
      <c r="B53" t="s">
        <v>109</v>
      </c>
      <c r="C53" t="s">
        <v>110</v>
      </c>
      <c r="D53" t="s">
        <v>11</v>
      </c>
      <c r="E53" s="1" t="str" cm="1">
        <f t="array" ref="E53">Aantal</f>
        <v/>
      </c>
      <c r="F53" s="2">
        <v>187.81</v>
      </c>
      <c r="G53" s="2" cm="1">
        <f t="array" ref="G53">Bedrag</f>
        <v>0</v>
      </c>
      <c r="H53" s="1" t="str" cm="1">
        <f t="array" ref="H53">Comment</f>
        <v/>
      </c>
    </row>
    <row r="54" spans="1:8" ht="15.75" thickBot="1" x14ac:dyDescent="0.3">
      <c r="A54" t="str">
        <f t="shared" si="4"/>
        <v>B10-05-00 aansluitpunten</v>
      </c>
      <c r="B54" t="s">
        <v>111</v>
      </c>
      <c r="C54" t="s">
        <v>112</v>
      </c>
      <c r="D54" t="s">
        <v>11</v>
      </c>
      <c r="E54" s="1" t="str" cm="1">
        <f t="array" ref="E54">Aantal</f>
        <v/>
      </c>
      <c r="F54" s="2">
        <v>375.62</v>
      </c>
      <c r="G54" s="2" cm="1">
        <f t="array" ref="G54">Bedrag</f>
        <v>0</v>
      </c>
      <c r="H54" s="1" t="str" cm="1">
        <f t="array" ref="H54">Comment</f>
        <v/>
      </c>
    </row>
    <row r="55" spans="1:8" ht="16.5" thickBot="1" x14ac:dyDescent="0.3">
      <c r="A55" t="str">
        <f>$B$55</f>
        <v>B-06-00 Puntopeningen</v>
      </c>
      <c r="B55" s="48" t="s">
        <v>113</v>
      </c>
      <c r="C55" s="49"/>
      <c r="D55" s="31"/>
      <c r="E55" s="38"/>
      <c r="F55" s="15" t="s">
        <v>8</v>
      </c>
      <c r="G55" s="15">
        <f>SUM(G56:G62)</f>
        <v>0</v>
      </c>
      <c r="H55" s="33" t="str" cm="1">
        <f t="array" ref="H55">Comment</f>
        <v/>
      </c>
    </row>
    <row r="56" spans="1:8" x14ac:dyDescent="0.25">
      <c r="A56" t="str">
        <f t="shared" ref="A56:A62" si="5">$B$55</f>
        <v>B-06-00 Puntopeningen</v>
      </c>
      <c r="B56" t="s">
        <v>114</v>
      </c>
      <c r="C56" t="s">
        <v>115</v>
      </c>
      <c r="D56" t="s">
        <v>25</v>
      </c>
      <c r="E56" s="1" t="str" cm="1">
        <f t="array" ref="E56">Aantal</f>
        <v/>
      </c>
      <c r="F56" s="2">
        <v>94.441599999999994</v>
      </c>
      <c r="G56" s="2" cm="1">
        <f t="array" ref="G56">Bedrag</f>
        <v>0</v>
      </c>
      <c r="H56" s="1" t="str" cm="1">
        <f t="array" ref="H56">Comment</f>
        <v/>
      </c>
    </row>
    <row r="57" spans="1:8" x14ac:dyDescent="0.25">
      <c r="A57" t="str">
        <f t="shared" si="5"/>
        <v>B-06-00 Puntopeningen</v>
      </c>
      <c r="B57" t="s">
        <v>116</v>
      </c>
      <c r="C57" t="s">
        <v>117</v>
      </c>
      <c r="D57" t="s">
        <v>25</v>
      </c>
      <c r="E57" s="1" t="str" cm="1">
        <f t="array" ref="E57">Aantal</f>
        <v/>
      </c>
      <c r="F57" s="2">
        <v>69.757999999999996</v>
      </c>
      <c r="G57" s="2" cm="1">
        <f t="array" ref="G57">Bedrag</f>
        <v>0</v>
      </c>
      <c r="H57" s="1" t="str" cm="1">
        <f t="array" ref="H57">Comment</f>
        <v/>
      </c>
    </row>
    <row r="58" spans="1:8" x14ac:dyDescent="0.25">
      <c r="A58" t="str">
        <f t="shared" si="5"/>
        <v>B-06-00 Puntopeningen</v>
      </c>
      <c r="B58" t="s">
        <v>118</v>
      </c>
      <c r="C58" t="s">
        <v>119</v>
      </c>
      <c r="D58" t="s">
        <v>25</v>
      </c>
      <c r="E58" s="1" t="str" cm="1">
        <f t="array" ref="E58">Aantal</f>
        <v/>
      </c>
      <c r="F58" s="2">
        <v>42.927999999999997</v>
      </c>
      <c r="G58" s="2" cm="1">
        <f t="array" ref="G58">Bedrag</f>
        <v>0</v>
      </c>
      <c r="H58" s="1" t="str" cm="1">
        <f t="array" ref="H58">Comment</f>
        <v/>
      </c>
    </row>
    <row r="59" spans="1:8" x14ac:dyDescent="0.25">
      <c r="A59" t="str">
        <f t="shared" si="5"/>
        <v>B-06-00 Puntopeningen</v>
      </c>
      <c r="B59" t="s">
        <v>120</v>
      </c>
      <c r="C59" t="s">
        <v>121</v>
      </c>
      <c r="D59" t="s">
        <v>25</v>
      </c>
      <c r="E59" s="1" t="str" cm="1">
        <f t="array" ref="E59">Aantal</f>
        <v/>
      </c>
      <c r="F59" s="2">
        <v>32.195999999999998</v>
      </c>
      <c r="G59" s="2" cm="1">
        <f t="array" ref="G59">Bedrag</f>
        <v>0</v>
      </c>
      <c r="H59" s="1" t="str" cm="1">
        <f t="array" ref="H59">Comment</f>
        <v/>
      </c>
    </row>
    <row r="60" spans="1:8" x14ac:dyDescent="0.25">
      <c r="A60" t="str">
        <f t="shared" si="5"/>
        <v>B-06-00 Puntopeningen</v>
      </c>
      <c r="B60" t="s">
        <v>122</v>
      </c>
      <c r="C60" t="s">
        <v>123</v>
      </c>
      <c r="D60" t="s">
        <v>25</v>
      </c>
      <c r="E60" s="1" t="str" cm="1">
        <f t="array" ref="E60">Aantal</f>
        <v/>
      </c>
      <c r="F60" s="2">
        <v>64.391999999999996</v>
      </c>
      <c r="G60" s="2" cm="1">
        <f t="array" ref="G60">Bedrag</f>
        <v>0</v>
      </c>
      <c r="H60" s="1" t="str" cm="1">
        <f t="array" ref="H60">Comment</f>
        <v/>
      </c>
    </row>
    <row r="61" spans="1:8" x14ac:dyDescent="0.25">
      <c r="A61" t="str">
        <f t="shared" si="5"/>
        <v>B-06-00 Puntopeningen</v>
      </c>
      <c r="B61" t="s">
        <v>124</v>
      </c>
      <c r="C61" t="s">
        <v>125</v>
      </c>
      <c r="D61" t="s">
        <v>25</v>
      </c>
      <c r="E61" s="1" t="str" cm="1">
        <f t="array" ref="E61">Aantal</f>
        <v/>
      </c>
      <c r="F61" s="2">
        <v>21.463999999999999</v>
      </c>
      <c r="G61" s="2" cm="1">
        <f t="array" ref="G61">Bedrag</f>
        <v>0</v>
      </c>
      <c r="H61" s="1" t="str" cm="1">
        <f t="array" ref="H61">Comment</f>
        <v/>
      </c>
    </row>
    <row r="62" spans="1:8" ht="15.75" thickBot="1" x14ac:dyDescent="0.3">
      <c r="A62" t="str">
        <f t="shared" si="5"/>
        <v>B-06-00 Puntopeningen</v>
      </c>
      <c r="B62" t="s">
        <v>126</v>
      </c>
      <c r="C62" t="s">
        <v>127</v>
      </c>
      <c r="D62" t="s">
        <v>25</v>
      </c>
      <c r="E62" s="1" t="str" cm="1">
        <f t="array" ref="E62">Aantal</f>
        <v/>
      </c>
      <c r="F62" s="2">
        <v>42.927999999999997</v>
      </c>
      <c r="G62" s="2" cm="1">
        <f t="array" ref="G62">Bedrag</f>
        <v>0</v>
      </c>
      <c r="H62" s="1" t="str" cm="1">
        <f t="array" ref="H62">Comment</f>
        <v/>
      </c>
    </row>
    <row r="63" spans="1:8" ht="16.5" thickBot="1" x14ac:dyDescent="0.3">
      <c r="A63" t="str">
        <f>$B$63</f>
        <v>B-07-00 Leidingen</v>
      </c>
      <c r="B63" s="48" t="s">
        <v>128</v>
      </c>
      <c r="C63" s="49"/>
      <c r="D63" s="31"/>
      <c r="E63" s="38"/>
      <c r="F63" s="15" t="s">
        <v>8</v>
      </c>
      <c r="G63" s="15">
        <f>SUM(G64:G70)</f>
        <v>0</v>
      </c>
      <c r="H63" s="33" t="str" cm="1">
        <f t="array" ref="H63">Comment</f>
        <v/>
      </c>
    </row>
    <row r="64" spans="1:8" x14ac:dyDescent="0.25">
      <c r="A64" t="str">
        <f t="shared" ref="A64:A70" si="6">$B$63</f>
        <v>B-07-00 Leidingen</v>
      </c>
      <c r="B64" t="s">
        <v>129</v>
      </c>
      <c r="C64" t="s">
        <v>130</v>
      </c>
      <c r="D64" t="s">
        <v>25</v>
      </c>
      <c r="E64" s="1" t="str" cm="1">
        <f t="array" ref="E64">Aantal</f>
        <v/>
      </c>
      <c r="F64" s="2">
        <v>3.54</v>
      </c>
      <c r="G64" s="2" cm="1">
        <f t="array" ref="G64">Bedrag</f>
        <v>0</v>
      </c>
      <c r="H64" s="1" t="str" cm="1">
        <f t="array" ref="H64">Comment</f>
        <v/>
      </c>
    </row>
    <row r="65" spans="1:8" x14ac:dyDescent="0.25">
      <c r="A65" t="str">
        <f t="shared" si="6"/>
        <v>B-07-00 Leidingen</v>
      </c>
      <c r="B65" t="s">
        <v>131</v>
      </c>
      <c r="C65" t="s">
        <v>132</v>
      </c>
      <c r="D65" t="s">
        <v>25</v>
      </c>
      <c r="E65" s="1" t="str" cm="1">
        <f t="array" ref="E65">Aantal</f>
        <v/>
      </c>
      <c r="F65" s="2">
        <v>3.54</v>
      </c>
      <c r="G65" s="2" cm="1">
        <f t="array" ref="G65">Bedrag</f>
        <v>0</v>
      </c>
      <c r="H65" s="1" t="str" cm="1">
        <f t="array" ref="H65">Comment</f>
        <v/>
      </c>
    </row>
    <row r="66" spans="1:8" x14ac:dyDescent="0.25">
      <c r="A66" t="str">
        <f t="shared" si="6"/>
        <v>B-07-00 Leidingen</v>
      </c>
      <c r="B66" t="s">
        <v>133</v>
      </c>
      <c r="C66" t="s">
        <v>134</v>
      </c>
      <c r="D66" t="s">
        <v>25</v>
      </c>
      <c r="E66" s="1" t="str" cm="1">
        <f t="array" ref="E66">Aantal</f>
        <v/>
      </c>
      <c r="F66" s="2">
        <v>8.59</v>
      </c>
      <c r="G66" s="2" cm="1">
        <f t="array" ref="G66">Bedrag</f>
        <v>0</v>
      </c>
      <c r="H66" s="1" t="str" cm="1">
        <f t="array" ref="H66">Comment</f>
        <v/>
      </c>
    </row>
    <row r="67" spans="1:8" x14ac:dyDescent="0.25">
      <c r="A67" t="str">
        <f t="shared" si="6"/>
        <v>B-07-00 Leidingen</v>
      </c>
      <c r="B67" t="s">
        <v>135</v>
      </c>
      <c r="C67" t="s">
        <v>136</v>
      </c>
      <c r="D67" t="s">
        <v>25</v>
      </c>
      <c r="E67" s="1" t="str" cm="1">
        <f t="array" ref="E67">Aantal</f>
        <v/>
      </c>
      <c r="F67" s="2">
        <v>2.88</v>
      </c>
      <c r="G67" s="2" cm="1">
        <f t="array" ref="G67">Bedrag</f>
        <v>0</v>
      </c>
      <c r="H67" s="1" t="str" cm="1">
        <f t="array" ref="H67">Comment</f>
        <v/>
      </c>
    </row>
    <row r="68" spans="1:8" x14ac:dyDescent="0.25">
      <c r="A68" t="str">
        <f t="shared" si="6"/>
        <v>B-07-00 Leidingen</v>
      </c>
      <c r="B68" t="s">
        <v>137</v>
      </c>
      <c r="C68" t="s">
        <v>138</v>
      </c>
      <c r="D68" t="s">
        <v>25</v>
      </c>
      <c r="E68" s="1" t="str" cm="1">
        <f t="array" ref="E68">Aantal</f>
        <v/>
      </c>
      <c r="F68" s="2">
        <v>2.5299999999999998</v>
      </c>
      <c r="G68" s="2" cm="1">
        <f t="array" ref="G68">Bedrag</f>
        <v>0</v>
      </c>
      <c r="H68" s="1" t="str" cm="1">
        <f t="array" ref="H68">Comment</f>
        <v/>
      </c>
    </row>
    <row r="69" spans="1:8" x14ac:dyDescent="0.25">
      <c r="A69" t="str">
        <f t="shared" si="6"/>
        <v>B-07-00 Leidingen</v>
      </c>
      <c r="B69" t="s">
        <v>139</v>
      </c>
      <c r="C69" t="s">
        <v>140</v>
      </c>
      <c r="D69" t="s">
        <v>25</v>
      </c>
      <c r="E69" s="1" t="str" cm="1">
        <f t="array" ref="E69">Aantal</f>
        <v/>
      </c>
      <c r="F69" s="2">
        <v>5.75</v>
      </c>
      <c r="G69" s="2" cm="1">
        <f t="array" ref="G69">Bedrag</f>
        <v>0</v>
      </c>
      <c r="H69" s="1" t="str" cm="1">
        <f t="array" ref="H69">Comment</f>
        <v/>
      </c>
    </row>
    <row r="70" spans="1:8" ht="15.75" thickBot="1" x14ac:dyDescent="0.3">
      <c r="A70" t="str">
        <f t="shared" si="6"/>
        <v>B-07-00 Leidingen</v>
      </c>
      <c r="B70" t="s">
        <v>141</v>
      </c>
      <c r="C70" t="s">
        <v>142</v>
      </c>
      <c r="D70" t="s">
        <v>25</v>
      </c>
      <c r="E70" s="1" t="str" cm="1">
        <f t="array" ref="E70">Aantal</f>
        <v/>
      </c>
      <c r="F70" s="2">
        <v>5.08</v>
      </c>
      <c r="G70" s="2" cm="1">
        <f t="array" ref="G70">Bedrag</f>
        <v>0</v>
      </c>
      <c r="H70" s="1" t="str" cm="1">
        <f t="array" ref="H70">Comment</f>
        <v/>
      </c>
    </row>
    <row r="71" spans="1:8" ht="16.5" thickBot="1" x14ac:dyDescent="0.3">
      <c r="A71" t="str">
        <f>$B$71</f>
        <v>B-08-00 muurboringen</v>
      </c>
      <c r="B71" s="48" t="s">
        <v>143</v>
      </c>
      <c r="C71" s="49"/>
      <c r="D71" s="31"/>
      <c r="E71" s="38"/>
      <c r="F71" s="15" t="s">
        <v>8</v>
      </c>
      <c r="G71" s="15">
        <f>SUM(G72:G74)</f>
        <v>0</v>
      </c>
      <c r="H71" s="33" t="str" cm="1">
        <f t="array" ref="H71">Comment</f>
        <v/>
      </c>
    </row>
    <row r="72" spans="1:8" x14ac:dyDescent="0.25">
      <c r="A72" t="str">
        <f t="shared" ref="A72:A74" si="7">$B$71</f>
        <v>B-08-00 muurboringen</v>
      </c>
      <c r="B72" t="s">
        <v>144</v>
      </c>
      <c r="C72" t="s">
        <v>145</v>
      </c>
      <c r="D72" t="s">
        <v>11</v>
      </c>
      <c r="E72" s="1" t="str" cm="1">
        <f t="array" ref="E72">Aantal</f>
        <v/>
      </c>
      <c r="F72" s="2">
        <v>45.07</v>
      </c>
      <c r="G72" s="2" cm="1">
        <f t="array" ref="G72">Bedrag</f>
        <v>0</v>
      </c>
      <c r="H72" s="1" t="str" cm="1">
        <f t="array" ref="H72">Comment</f>
        <v/>
      </c>
    </row>
    <row r="73" spans="1:8" x14ac:dyDescent="0.25">
      <c r="A73" t="str">
        <f t="shared" si="7"/>
        <v>B-08-00 muurboringen</v>
      </c>
      <c r="B73" t="s">
        <v>146</v>
      </c>
      <c r="C73" t="s">
        <v>147</v>
      </c>
      <c r="D73" t="s">
        <v>11</v>
      </c>
      <c r="E73" s="1" t="str" cm="1">
        <f t="array" ref="E73">Aantal</f>
        <v/>
      </c>
      <c r="F73" s="2">
        <v>214.64</v>
      </c>
      <c r="G73" s="2" cm="1">
        <f t="array" ref="G73">Bedrag</f>
        <v>0</v>
      </c>
      <c r="H73" s="1" t="str" cm="1">
        <f t="array" ref="H73">Comment</f>
        <v/>
      </c>
    </row>
    <row r="74" spans="1:8" ht="15.75" thickBot="1" x14ac:dyDescent="0.3">
      <c r="A74" t="str">
        <f t="shared" si="7"/>
        <v>B-08-00 muurboringen</v>
      </c>
      <c r="B74" t="s">
        <v>148</v>
      </c>
      <c r="C74" t="s">
        <v>149</v>
      </c>
      <c r="D74" t="s">
        <v>11</v>
      </c>
      <c r="E74" s="1" t="str" cm="1">
        <f t="array" ref="E74">Aantal</f>
        <v/>
      </c>
      <c r="F74" s="2">
        <v>26.83</v>
      </c>
      <c r="G74" s="2" cm="1">
        <f t="array" ref="G74">Bedrag</f>
        <v>0</v>
      </c>
      <c r="H74" s="1" t="str" cm="1">
        <f t="array" ref="H74">Comment</f>
        <v/>
      </c>
    </row>
    <row r="75" spans="1:8" ht="16.5" thickBot="1" x14ac:dyDescent="0.3">
      <c r="A75" t="str">
        <f>$B$75</f>
        <v>B-10-00 Blaaswerken</v>
      </c>
      <c r="B75" s="48" t="s">
        <v>150</v>
      </c>
      <c r="C75" s="49"/>
      <c r="D75" s="31"/>
      <c r="E75" s="38"/>
      <c r="F75" s="15" t="s">
        <v>8</v>
      </c>
      <c r="G75" s="15">
        <f>SUM(G76:G83)</f>
        <v>0</v>
      </c>
      <c r="H75" s="33" t="str" cm="1">
        <f t="array" ref="H75">Comment</f>
        <v/>
      </c>
    </row>
    <row r="76" spans="1:8" x14ac:dyDescent="0.25">
      <c r="A76" t="str">
        <f t="shared" ref="A76:A83" si="8">$B$75</f>
        <v>B-10-00 Blaaswerken</v>
      </c>
      <c r="B76" t="s">
        <v>151</v>
      </c>
      <c r="C76" t="s">
        <v>152</v>
      </c>
      <c r="D76" t="s">
        <v>25</v>
      </c>
      <c r="E76" s="1" t="str" cm="1">
        <f t="array" ref="E76">Aantal</f>
        <v/>
      </c>
      <c r="F76" s="2">
        <v>1.34</v>
      </c>
      <c r="G76" s="2" cm="1">
        <f t="array" ref="G76">Bedrag</f>
        <v>0</v>
      </c>
      <c r="H76" s="1" t="str" cm="1">
        <f t="array" ref="H76">Comment</f>
        <v/>
      </c>
    </row>
    <row r="77" spans="1:8" x14ac:dyDescent="0.25">
      <c r="A77" t="str">
        <f t="shared" si="8"/>
        <v>B-10-00 Blaaswerken</v>
      </c>
      <c r="B77" t="s">
        <v>153</v>
      </c>
      <c r="C77" t="s">
        <v>154</v>
      </c>
      <c r="D77" t="s">
        <v>25</v>
      </c>
      <c r="E77" s="1" t="str" cm="1">
        <f t="array" ref="E77">Aantal</f>
        <v/>
      </c>
      <c r="F77" s="2">
        <v>1.88</v>
      </c>
      <c r="G77" s="2" cm="1">
        <f t="array" ref="G77">Bedrag</f>
        <v>0</v>
      </c>
      <c r="H77" s="1" t="str" cm="1">
        <f t="array" ref="H77">Comment</f>
        <v/>
      </c>
    </row>
    <row r="78" spans="1:8" x14ac:dyDescent="0.25">
      <c r="A78" t="str">
        <f t="shared" si="8"/>
        <v>B-10-00 Blaaswerken</v>
      </c>
      <c r="B78" t="s">
        <v>155</v>
      </c>
      <c r="C78" t="s">
        <v>156</v>
      </c>
      <c r="D78" t="s">
        <v>25</v>
      </c>
      <c r="E78" s="1" t="str" cm="1">
        <f t="array" ref="E78">Aantal</f>
        <v/>
      </c>
      <c r="F78" s="2">
        <v>2.52</v>
      </c>
      <c r="G78" s="2" cm="1">
        <f t="array" ref="G78">Bedrag</f>
        <v>0</v>
      </c>
      <c r="H78" s="1" t="str" cm="1">
        <f t="array" ref="H78">Comment</f>
        <v/>
      </c>
    </row>
    <row r="79" spans="1:8" x14ac:dyDescent="0.25">
      <c r="A79" t="str">
        <f t="shared" si="8"/>
        <v>B-10-00 Blaaswerken</v>
      </c>
      <c r="B79" t="s">
        <v>157</v>
      </c>
      <c r="C79" t="s">
        <v>158</v>
      </c>
      <c r="D79" t="s">
        <v>25</v>
      </c>
      <c r="E79" s="1" t="str" cm="1">
        <f t="array" ref="E79">Aantal</f>
        <v/>
      </c>
      <c r="F79" s="2">
        <v>2.9</v>
      </c>
      <c r="G79" s="2" cm="1">
        <f t="array" ref="G79">Bedrag</f>
        <v>0</v>
      </c>
      <c r="H79" s="1" t="str" cm="1">
        <f t="array" ref="H79">Comment</f>
        <v/>
      </c>
    </row>
    <row r="80" spans="1:8" x14ac:dyDescent="0.25">
      <c r="A80" t="str">
        <f t="shared" si="8"/>
        <v>B-10-00 Blaaswerken</v>
      </c>
      <c r="B80" t="s">
        <v>159</v>
      </c>
      <c r="C80" t="s">
        <v>160</v>
      </c>
      <c r="D80" t="s">
        <v>25</v>
      </c>
      <c r="E80" s="1" t="str" cm="1">
        <f t="array" ref="E80">Aantal</f>
        <v/>
      </c>
      <c r="F80" s="2">
        <v>0.75</v>
      </c>
      <c r="G80" s="2" cm="1">
        <f t="array" ref="G80">Bedrag</f>
        <v>0</v>
      </c>
      <c r="H80" s="1" t="str" cm="1">
        <f t="array" ref="H80">Comment</f>
        <v/>
      </c>
    </row>
    <row r="81" spans="1:8" x14ac:dyDescent="0.25">
      <c r="A81" t="str">
        <f t="shared" si="8"/>
        <v>B-10-00 Blaaswerken</v>
      </c>
      <c r="B81" t="s">
        <v>161</v>
      </c>
      <c r="C81" t="s">
        <v>162</v>
      </c>
      <c r="D81" t="s">
        <v>25</v>
      </c>
      <c r="E81" s="1" t="str" cm="1">
        <f t="array" ref="E81">Aantal</f>
        <v/>
      </c>
      <c r="F81" s="2">
        <v>0.45</v>
      </c>
      <c r="G81" s="2" cm="1">
        <f t="array" ref="G81">Bedrag</f>
        <v>0</v>
      </c>
      <c r="H81" s="1" t="str" cm="1">
        <f t="array" ref="H81">Comment</f>
        <v/>
      </c>
    </row>
    <row r="82" spans="1:8" x14ac:dyDescent="0.25">
      <c r="A82" t="str">
        <f t="shared" si="8"/>
        <v>B-10-00 Blaaswerken</v>
      </c>
      <c r="B82" t="s">
        <v>163</v>
      </c>
      <c r="C82" t="s">
        <v>164</v>
      </c>
      <c r="D82" t="s">
        <v>25</v>
      </c>
      <c r="E82" s="1" t="str" cm="1">
        <f t="array" ref="E82">Aantal</f>
        <v/>
      </c>
      <c r="F82" s="2">
        <v>0.82</v>
      </c>
      <c r="G82" s="2" cm="1">
        <f t="array" ref="G82">Bedrag</f>
        <v>0</v>
      </c>
      <c r="H82" s="1" t="str" cm="1">
        <f t="array" ref="H82">Comment</f>
        <v/>
      </c>
    </row>
    <row r="83" spans="1:8" ht="15.75" thickBot="1" x14ac:dyDescent="0.3">
      <c r="A83" t="str">
        <f t="shared" si="8"/>
        <v>B-10-00 Blaaswerken</v>
      </c>
      <c r="B83" t="s">
        <v>165</v>
      </c>
      <c r="C83" t="s">
        <v>166</v>
      </c>
      <c r="D83" t="s">
        <v>11</v>
      </c>
      <c r="E83" s="1" t="str" cm="1">
        <f t="array" ref="E83">Aantal</f>
        <v/>
      </c>
      <c r="F83" s="2">
        <v>214.64</v>
      </c>
      <c r="G83" s="2" cm="1">
        <f t="array" ref="G83">Bedrag</f>
        <v>0</v>
      </c>
      <c r="H83" s="1" t="str" cm="1">
        <f t="array" ref="H83">Comment</f>
        <v/>
      </c>
    </row>
    <row r="84" spans="1:8" ht="16.5" thickBot="1" x14ac:dyDescent="0.3">
      <c r="A84" t="str">
        <f>$B$84</f>
        <v>B10-20-00 Vezelwerken</v>
      </c>
      <c r="B84" s="48" t="s">
        <v>167</v>
      </c>
      <c r="C84" s="49"/>
      <c r="D84" s="31"/>
      <c r="E84" s="38"/>
      <c r="F84" s="15" t="s">
        <v>8</v>
      </c>
      <c r="G84" s="15">
        <f>SUM(G85:G93)</f>
        <v>0</v>
      </c>
      <c r="H84" s="33" t="str" cm="1">
        <f t="array" ref="H84">Comment</f>
        <v/>
      </c>
    </row>
    <row r="85" spans="1:8" x14ac:dyDescent="0.25">
      <c r="A85" t="str">
        <f t="shared" ref="A85:A93" si="9">$B$84</f>
        <v>B10-20-00 Vezelwerken</v>
      </c>
      <c r="B85" t="s">
        <v>168</v>
      </c>
      <c r="C85" t="s">
        <v>169</v>
      </c>
      <c r="D85" t="s">
        <v>11</v>
      </c>
      <c r="E85" s="1" t="str" cm="1">
        <f t="array" ref="E85">Aantal</f>
        <v/>
      </c>
      <c r="F85" s="2">
        <v>509.77</v>
      </c>
      <c r="G85" s="2" cm="1">
        <f t="array" ref="G85">Bedrag</f>
        <v>0</v>
      </c>
      <c r="H85" s="1" t="str" cm="1">
        <f t="array" ref="H85">Comment</f>
        <v/>
      </c>
    </row>
    <row r="86" spans="1:8" x14ac:dyDescent="0.25">
      <c r="A86" t="str">
        <f t="shared" si="9"/>
        <v>B10-20-00 Vezelwerken</v>
      </c>
      <c r="B86" t="s">
        <v>170</v>
      </c>
      <c r="C86" t="s">
        <v>171</v>
      </c>
      <c r="D86" t="s">
        <v>11</v>
      </c>
      <c r="E86" s="1" t="str" cm="1">
        <f t="array" ref="E86">Aantal</f>
        <v/>
      </c>
      <c r="F86" s="2">
        <v>617.09</v>
      </c>
      <c r="G86" s="2" cm="1">
        <f t="array" ref="G86">Bedrag</f>
        <v>0</v>
      </c>
      <c r="H86" s="1" t="str" cm="1">
        <f t="array" ref="H86">Comment</f>
        <v/>
      </c>
    </row>
    <row r="87" spans="1:8" x14ac:dyDescent="0.25">
      <c r="A87" t="str">
        <f t="shared" si="9"/>
        <v>B10-20-00 Vezelwerken</v>
      </c>
      <c r="B87" t="s">
        <v>172</v>
      </c>
      <c r="C87" t="s">
        <v>173</v>
      </c>
      <c r="D87" t="s">
        <v>11</v>
      </c>
      <c r="E87" s="1" t="str" cm="1">
        <f t="array" ref="E87">Aantal</f>
        <v/>
      </c>
      <c r="F87" s="2">
        <v>804.9</v>
      </c>
      <c r="G87" s="2" cm="1">
        <f t="array" ref="G87">Bedrag</f>
        <v>0</v>
      </c>
      <c r="H87" s="1" t="str" cm="1">
        <f t="array" ref="H87">Comment</f>
        <v/>
      </c>
    </row>
    <row r="88" spans="1:8" x14ac:dyDescent="0.25">
      <c r="A88" t="str">
        <f t="shared" si="9"/>
        <v>B10-20-00 Vezelwerken</v>
      </c>
      <c r="B88" t="s">
        <v>174</v>
      </c>
      <c r="C88" t="s">
        <v>175</v>
      </c>
      <c r="D88" t="s">
        <v>11</v>
      </c>
      <c r="E88" s="1" t="str" cm="1">
        <f t="array" ref="E88">Aantal</f>
        <v/>
      </c>
      <c r="F88" s="2">
        <v>375.62</v>
      </c>
      <c r="G88" s="2" cm="1">
        <f t="array" ref="G88">Bedrag</f>
        <v>0</v>
      </c>
      <c r="H88" s="1" t="str" cm="1">
        <f t="array" ref="H88">Comment</f>
        <v/>
      </c>
    </row>
    <row r="89" spans="1:8" x14ac:dyDescent="0.25">
      <c r="A89" t="str">
        <f t="shared" si="9"/>
        <v>B10-20-00 Vezelwerken</v>
      </c>
      <c r="B89" t="s">
        <v>176</v>
      </c>
      <c r="C89" t="s">
        <v>177</v>
      </c>
      <c r="D89" t="s">
        <v>11</v>
      </c>
      <c r="E89" s="1" t="str" cm="1">
        <f t="array" ref="E89">Aantal</f>
        <v/>
      </c>
      <c r="F89" s="2">
        <v>144.88</v>
      </c>
      <c r="G89" s="2" cm="1">
        <f t="array" ref="G89">Bedrag</f>
        <v>0</v>
      </c>
      <c r="H89" s="1" t="str" cm="1">
        <f t="array" ref="H89">Comment</f>
        <v/>
      </c>
    </row>
    <row r="90" spans="1:8" x14ac:dyDescent="0.25">
      <c r="A90" t="str">
        <f t="shared" si="9"/>
        <v>B10-20-00 Vezelwerken</v>
      </c>
      <c r="B90" t="s">
        <v>178</v>
      </c>
      <c r="C90" t="s">
        <v>179</v>
      </c>
      <c r="D90" t="s">
        <v>11</v>
      </c>
      <c r="E90" s="1" t="str" cm="1">
        <f t="array" ref="E90">Aantal</f>
        <v/>
      </c>
      <c r="F90" s="2">
        <v>198.54</v>
      </c>
      <c r="G90" s="2" cm="1">
        <f t="array" ref="G90">Bedrag</f>
        <v>0</v>
      </c>
      <c r="H90" s="1" t="str" cm="1">
        <f t="array" ref="H90">Comment</f>
        <v/>
      </c>
    </row>
    <row r="91" spans="1:8" x14ac:dyDescent="0.25">
      <c r="A91" t="str">
        <f t="shared" si="9"/>
        <v>B10-20-00 Vezelwerken</v>
      </c>
      <c r="B91" t="s">
        <v>180</v>
      </c>
      <c r="C91" t="s">
        <v>181</v>
      </c>
      <c r="D91" t="s">
        <v>11</v>
      </c>
      <c r="E91" s="1" t="str" cm="1">
        <f t="array" ref="E91">Aantal</f>
        <v/>
      </c>
      <c r="F91" s="2">
        <v>96.59</v>
      </c>
      <c r="G91" s="2" cm="1">
        <f t="array" ref="G91">Bedrag</f>
        <v>0</v>
      </c>
      <c r="H91" s="1" t="str" cm="1">
        <f t="array" ref="H91">Comment</f>
        <v/>
      </c>
    </row>
    <row r="92" spans="1:8" x14ac:dyDescent="0.25">
      <c r="A92" t="str">
        <f t="shared" si="9"/>
        <v>B10-20-00 Vezelwerken</v>
      </c>
      <c r="B92" t="s">
        <v>182</v>
      </c>
      <c r="C92" t="s">
        <v>183</v>
      </c>
      <c r="D92" t="s">
        <v>11</v>
      </c>
      <c r="E92" s="1" t="str" cm="1">
        <f t="array" ref="E92">Aantal</f>
        <v/>
      </c>
      <c r="F92" s="2">
        <v>241.47</v>
      </c>
      <c r="G92" s="2" cm="1">
        <f t="array" ref="G92">Bedrag</f>
        <v>0</v>
      </c>
      <c r="H92" s="1" t="str" cm="1">
        <f t="array" ref="H92">Comment</f>
        <v/>
      </c>
    </row>
    <row r="93" spans="1:8" ht="15.75" thickBot="1" x14ac:dyDescent="0.3">
      <c r="A93" t="str">
        <f t="shared" si="9"/>
        <v>B10-20-00 Vezelwerken</v>
      </c>
      <c r="B93" t="s">
        <v>184</v>
      </c>
      <c r="C93" t="s">
        <v>185</v>
      </c>
      <c r="D93" t="s">
        <v>11</v>
      </c>
      <c r="E93" s="1" t="str" cm="1">
        <f t="array" ref="E93">Aantal</f>
        <v/>
      </c>
      <c r="F93" s="2">
        <v>482.94</v>
      </c>
      <c r="G93" s="2" cm="1">
        <f t="array" ref="G93">Bedrag</f>
        <v>0</v>
      </c>
      <c r="H93" s="1" t="str" cm="1">
        <f t="array" ref="H93">Comment</f>
        <v/>
      </c>
    </row>
    <row r="94" spans="1:8" ht="16.5" thickBot="1" x14ac:dyDescent="0.3">
      <c r="A94" t="str">
        <f>$B$94</f>
        <v>B10-30-00 Afwerkingen vezels</v>
      </c>
      <c r="B94" s="48" t="s">
        <v>186</v>
      </c>
      <c r="C94" s="49"/>
      <c r="D94" s="31"/>
      <c r="E94" s="38"/>
      <c r="F94" s="15" t="s">
        <v>8</v>
      </c>
      <c r="G94" s="15">
        <f>SUM(G95:G103)</f>
        <v>0</v>
      </c>
      <c r="H94" s="33" t="str" cm="1">
        <f t="array" ref="H94">Comment</f>
        <v/>
      </c>
    </row>
    <row r="95" spans="1:8" x14ac:dyDescent="0.25">
      <c r="A95" t="str">
        <f t="shared" ref="A95:A103" si="10">$B$94</f>
        <v>B10-30-00 Afwerkingen vezels</v>
      </c>
      <c r="B95" t="s">
        <v>187</v>
      </c>
      <c r="C95" t="s">
        <v>188</v>
      </c>
      <c r="D95" t="s">
        <v>11</v>
      </c>
      <c r="E95" s="1" t="str" cm="1">
        <f t="array" ref="E95">Aantal</f>
        <v/>
      </c>
      <c r="F95" s="2">
        <v>316.58999999999997</v>
      </c>
      <c r="G95" s="2" cm="1">
        <f t="array" ref="G95">Bedrag</f>
        <v>0</v>
      </c>
      <c r="H95" s="1" t="str" cm="1">
        <f t="array" ref="H95">Comment</f>
        <v/>
      </c>
    </row>
    <row r="96" spans="1:8" x14ac:dyDescent="0.25">
      <c r="A96" t="str">
        <f t="shared" si="10"/>
        <v>B10-30-00 Afwerkingen vezels</v>
      </c>
      <c r="B96" t="s">
        <v>189</v>
      </c>
      <c r="C96" t="s">
        <v>190</v>
      </c>
      <c r="D96" t="s">
        <v>11</v>
      </c>
      <c r="E96" s="1" t="str" cm="1">
        <f t="array" ref="E96">Aantal</f>
        <v/>
      </c>
      <c r="F96" s="2">
        <v>375.62</v>
      </c>
      <c r="G96" s="2" cm="1">
        <f t="array" ref="G96">Bedrag</f>
        <v>0</v>
      </c>
      <c r="H96" s="1" t="str" cm="1">
        <f t="array" ref="H96">Comment</f>
        <v/>
      </c>
    </row>
    <row r="97" spans="1:8" x14ac:dyDescent="0.25">
      <c r="A97" t="str">
        <f t="shared" si="10"/>
        <v>B10-30-00 Afwerkingen vezels</v>
      </c>
      <c r="B97" t="s">
        <v>191</v>
      </c>
      <c r="C97" t="s">
        <v>192</v>
      </c>
      <c r="D97" t="s">
        <v>11</v>
      </c>
      <c r="E97" s="1" t="str" cm="1">
        <f t="array" ref="E97">Aantal</f>
        <v/>
      </c>
      <c r="F97" s="2">
        <v>456.11</v>
      </c>
      <c r="G97" s="2" cm="1">
        <f t="array" ref="G97">Bedrag</f>
        <v>0</v>
      </c>
      <c r="H97" s="1" t="str" cm="1">
        <f t="array" ref="H97">Comment</f>
        <v/>
      </c>
    </row>
    <row r="98" spans="1:8" x14ac:dyDescent="0.25">
      <c r="A98" t="str">
        <f t="shared" si="10"/>
        <v>B10-30-00 Afwerkingen vezels</v>
      </c>
      <c r="B98" t="s">
        <v>193</v>
      </c>
      <c r="C98" t="s">
        <v>194</v>
      </c>
      <c r="D98" t="s">
        <v>11</v>
      </c>
      <c r="E98" s="1" t="str" cm="1">
        <f t="array" ref="E98">Aantal</f>
        <v/>
      </c>
      <c r="F98" s="2">
        <v>118.05</v>
      </c>
      <c r="G98" s="2" cm="1">
        <f t="array" ref="G98">Bedrag</f>
        <v>0</v>
      </c>
      <c r="H98" s="1" t="str" cm="1">
        <f t="array" ref="H98">Comment</f>
        <v/>
      </c>
    </row>
    <row r="99" spans="1:8" x14ac:dyDescent="0.25">
      <c r="A99" t="str">
        <f t="shared" si="10"/>
        <v>B10-30-00 Afwerkingen vezels</v>
      </c>
      <c r="B99" t="s">
        <v>195</v>
      </c>
      <c r="C99" t="s">
        <v>196</v>
      </c>
      <c r="D99" t="s">
        <v>11</v>
      </c>
      <c r="E99" s="1" t="str" cm="1">
        <f t="array" ref="E99">Aantal</f>
        <v/>
      </c>
      <c r="F99" s="2">
        <v>236.1</v>
      </c>
      <c r="G99" s="2" cm="1">
        <f t="array" ref="G99">Bedrag</f>
        <v>0</v>
      </c>
      <c r="H99" s="1" t="str" cm="1">
        <f t="array" ref="H99">Comment</f>
        <v/>
      </c>
    </row>
    <row r="100" spans="1:8" x14ac:dyDescent="0.25">
      <c r="A100" t="str">
        <f t="shared" si="10"/>
        <v>B10-30-00 Afwerkingen vezels</v>
      </c>
      <c r="B100" t="s">
        <v>197</v>
      </c>
      <c r="C100" t="s">
        <v>198</v>
      </c>
      <c r="D100" t="s">
        <v>11</v>
      </c>
      <c r="E100" s="1" t="str" cm="1">
        <f t="array" ref="E100">Aantal</f>
        <v/>
      </c>
      <c r="F100" s="2">
        <v>160.97999999999999</v>
      </c>
      <c r="G100" s="2" cm="1">
        <f t="array" ref="G100">Bedrag</f>
        <v>0</v>
      </c>
      <c r="H100" s="1" t="str" cm="1">
        <f t="array" ref="H100">Comment</f>
        <v/>
      </c>
    </row>
    <row r="101" spans="1:8" x14ac:dyDescent="0.25">
      <c r="A101" t="str">
        <f t="shared" si="10"/>
        <v>B10-30-00 Afwerkingen vezels</v>
      </c>
      <c r="B101" t="s">
        <v>199</v>
      </c>
      <c r="C101" t="s">
        <v>200</v>
      </c>
      <c r="D101" t="s">
        <v>11</v>
      </c>
      <c r="E101" s="1" t="str" cm="1">
        <f t="array" ref="E101">Aantal</f>
        <v/>
      </c>
      <c r="F101" s="2">
        <v>75.12</v>
      </c>
      <c r="G101" s="2" cm="1">
        <f t="array" ref="G101">Bedrag</f>
        <v>0</v>
      </c>
      <c r="H101" s="1" t="str" cm="1">
        <f t="array" ref="H101">Comment</f>
        <v/>
      </c>
    </row>
    <row r="102" spans="1:8" x14ac:dyDescent="0.25">
      <c r="A102" t="str">
        <f t="shared" si="10"/>
        <v>B10-30-00 Afwerkingen vezels</v>
      </c>
      <c r="B102" t="s">
        <v>201</v>
      </c>
      <c r="C102" t="s">
        <v>202</v>
      </c>
      <c r="D102" t="s">
        <v>11</v>
      </c>
      <c r="E102" s="1" t="str" cm="1">
        <f t="array" ref="E102">Aantal</f>
        <v/>
      </c>
      <c r="F102" s="2">
        <v>37.56</v>
      </c>
      <c r="G102" s="2" cm="1">
        <f t="array" ref="G102">Bedrag</f>
        <v>0</v>
      </c>
      <c r="H102" s="1" t="str" cm="1">
        <f t="array" ref="H102">Comment</f>
        <v/>
      </c>
    </row>
    <row r="103" spans="1:8" ht="15.75" thickBot="1" x14ac:dyDescent="0.3">
      <c r="A103" t="str">
        <f t="shared" si="10"/>
        <v>B10-30-00 Afwerkingen vezels</v>
      </c>
      <c r="B103" t="s">
        <v>203</v>
      </c>
      <c r="C103" t="s">
        <v>204</v>
      </c>
      <c r="D103" t="s">
        <v>11</v>
      </c>
      <c r="E103" s="1" t="str" cm="1">
        <f t="array" ref="E103">Aantal</f>
        <v/>
      </c>
      <c r="F103" s="2">
        <v>75.12</v>
      </c>
      <c r="G103" s="2" cm="1">
        <f t="array" ref="G103">Bedrag</f>
        <v>0</v>
      </c>
      <c r="H103" s="1" t="str" cm="1">
        <f t="array" ref="H103">Comment</f>
        <v/>
      </c>
    </row>
    <row r="104" spans="1:8" ht="16.5" thickBot="1" x14ac:dyDescent="0.3">
      <c r="A104" t="str">
        <f>$B$104</f>
        <v>B10-40-00 Installatie actieve of passieve apparatuur</v>
      </c>
      <c r="B104" s="48" t="s">
        <v>205</v>
      </c>
      <c r="C104" s="49"/>
      <c r="D104" s="31"/>
      <c r="E104" s="38"/>
      <c r="F104" s="15" t="s">
        <v>8</v>
      </c>
      <c r="G104" s="15">
        <f>SUM(G105:G108)</f>
        <v>0</v>
      </c>
      <c r="H104" s="33" t="str" cm="1">
        <f t="array" ref="H104">Comment</f>
        <v/>
      </c>
    </row>
    <row r="105" spans="1:8" x14ac:dyDescent="0.25">
      <c r="A105" t="str">
        <f t="shared" ref="A105:A108" si="11">$B$104</f>
        <v>B10-40-00 Installatie actieve of passieve apparatuur</v>
      </c>
      <c r="B105" t="s">
        <v>206</v>
      </c>
      <c r="C105" t="s">
        <v>207</v>
      </c>
      <c r="D105" t="s">
        <v>11</v>
      </c>
      <c r="E105" s="1" t="str" cm="1">
        <f t="array" ref="E105">Aantal</f>
        <v/>
      </c>
      <c r="F105" s="2">
        <v>177.08</v>
      </c>
      <c r="G105" s="2" cm="1">
        <f t="array" ref="G105">Bedrag</f>
        <v>0</v>
      </c>
      <c r="H105" s="1" t="str" cm="1">
        <f t="array" ref="H105">Comment</f>
        <v/>
      </c>
    </row>
    <row r="106" spans="1:8" x14ac:dyDescent="0.25">
      <c r="A106" t="str">
        <f t="shared" si="11"/>
        <v>B10-40-00 Installatie actieve of passieve apparatuur</v>
      </c>
      <c r="B106" t="s">
        <v>208</v>
      </c>
      <c r="C106" t="s">
        <v>209</v>
      </c>
      <c r="D106" t="s">
        <v>11</v>
      </c>
      <c r="E106" s="1" t="str" cm="1">
        <f t="array" ref="E106">Aantal</f>
        <v/>
      </c>
      <c r="F106" s="2">
        <v>80.489999999999995</v>
      </c>
      <c r="G106" s="2" cm="1">
        <f t="array" ref="G106">Bedrag</f>
        <v>0</v>
      </c>
      <c r="H106" s="1" t="str" cm="1">
        <f t="array" ref="H106">Comment</f>
        <v/>
      </c>
    </row>
    <row r="107" spans="1:8" x14ac:dyDescent="0.25">
      <c r="A107" t="str">
        <f t="shared" si="11"/>
        <v>B10-40-00 Installatie actieve of passieve apparatuur</v>
      </c>
      <c r="B107" t="s">
        <v>210</v>
      </c>
      <c r="C107" t="s">
        <v>211</v>
      </c>
      <c r="D107" t="s">
        <v>11</v>
      </c>
      <c r="E107" s="1" t="str" cm="1">
        <f t="array" ref="E107">Aantal</f>
        <v/>
      </c>
      <c r="F107" s="2">
        <v>50.98</v>
      </c>
      <c r="G107" s="2" cm="1">
        <f t="array" ref="G107">Bedrag</f>
        <v>0</v>
      </c>
      <c r="H107" s="1" t="str" cm="1">
        <f t="array" ref="H107">Comment</f>
        <v/>
      </c>
    </row>
    <row r="108" spans="1:8" ht="15.75" thickBot="1" x14ac:dyDescent="0.3">
      <c r="A108" t="str">
        <f t="shared" si="11"/>
        <v>B10-40-00 Installatie actieve of passieve apparatuur</v>
      </c>
      <c r="B108" t="s">
        <v>212</v>
      </c>
      <c r="C108" t="s">
        <v>213</v>
      </c>
      <c r="D108" t="s">
        <v>11</v>
      </c>
      <c r="E108" s="1" t="str" cm="1">
        <f t="array" ref="E108">Aantal</f>
        <v/>
      </c>
      <c r="F108" s="2">
        <v>101.95</v>
      </c>
      <c r="G108" s="2" cm="1">
        <f t="array" ref="G108">Bedrag</f>
        <v>0</v>
      </c>
      <c r="H108" s="1" t="str" cm="1">
        <f t="array" ref="H108">Comment</f>
        <v/>
      </c>
    </row>
    <row r="109" spans="1:8" ht="16.5" thickBot="1" x14ac:dyDescent="0.3">
      <c r="A109" t="str">
        <f>$B$109</f>
        <v>B10-50-00 Metingen</v>
      </c>
      <c r="B109" s="48" t="s">
        <v>214</v>
      </c>
      <c r="C109" s="49"/>
      <c r="D109" s="31"/>
      <c r="E109" s="38"/>
      <c r="F109" s="15" t="s">
        <v>8</v>
      </c>
      <c r="G109" s="15">
        <f>SUM(G110:G115)</f>
        <v>0</v>
      </c>
      <c r="H109" s="33" t="str" cm="1">
        <f t="array" ref="H109">Comment</f>
        <v/>
      </c>
    </row>
    <row r="110" spans="1:8" x14ac:dyDescent="0.25">
      <c r="A110" t="str">
        <f t="shared" ref="A110:A115" si="12">$B$109</f>
        <v>B10-50-00 Metingen</v>
      </c>
      <c r="B110" t="s">
        <v>215</v>
      </c>
      <c r="C110" t="s">
        <v>216</v>
      </c>
      <c r="D110" t="s">
        <v>11</v>
      </c>
      <c r="E110" s="1" t="str" cm="1">
        <f t="array" ref="E110">Aantal</f>
        <v/>
      </c>
      <c r="F110" s="2">
        <v>85.86</v>
      </c>
      <c r="G110" s="2" cm="1">
        <f t="array" ref="G110">Bedrag</f>
        <v>0</v>
      </c>
      <c r="H110" s="1" t="str" cm="1">
        <f t="array" ref="H110">Comment</f>
        <v/>
      </c>
    </row>
    <row r="111" spans="1:8" x14ac:dyDescent="0.25">
      <c r="A111" t="str">
        <f t="shared" si="12"/>
        <v>B10-50-00 Metingen</v>
      </c>
      <c r="B111" t="s">
        <v>217</v>
      </c>
      <c r="C111" t="s">
        <v>218</v>
      </c>
      <c r="D111" t="s">
        <v>11</v>
      </c>
      <c r="E111" s="1" t="str" cm="1">
        <f t="array" ref="E111">Aantal</f>
        <v/>
      </c>
      <c r="F111" s="2">
        <v>321.95999999999998</v>
      </c>
      <c r="G111" s="2" cm="1">
        <f t="array" ref="G111">Bedrag</f>
        <v>0</v>
      </c>
      <c r="H111" s="1" t="str" cm="1">
        <f t="array" ref="H111">Comment</f>
        <v/>
      </c>
    </row>
    <row r="112" spans="1:8" x14ac:dyDescent="0.25">
      <c r="A112" t="str">
        <f t="shared" si="12"/>
        <v>B10-50-00 Metingen</v>
      </c>
      <c r="B112" t="s">
        <v>219</v>
      </c>
      <c r="C112" t="s">
        <v>220</v>
      </c>
      <c r="D112" t="s">
        <v>11</v>
      </c>
      <c r="E112" s="1" t="str" cm="1">
        <f t="array" ref="E112">Aantal</f>
        <v/>
      </c>
      <c r="F112" s="2">
        <v>220.01</v>
      </c>
      <c r="G112" s="2" cm="1">
        <f t="array" ref="G112">Bedrag</f>
        <v>0</v>
      </c>
      <c r="H112" s="1" t="str" cm="1">
        <f t="array" ref="H112">Comment</f>
        <v/>
      </c>
    </row>
    <row r="113" spans="1:8" x14ac:dyDescent="0.25">
      <c r="A113" t="str">
        <f t="shared" si="12"/>
        <v>B10-50-00 Metingen</v>
      </c>
      <c r="B113" t="s">
        <v>221</v>
      </c>
      <c r="C113" t="s">
        <v>222</v>
      </c>
      <c r="D113" t="s">
        <v>11</v>
      </c>
      <c r="E113" s="1" t="str" cm="1">
        <f t="array" ref="E113">Aantal</f>
        <v/>
      </c>
      <c r="F113" s="2">
        <v>101.95</v>
      </c>
      <c r="G113" s="2" cm="1">
        <f t="array" ref="G113">Bedrag</f>
        <v>0</v>
      </c>
      <c r="H113" s="1" t="str" cm="1">
        <f t="array" ref="H113">Comment</f>
        <v/>
      </c>
    </row>
    <row r="114" spans="1:8" x14ac:dyDescent="0.25">
      <c r="A114" t="str">
        <f t="shared" si="12"/>
        <v>B10-50-00 Metingen</v>
      </c>
      <c r="B114" t="s">
        <v>223</v>
      </c>
      <c r="C114" t="s">
        <v>224</v>
      </c>
      <c r="D114" t="s">
        <v>11</v>
      </c>
      <c r="E114" s="1" t="str" cm="1">
        <f t="array" ref="E114">Aantal</f>
        <v/>
      </c>
      <c r="F114" s="2">
        <v>50.98</v>
      </c>
      <c r="G114" s="2" cm="1">
        <f t="array" ref="G114">Bedrag</f>
        <v>0</v>
      </c>
      <c r="H114" s="1" t="str" cm="1">
        <f t="array" ref="H114">Comment</f>
        <v/>
      </c>
    </row>
    <row r="115" spans="1:8" ht="15.75" thickBot="1" x14ac:dyDescent="0.3">
      <c r="A115" t="str">
        <f t="shared" si="12"/>
        <v>B10-50-00 Metingen</v>
      </c>
      <c r="B115" t="s">
        <v>225</v>
      </c>
      <c r="C115" t="s">
        <v>226</v>
      </c>
      <c r="D115" t="s">
        <v>11</v>
      </c>
      <c r="E115" s="1" t="str" cm="1">
        <f t="array" ref="E115">Aantal</f>
        <v/>
      </c>
      <c r="F115" s="2">
        <v>101.95</v>
      </c>
      <c r="G115" s="2" cm="1">
        <f t="array" ref="G115">Bedrag</f>
        <v>0</v>
      </c>
      <c r="H115" s="1" t="str" cm="1">
        <f t="array" ref="H115">Comment</f>
        <v/>
      </c>
    </row>
    <row r="116" spans="1:8" ht="16.5" thickBot="1" x14ac:dyDescent="0.3">
      <c r="A116" t="str">
        <f>$B$116</f>
        <v>B10-60-00 arbeidseenheden</v>
      </c>
      <c r="B116" s="48" t="s">
        <v>227</v>
      </c>
      <c r="C116" s="49"/>
      <c r="D116" s="31"/>
      <c r="E116" s="38"/>
      <c r="F116" s="15" t="s">
        <v>8</v>
      </c>
      <c r="G116" s="15">
        <f>SUM(G117:G121)</f>
        <v>0</v>
      </c>
      <c r="H116" s="33" t="str" cm="1">
        <f t="array" ref="H116">Comment</f>
        <v/>
      </c>
    </row>
    <row r="117" spans="1:8" x14ac:dyDescent="0.25">
      <c r="A117" t="str">
        <f>$B$116</f>
        <v>B10-60-00 arbeidseenheden</v>
      </c>
      <c r="B117" t="s">
        <v>228</v>
      </c>
      <c r="C117" t="s">
        <v>229</v>
      </c>
      <c r="D117" t="s">
        <v>11</v>
      </c>
      <c r="E117" s="1" t="str" cm="1">
        <f t="array" ref="E117">Aantal</f>
        <v/>
      </c>
      <c r="F117" s="2">
        <v>279.02999999999997</v>
      </c>
      <c r="G117" s="2" cm="1">
        <f t="array" ref="G117">Bedrag</f>
        <v>0</v>
      </c>
      <c r="H117" s="1" t="str" cm="1">
        <f t="array" ref="H117">Comment</f>
        <v/>
      </c>
    </row>
    <row r="118" spans="1:8" x14ac:dyDescent="0.25">
      <c r="A118" t="str">
        <f t="shared" ref="A118:A121" si="13">$B$116</f>
        <v>B10-60-00 arbeidseenheden</v>
      </c>
      <c r="B118" t="s">
        <v>230</v>
      </c>
      <c r="C118" t="s">
        <v>231</v>
      </c>
      <c r="D118" t="s">
        <v>232</v>
      </c>
      <c r="E118" s="1" t="str" cm="1">
        <f t="array" ref="E118">Aantal</f>
        <v/>
      </c>
      <c r="F118" s="2">
        <v>69.760000000000005</v>
      </c>
      <c r="G118" s="2" cm="1">
        <f t="array" ref="G118">Bedrag</f>
        <v>0</v>
      </c>
      <c r="H118" s="1" t="str" cm="1">
        <f t="array" ref="H118">Comment</f>
        <v/>
      </c>
    </row>
    <row r="119" spans="1:8" x14ac:dyDescent="0.25">
      <c r="A119" t="str">
        <f t="shared" si="13"/>
        <v>B10-60-00 arbeidseenheden</v>
      </c>
      <c r="B119" t="s">
        <v>233</v>
      </c>
      <c r="C119" t="s">
        <v>234</v>
      </c>
      <c r="D119" t="s">
        <v>232</v>
      </c>
      <c r="E119" s="1" t="str" cm="1">
        <f t="array" ref="E119">Aantal</f>
        <v/>
      </c>
      <c r="F119" s="2">
        <v>80.489999999999995</v>
      </c>
      <c r="G119" s="2" cm="1">
        <f t="array" ref="G119">Bedrag</f>
        <v>0</v>
      </c>
      <c r="H119" s="1" t="str" cm="1">
        <f t="array" ref="H119">Comment</f>
        <v/>
      </c>
    </row>
    <row r="120" spans="1:8" x14ac:dyDescent="0.25">
      <c r="A120" t="str">
        <f t="shared" si="13"/>
        <v>B10-60-00 arbeidseenheden</v>
      </c>
      <c r="B120" t="s">
        <v>235</v>
      </c>
      <c r="C120" t="s">
        <v>236</v>
      </c>
      <c r="D120" t="s">
        <v>232</v>
      </c>
      <c r="E120" s="1" t="str" cm="1">
        <f t="array" ref="E120">Aantal</f>
        <v/>
      </c>
      <c r="F120" s="2">
        <v>75.12</v>
      </c>
      <c r="G120" s="2" cm="1">
        <f t="array" ref="G120">Bedrag</f>
        <v>0</v>
      </c>
      <c r="H120" s="1" t="str" cm="1">
        <f t="array" ref="H120">Comment</f>
        <v/>
      </c>
    </row>
    <row r="121" spans="1:8" ht="15.75" thickBot="1" x14ac:dyDescent="0.3">
      <c r="A121" t="str">
        <f t="shared" si="13"/>
        <v>B10-60-00 arbeidseenheden</v>
      </c>
      <c r="B121" t="s">
        <v>237</v>
      </c>
      <c r="C121" t="s">
        <v>238</v>
      </c>
      <c r="D121" t="s">
        <v>232</v>
      </c>
      <c r="E121" s="1" t="str" cm="1">
        <f t="array" ref="E121">Aantal</f>
        <v/>
      </c>
      <c r="F121" s="2">
        <v>96.59</v>
      </c>
      <c r="G121" s="2" cm="1">
        <f t="array" ref="G121">Bedrag</f>
        <v>0</v>
      </c>
      <c r="H121" s="1" t="str" cm="1">
        <f t="array" ref="H121">Comment</f>
        <v/>
      </c>
    </row>
    <row r="122" spans="1:8" ht="16.5" thickBot="1" x14ac:dyDescent="0.3">
      <c r="A122" t="str">
        <f>$B$122</f>
        <v>B10-70-00 Andere werken</v>
      </c>
      <c r="B122" s="48" t="s">
        <v>239</v>
      </c>
      <c r="C122" s="49"/>
      <c r="D122" s="31"/>
      <c r="E122" s="38"/>
      <c r="F122" s="15" t="s">
        <v>8</v>
      </c>
      <c r="G122" s="15">
        <f>SUM(G123:G126)</f>
        <v>0</v>
      </c>
      <c r="H122" s="33" t="str" cm="1">
        <f t="array" ref="H122">Comment</f>
        <v/>
      </c>
    </row>
    <row r="123" spans="1:8" x14ac:dyDescent="0.25">
      <c r="A123" t="str">
        <f t="shared" ref="A123:A126" si="14">$B$122</f>
        <v>B10-70-00 Andere werken</v>
      </c>
      <c r="B123" t="s">
        <v>240</v>
      </c>
      <c r="C123" t="s">
        <v>241</v>
      </c>
      <c r="D123" t="s">
        <v>99</v>
      </c>
      <c r="E123" s="1" t="str" cm="1">
        <f t="array" ref="E123">Aantal</f>
        <v/>
      </c>
      <c r="F123" s="2">
        <v>1.1000000000000001</v>
      </c>
      <c r="G123" s="2" cm="1">
        <f t="array" ref="G123">Bedrag</f>
        <v>0</v>
      </c>
      <c r="H123" s="1" t="str" cm="1">
        <f t="array" ref="H123">Comment</f>
        <v/>
      </c>
    </row>
    <row r="124" spans="1:8" x14ac:dyDescent="0.25">
      <c r="A124" t="str">
        <f t="shared" si="14"/>
        <v>B10-70-00 Andere werken</v>
      </c>
      <c r="B124" t="s">
        <v>242</v>
      </c>
      <c r="C124" t="s">
        <v>243</v>
      </c>
      <c r="D124" t="s">
        <v>11</v>
      </c>
      <c r="E124" s="1" t="str" cm="1">
        <f t="array" ref="E124">Aantal</f>
        <v/>
      </c>
      <c r="F124" s="2">
        <v>348.79</v>
      </c>
      <c r="G124" s="2" cm="1">
        <f t="array" ref="G124">Bedrag</f>
        <v>0</v>
      </c>
      <c r="H124" s="1" t="str" cm="1">
        <f t="array" ref="H124">Comment</f>
        <v/>
      </c>
    </row>
    <row r="125" spans="1:8" x14ac:dyDescent="0.25">
      <c r="A125" t="str">
        <f t="shared" si="14"/>
        <v>B10-70-00 Andere werken</v>
      </c>
      <c r="B125" t="s">
        <v>244</v>
      </c>
      <c r="C125" t="s">
        <v>245</v>
      </c>
      <c r="D125" t="s">
        <v>11</v>
      </c>
      <c r="E125" s="1" t="str" cm="1">
        <f t="array" ref="E125">Aantal</f>
        <v/>
      </c>
      <c r="F125" s="2">
        <v>350</v>
      </c>
      <c r="G125" s="2" cm="1">
        <f t="array" ref="G125">Bedrag</f>
        <v>0</v>
      </c>
      <c r="H125" s="1" t="str" cm="1">
        <f t="array" ref="H125">Comment</f>
        <v/>
      </c>
    </row>
    <row r="126" spans="1:8" x14ac:dyDescent="0.25">
      <c r="A126" t="str">
        <f t="shared" si="14"/>
        <v>B10-70-00 Andere werken</v>
      </c>
      <c r="B126" t="s">
        <v>246</v>
      </c>
      <c r="C126" t="s">
        <v>247</v>
      </c>
      <c r="D126" t="s">
        <v>25</v>
      </c>
      <c r="E126" s="1" t="str" cm="1">
        <f t="array" ref="E126">Aantal</f>
        <v/>
      </c>
      <c r="F126" s="2">
        <v>1.5</v>
      </c>
      <c r="G126" s="2" cm="1">
        <f t="array" ref="G126">Bedrag</f>
        <v>0</v>
      </c>
      <c r="H126" s="1" t="str" cm="1">
        <f t="array" ref="H126">Comment</f>
        <v/>
      </c>
    </row>
    <row r="127" spans="1:8" ht="27" thickBot="1" x14ac:dyDescent="0.45">
      <c r="B127" s="32" t="s">
        <v>248</v>
      </c>
      <c r="C127" s="14"/>
      <c r="D127" s="14"/>
      <c r="E127" s="39"/>
      <c r="F127" s="17"/>
      <c r="G127" s="18">
        <f>SUM(G122,G116,G109,G104,G94,G84,G75,G71,G63,G55,G48,G37,G21,G9,G2)</f>
        <v>0</v>
      </c>
      <c r="H127" s="34" t="str" cm="1">
        <f t="array" ref="H127">Comment</f>
        <v/>
      </c>
    </row>
    <row r="128" spans="1:8" ht="16.5" thickBot="1" x14ac:dyDescent="0.3">
      <c r="A128" t="str">
        <f t="shared" ref="A128:A159" si="15">$B$128</f>
        <v>15.Materiaal - Buis</v>
      </c>
      <c r="B128" s="48" t="s">
        <v>250</v>
      </c>
      <c r="C128" s="51"/>
      <c r="D128" s="30"/>
      <c r="E128" s="40"/>
      <c r="F128" s="19"/>
      <c r="G128" s="16">
        <f>SUM(G129:G227)</f>
        <v>0</v>
      </c>
      <c r="H128" s="33" t="str" cm="1">
        <f t="array" ref="H128">Comment</f>
        <v/>
      </c>
    </row>
    <row r="129" spans="1:8" x14ac:dyDescent="0.25">
      <c r="A129" t="str">
        <f t="shared" si="15"/>
        <v>15.Materiaal - Buis</v>
      </c>
      <c r="B129" t="s">
        <v>251</v>
      </c>
      <c r="C129" t="s">
        <v>252</v>
      </c>
      <c r="E129" s="41" t="str" cm="1">
        <f t="array" ref="E129">Aantal</f>
        <v/>
      </c>
      <c r="F129" s="2">
        <v>1.59</v>
      </c>
      <c r="G129" s="2" cm="1">
        <f t="array" ref="G129">Bedrag_Material</f>
        <v>0</v>
      </c>
      <c r="H129" s="1" t="str" cm="1">
        <f t="array" ref="H129">Comment</f>
        <v/>
      </c>
    </row>
    <row r="130" spans="1:8" x14ac:dyDescent="0.25">
      <c r="A130" t="str">
        <f t="shared" si="15"/>
        <v>15.Materiaal - Buis</v>
      </c>
      <c r="B130" t="s">
        <v>253</v>
      </c>
      <c r="C130" t="s">
        <v>254</v>
      </c>
      <c r="E130" s="41" t="str" cm="1">
        <f t="array" ref="E130">Aantal</f>
        <v/>
      </c>
      <c r="F130" s="2">
        <v>0.84</v>
      </c>
      <c r="G130" s="2" cm="1">
        <f t="array" ref="G130">Bedrag_Material</f>
        <v>0</v>
      </c>
      <c r="H130" s="1" t="str" cm="1">
        <f t="array" ref="H130">Comment</f>
        <v/>
      </c>
    </row>
    <row r="131" spans="1:8" x14ac:dyDescent="0.25">
      <c r="A131" t="str">
        <f t="shared" si="15"/>
        <v>15.Materiaal - Buis</v>
      </c>
      <c r="B131" t="s">
        <v>255</v>
      </c>
      <c r="C131" t="s">
        <v>256</v>
      </c>
      <c r="E131" s="41" t="str" cm="1">
        <f t="array" ref="E131">Aantal</f>
        <v/>
      </c>
      <c r="F131" s="2">
        <v>2.25</v>
      </c>
      <c r="G131" s="2" cm="1">
        <f t="array" ref="G131">Bedrag_Material</f>
        <v>0</v>
      </c>
      <c r="H131" s="1" t="str" cm="1">
        <f t="array" ref="H131">Comment</f>
        <v/>
      </c>
    </row>
    <row r="132" spans="1:8" x14ac:dyDescent="0.25">
      <c r="A132" t="str">
        <f t="shared" si="15"/>
        <v>15.Materiaal - Buis</v>
      </c>
      <c r="B132" t="s">
        <v>257</v>
      </c>
      <c r="C132" t="s">
        <v>258</v>
      </c>
      <c r="E132" s="41" t="str" cm="1">
        <f t="array" ref="E132">Aantal</f>
        <v/>
      </c>
      <c r="F132" s="2">
        <v>0.83</v>
      </c>
      <c r="G132" s="2" cm="1">
        <f t="array" ref="G132">Bedrag_Material</f>
        <v>0</v>
      </c>
      <c r="H132" s="1" t="str" cm="1">
        <f t="array" ref="H132">Comment</f>
        <v/>
      </c>
    </row>
    <row r="133" spans="1:8" x14ac:dyDescent="0.25">
      <c r="A133" t="str">
        <f t="shared" si="15"/>
        <v>15.Materiaal - Buis</v>
      </c>
      <c r="B133" t="s">
        <v>259</v>
      </c>
      <c r="C133" t="s">
        <v>260</v>
      </c>
      <c r="D133" t="s">
        <v>1141</v>
      </c>
      <c r="E133" s="41" t="str" cm="1">
        <f t="array" ref="E133">Aantal</f>
        <v/>
      </c>
      <c r="F133" s="2">
        <v>0.2</v>
      </c>
      <c r="G133" s="2" cm="1">
        <f t="array" ref="G133">Bedrag_Material</f>
        <v>0</v>
      </c>
      <c r="H133" s="1" t="str" cm="1">
        <f t="array" ref="H133">Comment</f>
        <v/>
      </c>
    </row>
    <row r="134" spans="1:8" x14ac:dyDescent="0.25">
      <c r="A134" t="str">
        <f t="shared" si="15"/>
        <v>15.Materiaal - Buis</v>
      </c>
      <c r="B134" t="s">
        <v>261</v>
      </c>
      <c r="C134" t="s">
        <v>262</v>
      </c>
      <c r="D134" t="s">
        <v>1141</v>
      </c>
      <c r="E134" s="41" t="str" cm="1">
        <f t="array" ref="E134">Aantal</f>
        <v/>
      </c>
      <c r="F134" s="2">
        <v>0.2</v>
      </c>
      <c r="G134" s="2" cm="1">
        <f t="array" ref="G134">Bedrag_Material</f>
        <v>0</v>
      </c>
      <c r="H134" s="1" t="str" cm="1">
        <f t="array" ref="H134">Comment</f>
        <v/>
      </c>
    </row>
    <row r="135" spans="1:8" x14ac:dyDescent="0.25">
      <c r="A135" t="str">
        <f t="shared" si="15"/>
        <v>15.Materiaal - Buis</v>
      </c>
      <c r="B135" t="s">
        <v>263</v>
      </c>
      <c r="C135" t="s">
        <v>264</v>
      </c>
      <c r="D135" t="s">
        <v>1141</v>
      </c>
      <c r="E135" s="41" t="str" cm="1">
        <f t="array" ref="E135">Aantal</f>
        <v/>
      </c>
      <c r="F135" s="2">
        <v>0.2</v>
      </c>
      <c r="G135" s="2" cm="1">
        <f t="array" ref="G135">Bedrag_Material</f>
        <v>0</v>
      </c>
      <c r="H135" s="1" t="str" cm="1">
        <f t="array" ref="H135">Comment</f>
        <v/>
      </c>
    </row>
    <row r="136" spans="1:8" x14ac:dyDescent="0.25">
      <c r="A136" t="str">
        <f t="shared" si="15"/>
        <v>15.Materiaal - Buis</v>
      </c>
      <c r="B136" t="s">
        <v>265</v>
      </c>
      <c r="C136" t="s">
        <v>266</v>
      </c>
      <c r="D136" t="s">
        <v>1141</v>
      </c>
      <c r="E136" s="41" t="str" cm="1">
        <f t="array" ref="E136">Aantal</f>
        <v/>
      </c>
      <c r="F136" s="2">
        <v>0.2</v>
      </c>
      <c r="G136" s="2" cm="1">
        <f t="array" ref="G136">Bedrag_Material</f>
        <v>0</v>
      </c>
      <c r="H136" s="1" t="str" cm="1">
        <f t="array" ref="H136">Comment</f>
        <v/>
      </c>
    </row>
    <row r="137" spans="1:8" x14ac:dyDescent="0.25">
      <c r="A137" t="str">
        <f t="shared" si="15"/>
        <v>15.Materiaal - Buis</v>
      </c>
      <c r="B137" t="s">
        <v>267</v>
      </c>
      <c r="C137" t="s">
        <v>268</v>
      </c>
      <c r="D137" t="s">
        <v>1141</v>
      </c>
      <c r="E137" s="41" t="str" cm="1">
        <f t="array" ref="E137">Aantal</f>
        <v/>
      </c>
      <c r="F137" s="2">
        <v>0.2</v>
      </c>
      <c r="G137" s="2" cm="1">
        <f t="array" ref="G137">Bedrag_Material</f>
        <v>0</v>
      </c>
      <c r="H137" s="1" t="str" cm="1">
        <f t="array" ref="H137">Comment</f>
        <v/>
      </c>
    </row>
    <row r="138" spans="1:8" x14ac:dyDescent="0.25">
      <c r="A138" t="str">
        <f t="shared" si="15"/>
        <v>15.Materiaal - Buis</v>
      </c>
      <c r="B138" t="s">
        <v>269</v>
      </c>
      <c r="C138" t="s">
        <v>270</v>
      </c>
      <c r="D138" t="s">
        <v>1141</v>
      </c>
      <c r="E138" s="41" t="str" cm="1">
        <f t="array" ref="E138">Aantal</f>
        <v/>
      </c>
      <c r="F138" s="2">
        <v>0.2</v>
      </c>
      <c r="G138" s="2" cm="1">
        <f t="array" ref="G138">Bedrag_Material</f>
        <v>0</v>
      </c>
      <c r="H138" s="1" t="str" cm="1">
        <f t="array" ref="H138">Comment</f>
        <v/>
      </c>
    </row>
    <row r="139" spans="1:8" x14ac:dyDescent="0.25">
      <c r="A139" t="str">
        <f t="shared" si="15"/>
        <v>15.Materiaal - Buis</v>
      </c>
      <c r="B139" t="s">
        <v>1142</v>
      </c>
      <c r="C139" t="s">
        <v>1143</v>
      </c>
      <c r="D139" t="s">
        <v>1141</v>
      </c>
      <c r="E139" s="41" t="str" cm="1">
        <f t="array" ref="E139">Aantal</f>
        <v/>
      </c>
      <c r="F139" s="2">
        <v>0.18</v>
      </c>
      <c r="G139" s="2" cm="1">
        <f t="array" ref="G139">Bedrag_Material</f>
        <v>0</v>
      </c>
      <c r="H139" s="1" t="str" cm="1">
        <f t="array" ref="H139">Comment</f>
        <v/>
      </c>
    </row>
    <row r="140" spans="1:8" x14ac:dyDescent="0.25">
      <c r="A140" t="str">
        <f t="shared" si="15"/>
        <v>15.Materiaal - Buis</v>
      </c>
      <c r="B140" t="s">
        <v>1144</v>
      </c>
      <c r="C140" t="s">
        <v>1145</v>
      </c>
      <c r="D140" t="s">
        <v>1141</v>
      </c>
      <c r="E140" s="41" t="str" cm="1">
        <f t="array" ref="E140">Aantal</f>
        <v/>
      </c>
      <c r="F140" s="2">
        <v>0.18</v>
      </c>
      <c r="G140" s="2" cm="1">
        <f t="array" ref="G140">Bedrag_Material</f>
        <v>0</v>
      </c>
      <c r="H140" s="1" t="str" cm="1">
        <f t="array" ref="H140">Comment</f>
        <v/>
      </c>
    </row>
    <row r="141" spans="1:8" x14ac:dyDescent="0.25">
      <c r="A141" t="str">
        <f t="shared" si="15"/>
        <v>15.Materiaal - Buis</v>
      </c>
      <c r="B141" t="s">
        <v>1146</v>
      </c>
      <c r="C141" t="s">
        <v>1147</v>
      </c>
      <c r="D141" t="s">
        <v>1141</v>
      </c>
      <c r="E141" s="41" t="str" cm="1">
        <f t="array" ref="E141">Aantal</f>
        <v/>
      </c>
      <c r="F141" s="2">
        <v>0.18</v>
      </c>
      <c r="G141" s="2" cm="1">
        <f t="array" ref="G141">Bedrag_Material</f>
        <v>0</v>
      </c>
      <c r="H141" s="1" t="str" cm="1">
        <f t="array" ref="H141">Comment</f>
        <v/>
      </c>
    </row>
    <row r="142" spans="1:8" x14ac:dyDescent="0.25">
      <c r="A142" t="str">
        <f t="shared" si="15"/>
        <v>15.Materiaal - Buis</v>
      </c>
      <c r="B142" t="s">
        <v>1148</v>
      </c>
      <c r="C142" t="s">
        <v>1149</v>
      </c>
      <c r="D142" t="s">
        <v>1141</v>
      </c>
      <c r="E142" s="41" t="str" cm="1">
        <f t="array" ref="E142">Aantal</f>
        <v/>
      </c>
      <c r="F142" s="2">
        <v>0.18</v>
      </c>
      <c r="G142" s="2" cm="1">
        <f t="array" ref="G142">Bedrag_Material</f>
        <v>0</v>
      </c>
      <c r="H142" s="1" t="str" cm="1">
        <f t="array" ref="H142">Comment</f>
        <v/>
      </c>
    </row>
    <row r="143" spans="1:8" x14ac:dyDescent="0.25">
      <c r="A143" t="str">
        <f t="shared" si="15"/>
        <v>15.Materiaal - Buis</v>
      </c>
      <c r="B143" t="s">
        <v>1150</v>
      </c>
      <c r="C143" t="s">
        <v>1151</v>
      </c>
      <c r="D143" t="s">
        <v>1141</v>
      </c>
      <c r="E143" s="41" t="str" cm="1">
        <f t="array" ref="E143">Aantal</f>
        <v/>
      </c>
      <c r="F143" s="2">
        <v>0.18</v>
      </c>
      <c r="G143" s="2" cm="1">
        <f t="array" ref="G143">Bedrag_Material</f>
        <v>0</v>
      </c>
      <c r="H143" s="1" t="str" cm="1">
        <f t="array" ref="H143">Comment</f>
        <v/>
      </c>
    </row>
    <row r="144" spans="1:8" x14ac:dyDescent="0.25">
      <c r="A144" t="str">
        <f t="shared" si="15"/>
        <v>15.Materiaal - Buis</v>
      </c>
      <c r="B144" t="s">
        <v>1152</v>
      </c>
      <c r="C144" t="s">
        <v>1153</v>
      </c>
      <c r="D144" t="s">
        <v>1141</v>
      </c>
      <c r="E144" s="41" t="str" cm="1">
        <f t="array" ref="E144">Aantal</f>
        <v/>
      </c>
      <c r="F144" s="2">
        <v>0.18</v>
      </c>
      <c r="G144" s="2" cm="1">
        <f t="array" ref="G144">Bedrag_Material</f>
        <v>0</v>
      </c>
      <c r="H144" s="1" t="str" cm="1">
        <f t="array" ref="H144">Comment</f>
        <v/>
      </c>
    </row>
    <row r="145" spans="1:8" x14ac:dyDescent="0.25">
      <c r="A145" t="str">
        <f t="shared" si="15"/>
        <v>15.Materiaal - Buis</v>
      </c>
      <c r="B145" t="s">
        <v>271</v>
      </c>
      <c r="C145" t="s">
        <v>272</v>
      </c>
      <c r="D145" t="s">
        <v>1141</v>
      </c>
      <c r="E145" s="41" t="str" cm="1">
        <f t="array" ref="E145">Aantal</f>
        <v/>
      </c>
      <c r="F145" s="2">
        <v>0.38</v>
      </c>
      <c r="G145" s="2" cm="1">
        <f t="array" ref="G145">Bedrag_Material</f>
        <v>0</v>
      </c>
      <c r="H145" s="1" t="str" cm="1">
        <f t="array" ref="H145">Comment</f>
        <v/>
      </c>
    </row>
    <row r="146" spans="1:8" x14ac:dyDescent="0.25">
      <c r="A146" t="str">
        <f t="shared" si="15"/>
        <v>15.Materiaal - Buis</v>
      </c>
      <c r="B146" t="s">
        <v>273</v>
      </c>
      <c r="C146" t="s">
        <v>274</v>
      </c>
      <c r="D146" t="s">
        <v>1141</v>
      </c>
      <c r="E146" s="41" t="str" cm="1">
        <f t="array" ref="E146">Aantal</f>
        <v/>
      </c>
      <c r="F146" s="2">
        <v>0.15</v>
      </c>
      <c r="G146" s="2" cm="1">
        <f t="array" ref="G146">Bedrag_Material</f>
        <v>0</v>
      </c>
      <c r="H146" s="1" t="str" cm="1">
        <f t="array" ref="H146">Comment</f>
        <v/>
      </c>
    </row>
    <row r="147" spans="1:8" x14ac:dyDescent="0.25">
      <c r="A147" t="str">
        <f t="shared" si="15"/>
        <v>15.Materiaal - Buis</v>
      </c>
      <c r="B147" t="s">
        <v>275</v>
      </c>
      <c r="C147" t="s">
        <v>276</v>
      </c>
      <c r="D147" t="s">
        <v>1141</v>
      </c>
      <c r="E147" s="41" t="str" cm="1">
        <f t="array" ref="E147">Aantal</f>
        <v/>
      </c>
      <c r="F147" s="2">
        <v>3.15</v>
      </c>
      <c r="G147" s="2" cm="1">
        <f t="array" ref="G147">Bedrag_Material</f>
        <v>0</v>
      </c>
      <c r="H147" s="1" t="str" cm="1">
        <f t="array" ref="H147">Comment</f>
        <v/>
      </c>
    </row>
    <row r="148" spans="1:8" x14ac:dyDescent="0.25">
      <c r="A148" t="str">
        <f t="shared" si="15"/>
        <v>15.Materiaal - Buis</v>
      </c>
      <c r="B148" t="s">
        <v>1154</v>
      </c>
      <c r="C148" t="s">
        <v>1155</v>
      </c>
      <c r="D148" t="s">
        <v>1141</v>
      </c>
      <c r="E148" s="41" t="str" cm="1">
        <f t="array" ref="E148">Aantal</f>
        <v/>
      </c>
      <c r="F148" s="2">
        <v>0.34</v>
      </c>
      <c r="G148" s="2" cm="1">
        <f t="array" ref="G148">Bedrag_Material</f>
        <v>0</v>
      </c>
      <c r="H148" s="1" t="str" cm="1">
        <f t="array" ref="H148">Comment</f>
        <v/>
      </c>
    </row>
    <row r="149" spans="1:8" x14ac:dyDescent="0.25">
      <c r="A149" t="str">
        <f t="shared" si="15"/>
        <v>15.Materiaal - Buis</v>
      </c>
      <c r="B149" t="s">
        <v>1156</v>
      </c>
      <c r="C149" t="s">
        <v>1157</v>
      </c>
      <c r="D149" t="s">
        <v>1141</v>
      </c>
      <c r="E149" s="41" t="str" cm="1">
        <f t="array" ref="E149">Aantal</f>
        <v/>
      </c>
      <c r="F149" s="2">
        <v>0.78</v>
      </c>
      <c r="G149" s="2" cm="1">
        <f t="array" ref="G149">Bedrag_Material</f>
        <v>0</v>
      </c>
      <c r="H149" s="1" t="str" cm="1">
        <f t="array" ref="H149">Comment</f>
        <v/>
      </c>
    </row>
    <row r="150" spans="1:8" x14ac:dyDescent="0.25">
      <c r="A150" t="str">
        <f t="shared" si="15"/>
        <v>15.Materiaal - Buis</v>
      </c>
      <c r="B150" t="s">
        <v>1158</v>
      </c>
      <c r="C150" t="s">
        <v>1159</v>
      </c>
      <c r="D150" t="s">
        <v>1141</v>
      </c>
      <c r="E150" s="41" t="str" cm="1">
        <f t="array" ref="E150">Aantal</f>
        <v/>
      </c>
      <c r="F150" s="2">
        <v>3.28</v>
      </c>
      <c r="G150" s="2" cm="1">
        <f t="array" ref="G150">Bedrag_Material</f>
        <v>0</v>
      </c>
      <c r="H150" s="1" t="str" cm="1">
        <f t="array" ref="H150">Comment</f>
        <v/>
      </c>
    </row>
    <row r="151" spans="1:8" x14ac:dyDescent="0.25">
      <c r="A151" t="str">
        <f t="shared" si="15"/>
        <v>15.Materiaal - Buis</v>
      </c>
      <c r="B151" t="s">
        <v>1160</v>
      </c>
      <c r="C151" t="s">
        <v>1161</v>
      </c>
      <c r="D151" t="s">
        <v>1141</v>
      </c>
      <c r="E151" s="41" t="str" cm="1">
        <f t="array" ref="E151">Aantal</f>
        <v/>
      </c>
      <c r="F151" s="2">
        <v>2.84</v>
      </c>
      <c r="G151" s="2" cm="1">
        <f t="array" ref="G151">Bedrag_Material</f>
        <v>0</v>
      </c>
      <c r="H151" s="1" t="str" cm="1">
        <f t="array" ref="H151">Comment</f>
        <v/>
      </c>
    </row>
    <row r="152" spans="1:8" x14ac:dyDescent="0.25">
      <c r="A152" t="str">
        <f t="shared" si="15"/>
        <v>15.Materiaal - Buis</v>
      </c>
      <c r="B152" t="s">
        <v>1162</v>
      </c>
      <c r="C152" t="s">
        <v>1163</v>
      </c>
      <c r="D152" t="s">
        <v>1141</v>
      </c>
      <c r="E152" s="41" t="str" cm="1">
        <f t="array" ref="E152">Aantal</f>
        <v/>
      </c>
      <c r="F152" s="2">
        <v>0.66</v>
      </c>
      <c r="G152" s="2" cm="1">
        <f t="array" ref="G152">Bedrag_Material</f>
        <v>0</v>
      </c>
      <c r="H152" s="1" t="str" cm="1">
        <f t="array" ref="H152">Comment</f>
        <v/>
      </c>
    </row>
    <row r="153" spans="1:8" x14ac:dyDescent="0.25">
      <c r="A153" t="str">
        <f t="shared" si="15"/>
        <v>15.Materiaal - Buis</v>
      </c>
      <c r="B153" t="s">
        <v>1164</v>
      </c>
      <c r="C153" t="s">
        <v>1165</v>
      </c>
      <c r="D153" t="s">
        <v>1141</v>
      </c>
      <c r="E153" s="41" t="str" cm="1">
        <f t="array" ref="E153">Aantal</f>
        <v/>
      </c>
      <c r="F153" s="2">
        <v>0.56000000000000005</v>
      </c>
      <c r="G153" s="2" cm="1">
        <f t="array" ref="G153">Bedrag_Material</f>
        <v>0</v>
      </c>
      <c r="H153" s="1" t="str" cm="1">
        <f t="array" ref="H153">Comment</f>
        <v/>
      </c>
    </row>
    <row r="154" spans="1:8" x14ac:dyDescent="0.25">
      <c r="A154" t="str">
        <f t="shared" si="15"/>
        <v>15.Materiaal - Buis</v>
      </c>
      <c r="B154" t="s">
        <v>1166</v>
      </c>
      <c r="C154" t="s">
        <v>1167</v>
      </c>
      <c r="D154" t="s">
        <v>1141</v>
      </c>
      <c r="E154" s="41" t="str" cm="1">
        <f t="array" ref="E154">Aantal</f>
        <v/>
      </c>
      <c r="F154" s="2">
        <v>2.34</v>
      </c>
      <c r="G154" s="2" cm="1">
        <f t="array" ref="G154">Bedrag_Material</f>
        <v>0</v>
      </c>
      <c r="H154" s="1" t="str" cm="1">
        <f t="array" ref="H154">Comment</f>
        <v/>
      </c>
    </row>
    <row r="155" spans="1:8" x14ac:dyDescent="0.25">
      <c r="A155" t="str">
        <f t="shared" si="15"/>
        <v>15.Materiaal - Buis</v>
      </c>
      <c r="B155" t="s">
        <v>277</v>
      </c>
      <c r="C155" t="s">
        <v>278</v>
      </c>
      <c r="D155" t="s">
        <v>1141</v>
      </c>
      <c r="E155" s="41" t="str" cm="1">
        <f t="array" ref="E155">Aantal</f>
        <v/>
      </c>
      <c r="F155" s="2">
        <v>1.56</v>
      </c>
      <c r="G155" s="2" cm="1">
        <f t="array" ref="G155">Bedrag_Material</f>
        <v>0</v>
      </c>
      <c r="H155" s="1" t="str" cm="1">
        <f t="array" ref="H155">Comment</f>
        <v/>
      </c>
    </row>
    <row r="156" spans="1:8" x14ac:dyDescent="0.25">
      <c r="A156" t="str">
        <f t="shared" si="15"/>
        <v>15.Materiaal - Buis</v>
      </c>
      <c r="B156" t="s">
        <v>279</v>
      </c>
      <c r="C156" t="s">
        <v>280</v>
      </c>
      <c r="D156" t="s">
        <v>1141</v>
      </c>
      <c r="E156" s="41" t="str" cm="1">
        <f t="array" ref="E156">Aantal</f>
        <v/>
      </c>
      <c r="F156" s="2">
        <v>1.06</v>
      </c>
      <c r="G156" s="2" cm="1">
        <f t="array" ref="G156">Bedrag_Material</f>
        <v>0</v>
      </c>
      <c r="H156" s="1" t="str" cm="1">
        <f t="array" ref="H156">Comment</f>
        <v/>
      </c>
    </row>
    <row r="157" spans="1:8" x14ac:dyDescent="0.25">
      <c r="A157" t="str">
        <f t="shared" si="15"/>
        <v>15.Materiaal - Buis</v>
      </c>
      <c r="B157" t="s">
        <v>281</v>
      </c>
      <c r="C157" t="s">
        <v>282</v>
      </c>
      <c r="D157" t="s">
        <v>1141</v>
      </c>
      <c r="E157" s="41" t="str" cm="1">
        <f t="array" ref="E157">Aantal</f>
        <v/>
      </c>
      <c r="F157" s="2">
        <v>3.62</v>
      </c>
      <c r="G157" s="2" cm="1">
        <f t="array" ref="G157">Bedrag_Material</f>
        <v>0</v>
      </c>
      <c r="H157" s="1" t="str" cm="1">
        <f t="array" ref="H157">Comment</f>
        <v/>
      </c>
    </row>
    <row r="158" spans="1:8" x14ac:dyDescent="0.25">
      <c r="A158" t="str">
        <f t="shared" si="15"/>
        <v>15.Materiaal - Buis</v>
      </c>
      <c r="B158" t="s">
        <v>283</v>
      </c>
      <c r="C158" t="s">
        <v>284</v>
      </c>
      <c r="D158" t="s">
        <v>1141</v>
      </c>
      <c r="E158" s="41" t="str" cm="1">
        <f t="array" ref="E158">Aantal</f>
        <v/>
      </c>
      <c r="F158" s="2">
        <v>3.54</v>
      </c>
      <c r="G158" s="2" cm="1">
        <f t="array" ref="G158">Bedrag_Material</f>
        <v>0</v>
      </c>
      <c r="H158" s="1" t="str" cm="1">
        <f t="array" ref="H158">Comment</f>
        <v/>
      </c>
    </row>
    <row r="159" spans="1:8" x14ac:dyDescent="0.25">
      <c r="A159" t="str">
        <f t="shared" si="15"/>
        <v>15.Materiaal - Buis</v>
      </c>
      <c r="B159" t="s">
        <v>285</v>
      </c>
      <c r="C159" t="s">
        <v>286</v>
      </c>
      <c r="D159" t="s">
        <v>1141</v>
      </c>
      <c r="E159" s="41" t="str" cm="1">
        <f t="array" ref="E159">Aantal</f>
        <v/>
      </c>
      <c r="F159" s="2">
        <v>2.15</v>
      </c>
      <c r="G159" s="2" cm="1">
        <f t="array" ref="G159">Bedrag_Material</f>
        <v>0</v>
      </c>
      <c r="H159" s="1" t="str" cm="1">
        <f t="array" ref="H159">Comment</f>
        <v/>
      </c>
    </row>
    <row r="160" spans="1:8" x14ac:dyDescent="0.25">
      <c r="A160" t="str">
        <f t="shared" ref="A160:A191" si="16">$B$128</f>
        <v>15.Materiaal - Buis</v>
      </c>
      <c r="B160" t="s">
        <v>287</v>
      </c>
      <c r="C160" t="s">
        <v>288</v>
      </c>
      <c r="D160" t="s">
        <v>1141</v>
      </c>
      <c r="E160" s="41" t="str" cm="1">
        <f t="array" ref="E160">Aantal</f>
        <v/>
      </c>
      <c r="F160" s="2">
        <v>1.3</v>
      </c>
      <c r="G160" s="2" cm="1">
        <f t="array" ref="G160">Bedrag_Material</f>
        <v>0</v>
      </c>
      <c r="H160" s="1" t="str" cm="1">
        <f t="array" ref="H160">Comment</f>
        <v/>
      </c>
    </row>
    <row r="161" spans="1:8" x14ac:dyDescent="0.25">
      <c r="A161" t="str">
        <f t="shared" si="16"/>
        <v>15.Materiaal - Buis</v>
      </c>
      <c r="B161" t="s">
        <v>289</v>
      </c>
      <c r="C161" t="s">
        <v>290</v>
      </c>
      <c r="D161" t="s">
        <v>1141</v>
      </c>
      <c r="E161" s="41" t="str" cm="1">
        <f t="array" ref="E161">Aantal</f>
        <v/>
      </c>
      <c r="F161" s="2">
        <v>4.6399999999999997</v>
      </c>
      <c r="G161" s="2" cm="1">
        <f t="array" ref="G161">Bedrag_Material</f>
        <v>0</v>
      </c>
      <c r="H161" s="1" t="str" cm="1">
        <f t="array" ref="H161">Comment</f>
        <v/>
      </c>
    </row>
    <row r="162" spans="1:8" x14ac:dyDescent="0.25">
      <c r="A162" t="str">
        <f t="shared" si="16"/>
        <v>15.Materiaal - Buis</v>
      </c>
      <c r="B162" t="s">
        <v>291</v>
      </c>
      <c r="C162" t="s">
        <v>292</v>
      </c>
      <c r="D162" t="s">
        <v>1141</v>
      </c>
      <c r="E162" s="41" t="str" cm="1">
        <f t="array" ref="E162">Aantal</f>
        <v/>
      </c>
      <c r="F162" s="2">
        <v>4.5199999999999996</v>
      </c>
      <c r="G162" s="2" cm="1">
        <f t="array" ref="G162">Bedrag_Material</f>
        <v>0</v>
      </c>
      <c r="H162" s="1" t="str" cm="1">
        <f t="array" ref="H162">Comment</f>
        <v/>
      </c>
    </row>
    <row r="163" spans="1:8" x14ac:dyDescent="0.25">
      <c r="A163" t="str">
        <f t="shared" si="16"/>
        <v>15.Materiaal - Buis</v>
      </c>
      <c r="B163" t="s">
        <v>293</v>
      </c>
      <c r="C163" t="s">
        <v>294</v>
      </c>
      <c r="D163" t="s">
        <v>1141</v>
      </c>
      <c r="E163" s="41" t="str" cm="1">
        <f t="array" ref="E163">Aantal</f>
        <v/>
      </c>
      <c r="F163" s="2">
        <v>2.7</v>
      </c>
      <c r="G163" s="2" cm="1">
        <f t="array" ref="G163">Bedrag_Material</f>
        <v>0</v>
      </c>
      <c r="H163" s="1" t="str" cm="1">
        <f t="array" ref="H163">Comment</f>
        <v/>
      </c>
    </row>
    <row r="164" spans="1:8" x14ac:dyDescent="0.25">
      <c r="A164" t="str">
        <f t="shared" si="16"/>
        <v>15.Materiaal - Buis</v>
      </c>
      <c r="B164" t="s">
        <v>351</v>
      </c>
      <c r="C164" t="s">
        <v>352</v>
      </c>
      <c r="D164" t="s">
        <v>1141</v>
      </c>
      <c r="E164" s="41" t="str" cm="1">
        <f t="array" ref="E164">Aantal</f>
        <v/>
      </c>
      <c r="F164" s="2">
        <v>6.25</v>
      </c>
      <c r="G164" s="2" cm="1">
        <f t="array" ref="G164">Bedrag_Material</f>
        <v>0</v>
      </c>
      <c r="H164" s="1" t="str" cm="1">
        <f t="array" ref="H164">Comment</f>
        <v/>
      </c>
    </row>
    <row r="165" spans="1:8" x14ac:dyDescent="0.25">
      <c r="A165" t="str">
        <f t="shared" si="16"/>
        <v>15.Materiaal - Buis</v>
      </c>
      <c r="B165" t="s">
        <v>1168</v>
      </c>
      <c r="C165" t="s">
        <v>1169</v>
      </c>
      <c r="D165" t="s">
        <v>1141</v>
      </c>
      <c r="E165" s="41" t="str" cm="1">
        <f t="array" ref="E165">Aantal</f>
        <v/>
      </c>
      <c r="F165" s="2">
        <v>2.7</v>
      </c>
      <c r="G165" s="2" cm="1">
        <f t="array" ref="G165">Bedrag_Material</f>
        <v>0</v>
      </c>
      <c r="H165" s="1" t="str" cm="1">
        <f t="array" ref="H165">Comment</f>
        <v/>
      </c>
    </row>
    <row r="166" spans="1:8" x14ac:dyDescent="0.25">
      <c r="A166" t="str">
        <f t="shared" si="16"/>
        <v>15.Materiaal - Buis</v>
      </c>
      <c r="B166" t="s">
        <v>1170</v>
      </c>
      <c r="C166" t="s">
        <v>1171</v>
      </c>
      <c r="D166" t="s">
        <v>1141</v>
      </c>
      <c r="E166" s="41" t="str" cm="1">
        <f t="array" ref="E166">Aantal</f>
        <v/>
      </c>
      <c r="F166" s="2">
        <v>1.23</v>
      </c>
      <c r="G166" s="2" cm="1">
        <f t="array" ref="G166">Bedrag_Material</f>
        <v>0</v>
      </c>
      <c r="H166" s="1" t="str" cm="1">
        <f t="array" ref="H166">Comment</f>
        <v/>
      </c>
    </row>
    <row r="167" spans="1:8" x14ac:dyDescent="0.25">
      <c r="A167" t="str">
        <f t="shared" si="16"/>
        <v>15.Materiaal - Buis</v>
      </c>
      <c r="B167" t="s">
        <v>1172</v>
      </c>
      <c r="C167" t="s">
        <v>1173</v>
      </c>
      <c r="D167" t="s">
        <v>1141</v>
      </c>
      <c r="E167" s="41" t="str" cm="1">
        <f t="array" ref="E167">Aantal</f>
        <v/>
      </c>
      <c r="F167" s="2">
        <v>14.45</v>
      </c>
      <c r="G167" s="2" cm="1">
        <f t="array" ref="G167">Bedrag_Material</f>
        <v>0</v>
      </c>
      <c r="H167" s="1" t="str" cm="1">
        <f t="array" ref="H167">Comment</f>
        <v/>
      </c>
    </row>
    <row r="168" spans="1:8" x14ac:dyDescent="0.25">
      <c r="A168" t="str">
        <f t="shared" si="16"/>
        <v>15.Materiaal - Buis</v>
      </c>
      <c r="B168" t="s">
        <v>295</v>
      </c>
      <c r="C168" t="s">
        <v>296</v>
      </c>
      <c r="D168" t="s">
        <v>1141</v>
      </c>
      <c r="E168" s="41" t="str" cm="1">
        <f t="array" ref="E168">Aantal</f>
        <v/>
      </c>
      <c r="F168" s="2">
        <v>3.75</v>
      </c>
      <c r="G168" s="2" cm="1">
        <f t="array" ref="G168">Bedrag_Material</f>
        <v>0</v>
      </c>
      <c r="H168" s="1" t="str" cm="1">
        <f t="array" ref="H168">Comment</f>
        <v/>
      </c>
    </row>
    <row r="169" spans="1:8" x14ac:dyDescent="0.25">
      <c r="A169" t="str">
        <f t="shared" si="16"/>
        <v>15.Materiaal - Buis</v>
      </c>
      <c r="B169" t="s">
        <v>297</v>
      </c>
      <c r="C169" t="s">
        <v>298</v>
      </c>
      <c r="D169" t="s">
        <v>1141</v>
      </c>
      <c r="E169" s="41" t="str" cm="1">
        <f t="array" ref="E169">Aantal</f>
        <v/>
      </c>
      <c r="F169" s="2">
        <v>3.75</v>
      </c>
      <c r="G169" s="2" cm="1">
        <f t="array" ref="G169">Bedrag_Material</f>
        <v>0</v>
      </c>
      <c r="H169" s="1" t="str" cm="1">
        <f t="array" ref="H169">Comment</f>
        <v/>
      </c>
    </row>
    <row r="170" spans="1:8" x14ac:dyDescent="0.25">
      <c r="A170" t="str">
        <f t="shared" si="16"/>
        <v>15.Materiaal - Buis</v>
      </c>
      <c r="B170" t="s">
        <v>299</v>
      </c>
      <c r="C170" t="s">
        <v>300</v>
      </c>
      <c r="D170" t="s">
        <v>1141</v>
      </c>
      <c r="E170" s="41" t="str" cm="1">
        <f t="array" ref="E170">Aantal</f>
        <v/>
      </c>
      <c r="F170" s="2">
        <v>14.45</v>
      </c>
      <c r="G170" s="2" cm="1">
        <f t="array" ref="G170">Bedrag_Material</f>
        <v>0</v>
      </c>
      <c r="H170" s="1" t="str" cm="1">
        <f t="array" ref="H170">Comment</f>
        <v/>
      </c>
    </row>
    <row r="171" spans="1:8" x14ac:dyDescent="0.25">
      <c r="A171" t="str">
        <f t="shared" si="16"/>
        <v>15.Materiaal - Buis</v>
      </c>
      <c r="B171" t="s">
        <v>301</v>
      </c>
      <c r="C171" t="s">
        <v>302</v>
      </c>
      <c r="D171" t="s">
        <v>1141</v>
      </c>
      <c r="E171" s="41" t="str" cm="1">
        <f t="array" ref="E171">Aantal</f>
        <v/>
      </c>
      <c r="F171" s="2">
        <v>4.25</v>
      </c>
      <c r="G171" s="2" cm="1">
        <f t="array" ref="G171">Bedrag_Material</f>
        <v>0</v>
      </c>
      <c r="H171" s="1" t="str" cm="1">
        <f t="array" ref="H171">Comment</f>
        <v/>
      </c>
    </row>
    <row r="172" spans="1:8" x14ac:dyDescent="0.25">
      <c r="A172" t="str">
        <f t="shared" si="16"/>
        <v>15.Materiaal - Buis</v>
      </c>
      <c r="B172" t="s">
        <v>303</v>
      </c>
      <c r="C172" t="s">
        <v>304</v>
      </c>
      <c r="D172" t="s">
        <v>1141</v>
      </c>
      <c r="E172" s="41" t="str" cm="1">
        <f t="array" ref="E172">Aantal</f>
        <v/>
      </c>
      <c r="F172" s="2">
        <v>4.25</v>
      </c>
      <c r="G172" s="2" cm="1">
        <f t="array" ref="G172">Bedrag_Material</f>
        <v>0</v>
      </c>
      <c r="H172" s="1" t="str" cm="1">
        <f t="array" ref="H172">Comment</f>
        <v/>
      </c>
    </row>
    <row r="173" spans="1:8" x14ac:dyDescent="0.25">
      <c r="A173" t="str">
        <f t="shared" si="16"/>
        <v>15.Materiaal - Buis</v>
      </c>
      <c r="B173" t="s">
        <v>305</v>
      </c>
      <c r="C173" t="s">
        <v>306</v>
      </c>
      <c r="D173" t="s">
        <v>1141</v>
      </c>
      <c r="E173" s="41" t="str" cm="1">
        <f t="array" ref="E173">Aantal</f>
        <v/>
      </c>
      <c r="F173" s="2">
        <v>14.45</v>
      </c>
      <c r="G173" s="2" cm="1">
        <f t="array" ref="G173">Bedrag_Material</f>
        <v>0</v>
      </c>
      <c r="H173" s="1" t="str" cm="1">
        <f t="array" ref="H173">Comment</f>
        <v/>
      </c>
    </row>
    <row r="174" spans="1:8" x14ac:dyDescent="0.25">
      <c r="A174" t="str">
        <f t="shared" si="16"/>
        <v>15.Materiaal - Buis</v>
      </c>
      <c r="B174" t="s">
        <v>1174</v>
      </c>
      <c r="C174" t="s">
        <v>1175</v>
      </c>
      <c r="D174" t="s">
        <v>1141</v>
      </c>
      <c r="E174" s="41" t="str" cm="1">
        <f t="array" ref="E174">Aantal</f>
        <v/>
      </c>
      <c r="F174" s="2">
        <v>2.2200000000000002</v>
      </c>
      <c r="G174" s="2" cm="1">
        <f t="array" ref="G174">Bedrag_Material</f>
        <v>0</v>
      </c>
      <c r="H174" s="1" t="str" cm="1">
        <f t="array" ref="H174">Comment</f>
        <v/>
      </c>
    </row>
    <row r="175" spans="1:8" x14ac:dyDescent="0.25">
      <c r="A175" t="str">
        <f t="shared" si="16"/>
        <v>15.Materiaal - Buis</v>
      </c>
      <c r="B175" t="s">
        <v>1176</v>
      </c>
      <c r="C175" t="s">
        <v>1177</v>
      </c>
      <c r="D175" t="s">
        <v>1141</v>
      </c>
      <c r="E175" s="41" t="str" cm="1">
        <f t="array" ref="E175">Aantal</f>
        <v/>
      </c>
      <c r="F175" s="2">
        <v>2.69</v>
      </c>
      <c r="G175" s="2" cm="1">
        <f t="array" ref="G175">Bedrag_Material</f>
        <v>0</v>
      </c>
      <c r="H175" s="1" t="str" cm="1">
        <f t="array" ref="H175">Comment</f>
        <v/>
      </c>
    </row>
    <row r="176" spans="1:8" x14ac:dyDescent="0.25">
      <c r="A176" t="str">
        <f t="shared" si="16"/>
        <v>15.Materiaal - Buis</v>
      </c>
      <c r="B176" t="s">
        <v>307</v>
      </c>
      <c r="C176" t="s">
        <v>308</v>
      </c>
      <c r="D176" t="s">
        <v>1141</v>
      </c>
      <c r="E176" s="41" t="str" cm="1">
        <f t="array" ref="E176">Aantal</f>
        <v/>
      </c>
      <c r="F176" s="2">
        <v>6.24</v>
      </c>
      <c r="G176" s="2" cm="1">
        <f t="array" ref="G176">Bedrag_Material</f>
        <v>0</v>
      </c>
      <c r="H176" s="1" t="str" cm="1">
        <f t="array" ref="H176">Comment</f>
        <v/>
      </c>
    </row>
    <row r="177" spans="1:8" x14ac:dyDescent="0.25">
      <c r="A177" t="str">
        <f t="shared" si="16"/>
        <v>15.Materiaal - Buis</v>
      </c>
      <c r="B177" t="s">
        <v>309</v>
      </c>
      <c r="C177" t="s">
        <v>310</v>
      </c>
      <c r="D177" t="s">
        <v>1141</v>
      </c>
      <c r="E177" s="41" t="str" cm="1">
        <f t="array" ref="E177">Aantal</f>
        <v/>
      </c>
      <c r="F177" s="2">
        <v>23.35</v>
      </c>
      <c r="G177" s="2" cm="1">
        <f t="array" ref="G177">Bedrag_Material</f>
        <v>0</v>
      </c>
      <c r="H177" s="1" t="str" cm="1">
        <f t="array" ref="H177">Comment</f>
        <v/>
      </c>
    </row>
    <row r="178" spans="1:8" x14ac:dyDescent="0.25">
      <c r="A178" t="str">
        <f t="shared" si="16"/>
        <v>15.Materiaal - Buis</v>
      </c>
      <c r="B178" t="s">
        <v>1178</v>
      </c>
      <c r="C178" t="s">
        <v>1179</v>
      </c>
      <c r="D178" t="s">
        <v>1141</v>
      </c>
      <c r="E178" s="41" t="str" cm="1">
        <f t="array" ref="E178">Aantal</f>
        <v/>
      </c>
      <c r="F178" s="2">
        <v>1.82</v>
      </c>
      <c r="G178" s="2" cm="1">
        <f t="array" ref="G178">Bedrag_Material</f>
        <v>0</v>
      </c>
      <c r="H178" s="1" t="str" cm="1">
        <f t="array" ref="H178">Comment</f>
        <v/>
      </c>
    </row>
    <row r="179" spans="1:8" x14ac:dyDescent="0.25">
      <c r="A179" t="str">
        <f t="shared" si="16"/>
        <v>15.Materiaal - Buis</v>
      </c>
      <c r="B179" t="s">
        <v>1180</v>
      </c>
      <c r="C179" t="s">
        <v>1181</v>
      </c>
      <c r="D179" t="s">
        <v>1141</v>
      </c>
      <c r="E179" s="41" t="str" cm="1">
        <f t="array" ref="E179">Aantal</f>
        <v/>
      </c>
      <c r="F179" s="2">
        <v>4.55</v>
      </c>
      <c r="G179" s="2" cm="1">
        <f t="array" ref="G179">Bedrag_Material</f>
        <v>0</v>
      </c>
      <c r="H179" s="1" t="str" cm="1">
        <f t="array" ref="H179">Comment</f>
        <v/>
      </c>
    </row>
    <row r="180" spans="1:8" x14ac:dyDescent="0.25">
      <c r="A180" t="str">
        <f t="shared" si="16"/>
        <v>15.Materiaal - Buis</v>
      </c>
      <c r="B180" t="s">
        <v>311</v>
      </c>
      <c r="C180" t="s">
        <v>312</v>
      </c>
      <c r="D180" t="s">
        <v>1141</v>
      </c>
      <c r="E180" s="41" t="str" cm="1">
        <f t="array" ref="E180">Aantal</f>
        <v/>
      </c>
      <c r="F180" s="2">
        <v>19.3</v>
      </c>
      <c r="G180" s="2" cm="1">
        <f t="array" ref="G180">Bedrag_Material</f>
        <v>0</v>
      </c>
      <c r="H180" s="1" t="str" cm="1">
        <f t="array" ref="H180">Comment</f>
        <v/>
      </c>
    </row>
    <row r="181" spans="1:8" x14ac:dyDescent="0.25">
      <c r="A181" t="str">
        <f t="shared" si="16"/>
        <v>15.Materiaal - Buis</v>
      </c>
      <c r="B181" t="s">
        <v>313</v>
      </c>
      <c r="C181" t="s">
        <v>314</v>
      </c>
      <c r="D181" t="s">
        <v>1141</v>
      </c>
      <c r="E181" s="41" t="str" cm="1">
        <f t="array" ref="E181">Aantal</f>
        <v/>
      </c>
      <c r="F181" s="2">
        <v>38.700000000000003</v>
      </c>
      <c r="G181" s="2" cm="1">
        <f t="array" ref="G181">Bedrag_Material</f>
        <v>0</v>
      </c>
      <c r="H181" s="1" t="str" cm="1">
        <f t="array" ref="H181">Comment</f>
        <v/>
      </c>
    </row>
    <row r="182" spans="1:8" x14ac:dyDescent="0.25">
      <c r="A182" t="str">
        <f t="shared" si="16"/>
        <v>15.Materiaal - Buis</v>
      </c>
      <c r="B182" t="s">
        <v>315</v>
      </c>
      <c r="C182" t="s">
        <v>316</v>
      </c>
      <c r="D182" t="s">
        <v>1141</v>
      </c>
      <c r="E182" s="41" t="str" cm="1">
        <f t="array" ref="E182">Aantal</f>
        <v/>
      </c>
      <c r="F182" s="2">
        <v>2.75</v>
      </c>
      <c r="G182" s="2" cm="1">
        <f t="array" ref="G182">Bedrag_Material</f>
        <v>0</v>
      </c>
      <c r="H182" s="1" t="str" cm="1">
        <f t="array" ref="H182">Comment</f>
        <v/>
      </c>
    </row>
    <row r="183" spans="1:8" x14ac:dyDescent="0.25">
      <c r="A183" t="str">
        <f t="shared" si="16"/>
        <v>15.Materiaal - Buis</v>
      </c>
      <c r="B183" t="s">
        <v>1182</v>
      </c>
      <c r="C183" t="s">
        <v>1183</v>
      </c>
      <c r="D183" t="s">
        <v>1141</v>
      </c>
      <c r="E183" s="41" t="str" cm="1">
        <f t="array" ref="E183">Aantal</f>
        <v/>
      </c>
      <c r="F183" s="2">
        <v>1.56</v>
      </c>
      <c r="G183" s="2" cm="1">
        <f t="array" ref="G183">Bedrag_Material</f>
        <v>0</v>
      </c>
      <c r="H183" s="1" t="str" cm="1">
        <f t="array" ref="H183">Comment</f>
        <v/>
      </c>
    </row>
    <row r="184" spans="1:8" x14ac:dyDescent="0.25">
      <c r="A184" t="str">
        <f t="shared" si="16"/>
        <v>15.Materiaal - Buis</v>
      </c>
      <c r="B184" t="s">
        <v>1184</v>
      </c>
      <c r="C184" t="s">
        <v>1185</v>
      </c>
      <c r="D184" t="s">
        <v>1141</v>
      </c>
      <c r="E184" s="41" t="str" cm="1">
        <f t="array" ref="E184">Aantal</f>
        <v/>
      </c>
      <c r="F184" s="2">
        <v>1.64</v>
      </c>
      <c r="G184" s="2" cm="1">
        <f t="array" ref="G184">Bedrag_Material</f>
        <v>0</v>
      </c>
      <c r="H184" s="1" t="str" cm="1">
        <f t="array" ref="H184">Comment</f>
        <v/>
      </c>
    </row>
    <row r="185" spans="1:8" x14ac:dyDescent="0.25">
      <c r="A185" t="str">
        <f t="shared" si="16"/>
        <v>15.Materiaal - Buis</v>
      </c>
      <c r="B185" t="s">
        <v>317</v>
      </c>
      <c r="C185" t="s">
        <v>318</v>
      </c>
      <c r="D185" t="s">
        <v>1141</v>
      </c>
      <c r="E185" s="41" t="str" cm="1">
        <f t="array" ref="E185">Aantal</f>
        <v/>
      </c>
      <c r="F185" s="2">
        <v>1.74</v>
      </c>
      <c r="G185" s="2" cm="1">
        <f t="array" ref="G185">Bedrag_Material</f>
        <v>0</v>
      </c>
      <c r="H185" s="1" t="str" cm="1">
        <f t="array" ref="H185">Comment</f>
        <v/>
      </c>
    </row>
    <row r="186" spans="1:8" x14ac:dyDescent="0.25">
      <c r="A186" t="str">
        <f t="shared" si="16"/>
        <v>15.Materiaal - Buis</v>
      </c>
      <c r="B186" t="s">
        <v>1186</v>
      </c>
      <c r="C186" t="s">
        <v>1187</v>
      </c>
      <c r="D186" t="s">
        <v>1141</v>
      </c>
      <c r="E186" s="41" t="str" cm="1">
        <f t="array" ref="E186">Aantal</f>
        <v/>
      </c>
      <c r="F186" s="2">
        <v>4.2</v>
      </c>
      <c r="G186" s="2" cm="1">
        <f t="array" ref="G186">Bedrag_Material</f>
        <v>0</v>
      </c>
      <c r="H186" s="1" t="str" cm="1">
        <f t="array" ref="H186">Comment</f>
        <v/>
      </c>
    </row>
    <row r="187" spans="1:8" x14ac:dyDescent="0.25">
      <c r="A187" t="str">
        <f t="shared" si="16"/>
        <v>15.Materiaal - Buis</v>
      </c>
      <c r="B187" t="s">
        <v>1188</v>
      </c>
      <c r="C187" t="s">
        <v>1189</v>
      </c>
      <c r="D187" t="s">
        <v>1141</v>
      </c>
      <c r="E187" s="41" t="str" cm="1">
        <f t="array" ref="E187">Aantal</f>
        <v/>
      </c>
      <c r="F187" s="2">
        <v>3.99</v>
      </c>
      <c r="G187" s="2" cm="1">
        <f t="array" ref="G187">Bedrag_Material</f>
        <v>0</v>
      </c>
      <c r="H187" s="1" t="str" cm="1">
        <f t="array" ref="H187">Comment</f>
        <v/>
      </c>
    </row>
    <row r="188" spans="1:8" x14ac:dyDescent="0.25">
      <c r="A188" t="str">
        <f t="shared" si="16"/>
        <v>15.Materiaal - Buis</v>
      </c>
      <c r="B188" t="s">
        <v>319</v>
      </c>
      <c r="C188" t="s">
        <v>320</v>
      </c>
      <c r="D188" t="s">
        <v>1141</v>
      </c>
      <c r="E188" s="41" t="str" cm="1">
        <f t="array" ref="E188">Aantal</f>
        <v/>
      </c>
      <c r="F188" s="2">
        <v>24.35</v>
      </c>
      <c r="G188" s="2" cm="1">
        <f t="array" ref="G188">Bedrag_Material</f>
        <v>0</v>
      </c>
      <c r="H188" s="1" t="str" cm="1">
        <f t="array" ref="H188">Comment</f>
        <v/>
      </c>
    </row>
    <row r="189" spans="1:8" x14ac:dyDescent="0.25">
      <c r="A189" t="str">
        <f t="shared" si="16"/>
        <v>15.Materiaal - Buis</v>
      </c>
      <c r="B189" t="s">
        <v>1190</v>
      </c>
      <c r="C189" t="s">
        <v>1191</v>
      </c>
      <c r="D189" t="s">
        <v>1141</v>
      </c>
      <c r="E189" s="41" t="str" cm="1">
        <f t="array" ref="E189">Aantal</f>
        <v/>
      </c>
      <c r="F189" s="2">
        <v>0.73</v>
      </c>
      <c r="G189" s="2" cm="1">
        <f t="array" ref="G189">Bedrag_Material</f>
        <v>0</v>
      </c>
      <c r="H189" s="1" t="str" cm="1">
        <f t="array" ref="H189">Comment</f>
        <v/>
      </c>
    </row>
    <row r="190" spans="1:8" x14ac:dyDescent="0.25">
      <c r="A190" t="str">
        <f t="shared" si="16"/>
        <v>15.Materiaal - Buis</v>
      </c>
      <c r="B190" t="s">
        <v>1192</v>
      </c>
      <c r="C190" t="s">
        <v>1193</v>
      </c>
      <c r="D190" t="s">
        <v>1141</v>
      </c>
      <c r="E190" s="41" t="str" cm="1">
        <f t="array" ref="E190">Aantal</f>
        <v/>
      </c>
      <c r="F190" s="2">
        <v>28.65</v>
      </c>
      <c r="G190" s="2" cm="1">
        <f t="array" ref="G190">Bedrag_Material</f>
        <v>0</v>
      </c>
      <c r="H190" s="1" t="str" cm="1">
        <f t="array" ref="H190">Comment</f>
        <v/>
      </c>
    </row>
    <row r="191" spans="1:8" x14ac:dyDescent="0.25">
      <c r="A191" t="str">
        <f t="shared" si="16"/>
        <v>15.Materiaal - Buis</v>
      </c>
      <c r="B191" t="s">
        <v>1194</v>
      </c>
      <c r="C191" t="s">
        <v>1195</v>
      </c>
      <c r="D191" t="s">
        <v>1141</v>
      </c>
      <c r="E191" s="41" t="str" cm="1">
        <f t="array" ref="E191">Aantal</f>
        <v/>
      </c>
      <c r="F191" s="2">
        <v>2.65</v>
      </c>
      <c r="G191" s="2" cm="1">
        <f t="array" ref="G191">Bedrag_Material</f>
        <v>0</v>
      </c>
      <c r="H191" s="1" t="str" cm="1">
        <f t="array" ref="H191">Comment</f>
        <v/>
      </c>
    </row>
    <row r="192" spans="1:8" x14ac:dyDescent="0.25">
      <c r="A192" t="str">
        <f t="shared" ref="A192:A227" si="17">$B$128</f>
        <v>15.Materiaal - Buis</v>
      </c>
      <c r="B192" t="s">
        <v>1196</v>
      </c>
      <c r="C192" t="s">
        <v>1197</v>
      </c>
      <c r="D192" t="s">
        <v>1141</v>
      </c>
      <c r="E192" s="41" t="str" cm="1">
        <f t="array" ref="E192">Aantal</f>
        <v/>
      </c>
      <c r="F192" s="2">
        <v>3.75</v>
      </c>
      <c r="G192" s="2" cm="1">
        <f t="array" ref="G192">Bedrag_Material</f>
        <v>0</v>
      </c>
      <c r="H192" s="1" t="str" cm="1">
        <f t="array" ref="H192">Comment</f>
        <v/>
      </c>
    </row>
    <row r="193" spans="1:8" x14ac:dyDescent="0.25">
      <c r="A193" t="str">
        <f t="shared" si="17"/>
        <v>15.Materiaal - Buis</v>
      </c>
      <c r="B193" t="s">
        <v>1198</v>
      </c>
      <c r="C193" t="s">
        <v>1199</v>
      </c>
      <c r="D193" t="s">
        <v>1141</v>
      </c>
      <c r="E193" s="41" t="str" cm="1">
        <f t="array" ref="E193">Aantal</f>
        <v/>
      </c>
      <c r="F193" s="2">
        <v>3.75</v>
      </c>
      <c r="G193" s="2" cm="1">
        <f t="array" ref="G193">Bedrag_Material</f>
        <v>0</v>
      </c>
      <c r="H193" s="1" t="str" cm="1">
        <f t="array" ref="H193">Comment</f>
        <v/>
      </c>
    </row>
    <row r="194" spans="1:8" x14ac:dyDescent="0.25">
      <c r="A194" t="str">
        <f t="shared" si="17"/>
        <v>15.Materiaal - Buis</v>
      </c>
      <c r="B194" t="s">
        <v>321</v>
      </c>
      <c r="C194" t="s">
        <v>322</v>
      </c>
      <c r="D194" t="s">
        <v>1141</v>
      </c>
      <c r="E194" s="41" t="str" cm="1">
        <f t="array" ref="E194">Aantal</f>
        <v/>
      </c>
      <c r="F194" s="2">
        <v>3.75</v>
      </c>
      <c r="G194" s="2" cm="1">
        <f t="array" ref="G194">Bedrag_Material</f>
        <v>0</v>
      </c>
      <c r="H194" s="1" t="str" cm="1">
        <f t="array" ref="H194">Comment</f>
        <v/>
      </c>
    </row>
    <row r="195" spans="1:8" x14ac:dyDescent="0.25">
      <c r="A195" t="str">
        <f t="shared" si="17"/>
        <v>15.Materiaal - Buis</v>
      </c>
      <c r="B195" t="s">
        <v>323</v>
      </c>
      <c r="C195" t="s">
        <v>324</v>
      </c>
      <c r="D195" t="s">
        <v>1141</v>
      </c>
      <c r="E195" s="41" t="str" cm="1">
        <f t="array" ref="E195">Aantal</f>
        <v/>
      </c>
      <c r="F195" s="2">
        <v>4.25</v>
      </c>
      <c r="G195" s="2" cm="1">
        <f t="array" ref="G195">Bedrag_Material</f>
        <v>0</v>
      </c>
      <c r="H195" s="1" t="str" cm="1">
        <f t="array" ref="H195">Comment</f>
        <v/>
      </c>
    </row>
    <row r="196" spans="1:8" x14ac:dyDescent="0.25">
      <c r="A196" t="str">
        <f t="shared" si="17"/>
        <v>15.Materiaal - Buis</v>
      </c>
      <c r="B196" t="s">
        <v>1200</v>
      </c>
      <c r="C196" t="s">
        <v>1201</v>
      </c>
      <c r="D196" t="s">
        <v>1141</v>
      </c>
      <c r="E196" s="41" t="str" cm="1">
        <f t="array" ref="E196">Aantal</f>
        <v/>
      </c>
      <c r="F196" s="2">
        <v>4.5999999999999996</v>
      </c>
      <c r="G196" s="2" cm="1">
        <f t="array" ref="G196">Bedrag_Material</f>
        <v>0</v>
      </c>
      <c r="H196" s="1" t="str" cm="1">
        <f t="array" ref="H196">Comment</f>
        <v/>
      </c>
    </row>
    <row r="197" spans="1:8" x14ac:dyDescent="0.25">
      <c r="A197" t="str">
        <f t="shared" si="17"/>
        <v>15.Materiaal - Buis</v>
      </c>
      <c r="B197" t="s">
        <v>1202</v>
      </c>
      <c r="C197" t="s">
        <v>1203</v>
      </c>
      <c r="D197" t="s">
        <v>1141</v>
      </c>
      <c r="E197" s="41" t="str" cm="1">
        <f t="array" ref="E197">Aantal</f>
        <v/>
      </c>
      <c r="F197" s="2">
        <v>4.5999999999999996</v>
      </c>
      <c r="G197" s="2" cm="1">
        <f t="array" ref="G197">Bedrag_Material</f>
        <v>0</v>
      </c>
      <c r="H197" s="1" t="str" cm="1">
        <f t="array" ref="H197">Comment</f>
        <v/>
      </c>
    </row>
    <row r="198" spans="1:8" x14ac:dyDescent="0.25">
      <c r="A198" t="str">
        <f t="shared" si="17"/>
        <v>15.Materiaal - Buis</v>
      </c>
      <c r="B198" t="s">
        <v>1204</v>
      </c>
      <c r="C198" t="s">
        <v>1205</v>
      </c>
      <c r="D198" t="s">
        <v>1141</v>
      </c>
      <c r="E198" s="41" t="str" cm="1">
        <f t="array" ref="E198">Aantal</f>
        <v/>
      </c>
      <c r="F198" s="2">
        <v>4.5999999999999996</v>
      </c>
      <c r="G198" s="2" cm="1">
        <f t="array" ref="G198">Bedrag_Material</f>
        <v>0</v>
      </c>
      <c r="H198" s="1" t="str" cm="1">
        <f t="array" ref="H198">Comment</f>
        <v/>
      </c>
    </row>
    <row r="199" spans="1:8" x14ac:dyDescent="0.25">
      <c r="A199" t="str">
        <f t="shared" si="17"/>
        <v>15.Materiaal - Buis</v>
      </c>
      <c r="B199" t="s">
        <v>1206</v>
      </c>
      <c r="C199" t="s">
        <v>1207</v>
      </c>
      <c r="D199" t="s">
        <v>1141</v>
      </c>
      <c r="E199" s="41" t="str" cm="1">
        <f t="array" ref="E199">Aantal</f>
        <v/>
      </c>
      <c r="F199" s="2">
        <v>14.45</v>
      </c>
      <c r="G199" s="2" cm="1">
        <f t="array" ref="G199">Bedrag_Material</f>
        <v>0</v>
      </c>
      <c r="H199" s="1" t="str" cm="1">
        <f t="array" ref="H199">Comment</f>
        <v/>
      </c>
    </row>
    <row r="200" spans="1:8" x14ac:dyDescent="0.25">
      <c r="A200" t="str">
        <f t="shared" si="17"/>
        <v>15.Materiaal - Buis</v>
      </c>
      <c r="B200" t="s">
        <v>1208</v>
      </c>
      <c r="C200" t="s">
        <v>1209</v>
      </c>
      <c r="D200" t="s">
        <v>1141</v>
      </c>
      <c r="E200" s="41" t="str" cm="1">
        <f t="array" ref="E200">Aantal</f>
        <v/>
      </c>
      <c r="F200" s="2">
        <v>0.42</v>
      </c>
      <c r="G200" s="2" cm="1">
        <f t="array" ref="G200">Bedrag_Material</f>
        <v>0</v>
      </c>
      <c r="H200" s="1" t="str" cm="1">
        <f t="array" ref="H200">Comment</f>
        <v/>
      </c>
    </row>
    <row r="201" spans="1:8" x14ac:dyDescent="0.25">
      <c r="A201" t="str">
        <f t="shared" si="17"/>
        <v>15.Materiaal - Buis</v>
      </c>
      <c r="B201" t="s">
        <v>1210</v>
      </c>
      <c r="C201" t="s">
        <v>1211</v>
      </c>
      <c r="D201" t="s">
        <v>1141</v>
      </c>
      <c r="E201" s="41" t="str" cm="1">
        <f t="array" ref="E201">Aantal</f>
        <v/>
      </c>
      <c r="F201" s="2">
        <v>0.4</v>
      </c>
      <c r="G201" s="2" cm="1">
        <f t="array" ref="G201">Bedrag_Material</f>
        <v>0</v>
      </c>
      <c r="H201" s="1" t="str" cm="1">
        <f t="array" ref="H201">Comment</f>
        <v/>
      </c>
    </row>
    <row r="202" spans="1:8" x14ac:dyDescent="0.25">
      <c r="A202" t="str">
        <f t="shared" si="17"/>
        <v>15.Materiaal - Buis</v>
      </c>
      <c r="B202" t="s">
        <v>1212</v>
      </c>
      <c r="C202" t="s">
        <v>1213</v>
      </c>
      <c r="D202" t="s">
        <v>1141</v>
      </c>
      <c r="E202" s="41" t="str" cm="1">
        <f t="array" ref="E202">Aantal</f>
        <v/>
      </c>
      <c r="F202" s="2">
        <v>0.36</v>
      </c>
      <c r="G202" s="2" cm="1">
        <f t="array" ref="G202">Bedrag_Material</f>
        <v>0</v>
      </c>
      <c r="H202" s="1" t="str" cm="1">
        <f t="array" ref="H202">Comment</f>
        <v/>
      </c>
    </row>
    <row r="203" spans="1:8" x14ac:dyDescent="0.25">
      <c r="A203" t="str">
        <f t="shared" si="17"/>
        <v>15.Materiaal - Buis</v>
      </c>
      <c r="B203" t="s">
        <v>325</v>
      </c>
      <c r="C203" t="s">
        <v>326</v>
      </c>
      <c r="D203" t="s">
        <v>1141</v>
      </c>
      <c r="E203" s="41" t="str" cm="1">
        <f t="array" ref="E203">Aantal</f>
        <v/>
      </c>
      <c r="F203" s="2">
        <v>0.51</v>
      </c>
      <c r="G203" s="2" cm="1">
        <f t="array" ref="G203">Bedrag_Material</f>
        <v>0</v>
      </c>
      <c r="H203" s="1" t="str" cm="1">
        <f t="array" ref="H203">Comment</f>
        <v/>
      </c>
    </row>
    <row r="204" spans="1:8" x14ac:dyDescent="0.25">
      <c r="A204" t="str">
        <f t="shared" si="17"/>
        <v>15.Materiaal - Buis</v>
      </c>
      <c r="B204" t="s">
        <v>1214</v>
      </c>
      <c r="C204" t="s">
        <v>1215</v>
      </c>
      <c r="D204" t="s">
        <v>1141</v>
      </c>
      <c r="E204" s="41" t="str" cm="1">
        <f t="array" ref="E204">Aantal</f>
        <v/>
      </c>
      <c r="G204" s="2" cm="1">
        <f t="array" ref="G204">Bedrag_Material</f>
        <v>0</v>
      </c>
      <c r="H204" s="1" t="str" cm="1">
        <f t="array" ref="H204">Comment</f>
        <v/>
      </c>
    </row>
    <row r="205" spans="1:8" x14ac:dyDescent="0.25">
      <c r="A205" t="str">
        <f t="shared" si="17"/>
        <v>15.Materiaal - Buis</v>
      </c>
      <c r="B205" t="s">
        <v>1216</v>
      </c>
      <c r="C205" t="s">
        <v>1217</v>
      </c>
      <c r="D205" t="s">
        <v>1141</v>
      </c>
      <c r="E205" s="41" t="str" cm="1">
        <f t="array" ref="E205">Aantal</f>
        <v/>
      </c>
      <c r="G205" s="2" cm="1">
        <f t="array" ref="G205">Bedrag_Material</f>
        <v>0</v>
      </c>
      <c r="H205" s="1" t="str" cm="1">
        <f t="array" ref="H205">Comment</f>
        <v/>
      </c>
    </row>
    <row r="206" spans="1:8" x14ac:dyDescent="0.25">
      <c r="A206" t="str">
        <f t="shared" si="17"/>
        <v>15.Materiaal - Buis</v>
      </c>
      <c r="B206" t="s">
        <v>327</v>
      </c>
      <c r="C206" t="s">
        <v>1218</v>
      </c>
      <c r="D206" t="s">
        <v>1141</v>
      </c>
      <c r="E206" s="41" t="str" cm="1">
        <f t="array" ref="E206">Aantal</f>
        <v/>
      </c>
      <c r="G206" s="2" cm="1">
        <f t="array" ref="G206">Bedrag_Material</f>
        <v>0</v>
      </c>
      <c r="H206" s="1" t="str" cm="1">
        <f t="array" ref="H206">Comment</f>
        <v/>
      </c>
    </row>
    <row r="207" spans="1:8" x14ac:dyDescent="0.25">
      <c r="A207" t="str">
        <f t="shared" si="17"/>
        <v>15.Materiaal - Buis</v>
      </c>
      <c r="B207" t="s">
        <v>329</v>
      </c>
      <c r="C207" t="s">
        <v>1219</v>
      </c>
      <c r="D207" t="s">
        <v>1141</v>
      </c>
      <c r="E207" s="41" t="str" cm="1">
        <f t="array" ref="E207">Aantal</f>
        <v/>
      </c>
      <c r="G207" s="2" cm="1">
        <f t="array" ref="G207">Bedrag_Material</f>
        <v>0</v>
      </c>
      <c r="H207" s="1" t="str" cm="1">
        <f t="array" ref="H207">Comment</f>
        <v/>
      </c>
    </row>
    <row r="208" spans="1:8" x14ac:dyDescent="0.25">
      <c r="A208" t="str">
        <f t="shared" si="17"/>
        <v>15.Materiaal - Buis</v>
      </c>
      <c r="B208" t="s">
        <v>331</v>
      </c>
      <c r="C208" t="s">
        <v>1220</v>
      </c>
      <c r="D208" t="s">
        <v>1141</v>
      </c>
      <c r="E208" s="41" t="str" cm="1">
        <f t="array" ref="E208">Aantal</f>
        <v/>
      </c>
      <c r="G208" s="2" cm="1">
        <f t="array" ref="G208">Bedrag_Material</f>
        <v>0</v>
      </c>
      <c r="H208" s="1" t="str" cm="1">
        <f t="array" ref="H208">Comment</f>
        <v/>
      </c>
    </row>
    <row r="209" spans="1:8" x14ac:dyDescent="0.25">
      <c r="A209" t="str">
        <f t="shared" si="17"/>
        <v>15.Materiaal - Buis</v>
      </c>
      <c r="B209" t="s">
        <v>333</v>
      </c>
      <c r="C209" t="s">
        <v>1221</v>
      </c>
      <c r="D209" t="s">
        <v>1141</v>
      </c>
      <c r="E209" s="41" t="str" cm="1">
        <f t="array" ref="E209">Aantal</f>
        <v/>
      </c>
      <c r="G209" s="2" cm="1">
        <f t="array" ref="G209">Bedrag_Material</f>
        <v>0</v>
      </c>
      <c r="H209" s="1" t="str" cm="1">
        <f t="array" ref="H209">Comment</f>
        <v/>
      </c>
    </row>
    <row r="210" spans="1:8" x14ac:dyDescent="0.25">
      <c r="A210" t="str">
        <f t="shared" si="17"/>
        <v>15.Materiaal - Buis</v>
      </c>
      <c r="B210" t="s">
        <v>335</v>
      </c>
      <c r="C210" t="s">
        <v>1222</v>
      </c>
      <c r="D210" t="s">
        <v>1141</v>
      </c>
      <c r="E210" s="41" t="str" cm="1">
        <f t="array" ref="E210">Aantal</f>
        <v/>
      </c>
      <c r="G210" s="2" cm="1">
        <f t="array" ref="G210">Bedrag_Material</f>
        <v>0</v>
      </c>
      <c r="H210" s="1" t="str" cm="1">
        <f t="array" ref="H210">Comment</f>
        <v/>
      </c>
    </row>
    <row r="211" spans="1:8" x14ac:dyDescent="0.25">
      <c r="A211" t="str">
        <f t="shared" si="17"/>
        <v>15.Materiaal - Buis</v>
      </c>
      <c r="B211" t="s">
        <v>337</v>
      </c>
      <c r="C211" t="s">
        <v>1223</v>
      </c>
      <c r="D211" t="s">
        <v>1141</v>
      </c>
      <c r="E211" s="41" t="str" cm="1">
        <f t="array" ref="E211">Aantal</f>
        <v/>
      </c>
      <c r="G211" s="2" cm="1">
        <f t="array" ref="G211">Bedrag_Material</f>
        <v>0</v>
      </c>
      <c r="H211" s="1" t="str" cm="1">
        <f t="array" ref="H211">Comment</f>
        <v/>
      </c>
    </row>
    <row r="212" spans="1:8" x14ac:dyDescent="0.25">
      <c r="A212" t="str">
        <f t="shared" si="17"/>
        <v>15.Materiaal - Buis</v>
      </c>
      <c r="B212" t="s">
        <v>339</v>
      </c>
      <c r="C212" t="s">
        <v>1224</v>
      </c>
      <c r="D212" t="s">
        <v>1141</v>
      </c>
      <c r="E212" s="41" t="str" cm="1">
        <f t="array" ref="E212">Aantal</f>
        <v/>
      </c>
      <c r="G212" s="2" cm="1">
        <f t="array" ref="G212">Bedrag_Material</f>
        <v>0</v>
      </c>
      <c r="H212" s="1" t="str" cm="1">
        <f t="array" ref="H212">Comment</f>
        <v/>
      </c>
    </row>
    <row r="213" spans="1:8" x14ac:dyDescent="0.25">
      <c r="A213" t="str">
        <f t="shared" si="17"/>
        <v>15.Materiaal - Buis</v>
      </c>
      <c r="B213" t="s">
        <v>341</v>
      </c>
      <c r="C213" t="s">
        <v>342</v>
      </c>
      <c r="D213" t="s">
        <v>1141</v>
      </c>
      <c r="E213" s="41" t="str" cm="1">
        <f t="array" ref="E213">Aantal</f>
        <v/>
      </c>
      <c r="F213" s="2">
        <v>75</v>
      </c>
      <c r="G213" s="2" cm="1">
        <f t="array" ref="G213">Bedrag_Material</f>
        <v>0</v>
      </c>
      <c r="H213" s="1" t="str" cm="1">
        <f t="array" ref="H213">Comment</f>
        <v/>
      </c>
    </row>
    <row r="214" spans="1:8" x14ac:dyDescent="0.25">
      <c r="A214" t="str">
        <f t="shared" si="17"/>
        <v>15.Materiaal - Buis</v>
      </c>
      <c r="B214" t="s">
        <v>1225</v>
      </c>
      <c r="C214" t="s">
        <v>1226</v>
      </c>
      <c r="D214" t="s">
        <v>1141</v>
      </c>
      <c r="E214" s="41" t="str" cm="1">
        <f t="array" ref="E214">Aantal</f>
        <v/>
      </c>
      <c r="F214" s="2">
        <v>0.99</v>
      </c>
      <c r="G214" s="2" cm="1">
        <f t="array" ref="G214">Bedrag_Material</f>
        <v>0</v>
      </c>
      <c r="H214" s="1" t="str" cm="1">
        <f t="array" ref="H214">Comment</f>
        <v/>
      </c>
    </row>
    <row r="215" spans="1:8" x14ac:dyDescent="0.25">
      <c r="A215" t="str">
        <f t="shared" si="17"/>
        <v>15.Materiaal - Buis</v>
      </c>
      <c r="B215" t="s">
        <v>1227</v>
      </c>
      <c r="C215" t="s">
        <v>1228</v>
      </c>
      <c r="D215" t="s">
        <v>1141</v>
      </c>
      <c r="E215" s="41" t="str" cm="1">
        <f t="array" ref="E215">Aantal</f>
        <v/>
      </c>
      <c r="F215" s="2">
        <v>0.99</v>
      </c>
      <c r="G215" s="2" cm="1">
        <f t="array" ref="G215">Bedrag_Material</f>
        <v>0</v>
      </c>
      <c r="H215" s="1" t="str" cm="1">
        <f t="array" ref="H215">Comment</f>
        <v/>
      </c>
    </row>
    <row r="216" spans="1:8" x14ac:dyDescent="0.25">
      <c r="A216" t="str">
        <f t="shared" si="17"/>
        <v>15.Materiaal - Buis</v>
      </c>
      <c r="B216" t="s">
        <v>1229</v>
      </c>
      <c r="C216" t="s">
        <v>1230</v>
      </c>
      <c r="D216" t="s">
        <v>1141</v>
      </c>
      <c r="E216" s="41" t="str" cm="1">
        <f t="array" ref="E216">Aantal</f>
        <v/>
      </c>
      <c r="G216" s="2" cm="1">
        <f t="array" ref="G216">Bedrag_Material</f>
        <v>0</v>
      </c>
      <c r="H216" s="1" t="str" cm="1">
        <f t="array" ref="H216">Comment</f>
        <v/>
      </c>
    </row>
    <row r="217" spans="1:8" x14ac:dyDescent="0.25">
      <c r="A217" t="str">
        <f t="shared" si="17"/>
        <v>15.Materiaal - Buis</v>
      </c>
      <c r="B217" t="s">
        <v>343</v>
      </c>
      <c r="C217" t="s">
        <v>344</v>
      </c>
      <c r="D217" t="s">
        <v>1141</v>
      </c>
      <c r="E217" s="41" t="str" cm="1">
        <f t="array" ref="E217">Aantal</f>
        <v/>
      </c>
      <c r="F217" s="2">
        <v>14.25</v>
      </c>
      <c r="G217" s="2" cm="1">
        <f t="array" ref="G217">Bedrag_Material</f>
        <v>0</v>
      </c>
      <c r="H217" s="1" t="str" cm="1">
        <f t="array" ref="H217">Comment</f>
        <v/>
      </c>
    </row>
    <row r="218" spans="1:8" x14ac:dyDescent="0.25">
      <c r="A218" t="str">
        <f t="shared" si="17"/>
        <v>15.Materiaal - Buis</v>
      </c>
      <c r="B218" t="s">
        <v>345</v>
      </c>
      <c r="C218" t="s">
        <v>346</v>
      </c>
      <c r="D218" t="s">
        <v>1141</v>
      </c>
      <c r="E218" s="41" t="str" cm="1">
        <f t="array" ref="E218">Aantal</f>
        <v/>
      </c>
      <c r="F218" s="2">
        <v>7.85</v>
      </c>
      <c r="G218" s="2" cm="1">
        <f t="array" ref="G218">Bedrag_Material</f>
        <v>0</v>
      </c>
      <c r="H218" s="1" t="str" cm="1">
        <f t="array" ref="H218">Comment</f>
        <v/>
      </c>
    </row>
    <row r="219" spans="1:8" x14ac:dyDescent="0.25">
      <c r="A219" t="str">
        <f t="shared" si="17"/>
        <v>15.Materiaal - Buis</v>
      </c>
      <c r="B219" t="s">
        <v>347</v>
      </c>
      <c r="C219" t="s">
        <v>348</v>
      </c>
      <c r="D219" t="s">
        <v>1141</v>
      </c>
      <c r="E219" s="41" t="str" cm="1">
        <f t="array" ref="E219">Aantal</f>
        <v/>
      </c>
      <c r="F219" s="2">
        <v>35.200000000000003</v>
      </c>
      <c r="G219" s="2" cm="1">
        <f t="array" ref="G219">Bedrag_Material</f>
        <v>0</v>
      </c>
      <c r="H219" s="1" t="str" cm="1">
        <f t="array" ref="H219">Comment</f>
        <v/>
      </c>
    </row>
    <row r="220" spans="1:8" x14ac:dyDescent="0.25">
      <c r="A220" t="str">
        <f t="shared" si="17"/>
        <v>15.Materiaal - Buis</v>
      </c>
      <c r="B220" t="s">
        <v>349</v>
      </c>
      <c r="C220" t="s">
        <v>350</v>
      </c>
      <c r="D220" t="s">
        <v>1141</v>
      </c>
      <c r="E220" s="41" t="str" cm="1">
        <f t="array" ref="E220">Aantal</f>
        <v/>
      </c>
      <c r="F220" s="2">
        <v>24.75</v>
      </c>
      <c r="G220" s="2" cm="1">
        <f t="array" ref="G220">Bedrag_Material</f>
        <v>0</v>
      </c>
      <c r="H220" s="1" t="str" cm="1">
        <f t="array" ref="H220">Comment</f>
        <v/>
      </c>
    </row>
    <row r="221" spans="1:8" x14ac:dyDescent="0.25">
      <c r="A221" t="str">
        <f t="shared" si="17"/>
        <v>15.Materiaal - Buis</v>
      </c>
      <c r="B221" t="s">
        <v>1231</v>
      </c>
      <c r="C221" t="s">
        <v>1232</v>
      </c>
      <c r="D221" t="s">
        <v>1141</v>
      </c>
      <c r="E221" s="41" t="str" cm="1">
        <f t="array" ref="E221">Aantal</f>
        <v/>
      </c>
      <c r="F221" s="2">
        <v>4.45</v>
      </c>
      <c r="G221" s="2" cm="1">
        <f t="array" ref="G221">Bedrag_Material</f>
        <v>0</v>
      </c>
      <c r="H221" s="1" t="str" cm="1">
        <f t="array" ref="H221">Comment</f>
        <v/>
      </c>
    </row>
    <row r="222" spans="1:8" x14ac:dyDescent="0.25">
      <c r="A222" t="str">
        <f t="shared" si="17"/>
        <v>15.Materiaal - Buis</v>
      </c>
      <c r="B222" t="s">
        <v>353</v>
      </c>
      <c r="C222" t="s">
        <v>354</v>
      </c>
      <c r="D222" t="s">
        <v>1141</v>
      </c>
      <c r="E222" s="41" t="str" cm="1">
        <f t="array" ref="E222">Aantal</f>
        <v/>
      </c>
      <c r="F222" s="2">
        <v>23.95</v>
      </c>
      <c r="G222" s="2" cm="1">
        <f t="array" ref="G222">Bedrag_Material</f>
        <v>0</v>
      </c>
      <c r="H222" s="1" t="str" cm="1">
        <f t="array" ref="H222">Comment</f>
        <v/>
      </c>
    </row>
    <row r="223" spans="1:8" x14ac:dyDescent="0.25">
      <c r="A223" t="str">
        <f t="shared" si="17"/>
        <v>15.Materiaal - Buis</v>
      </c>
      <c r="B223" t="s">
        <v>355</v>
      </c>
      <c r="C223" t="s">
        <v>356</v>
      </c>
      <c r="D223" t="s">
        <v>1141</v>
      </c>
      <c r="E223" s="41" t="str" cm="1">
        <f t="array" ref="E223">Aantal</f>
        <v/>
      </c>
      <c r="F223" s="2">
        <v>25.7</v>
      </c>
      <c r="G223" s="2" cm="1">
        <f t="array" ref="G223">Bedrag_Material</f>
        <v>0</v>
      </c>
      <c r="H223" s="1" t="str" cm="1">
        <f t="array" ref="H223">Comment</f>
        <v/>
      </c>
    </row>
    <row r="224" spans="1:8" x14ac:dyDescent="0.25">
      <c r="A224" t="str">
        <f t="shared" si="17"/>
        <v>15.Materiaal - Buis</v>
      </c>
      <c r="B224" t="s">
        <v>357</v>
      </c>
      <c r="C224" t="s">
        <v>358</v>
      </c>
      <c r="D224" t="s">
        <v>1141</v>
      </c>
      <c r="E224" s="41" t="str" cm="1">
        <f t="array" ref="E224">Aantal</f>
        <v/>
      </c>
      <c r="F224" s="2">
        <v>2.95</v>
      </c>
      <c r="G224" s="2" cm="1">
        <f t="array" ref="G224">Bedrag_Material</f>
        <v>0</v>
      </c>
      <c r="H224" s="1" t="str" cm="1">
        <f t="array" ref="H224">Comment</f>
        <v/>
      </c>
    </row>
    <row r="225" spans="1:8" x14ac:dyDescent="0.25">
      <c r="A225" t="str">
        <f t="shared" si="17"/>
        <v>15.Materiaal - Buis</v>
      </c>
      <c r="B225" t="s">
        <v>359</v>
      </c>
      <c r="C225" t="s">
        <v>360</v>
      </c>
      <c r="D225" t="s">
        <v>1141</v>
      </c>
      <c r="E225" s="41" t="str" cm="1">
        <f t="array" ref="E225">Aantal</f>
        <v/>
      </c>
      <c r="F225" s="2">
        <v>1.45</v>
      </c>
      <c r="G225" s="2" cm="1">
        <f t="array" ref="G225">Bedrag_Material</f>
        <v>0</v>
      </c>
      <c r="H225" s="1" t="str" cm="1">
        <f t="array" ref="H225">Comment</f>
        <v/>
      </c>
    </row>
    <row r="226" spans="1:8" x14ac:dyDescent="0.25">
      <c r="A226" t="str">
        <f t="shared" si="17"/>
        <v>15.Materiaal - Buis</v>
      </c>
      <c r="B226" t="s">
        <v>361</v>
      </c>
      <c r="C226" t="s">
        <v>362</v>
      </c>
      <c r="D226" t="s">
        <v>1141</v>
      </c>
      <c r="E226" s="41" t="str" cm="1">
        <f t="array" ref="E226">Aantal</f>
        <v/>
      </c>
      <c r="F226" s="2">
        <v>0.9</v>
      </c>
      <c r="G226" s="2" cm="1">
        <f t="array" ref="G226">Bedrag_Material</f>
        <v>0</v>
      </c>
      <c r="H226" s="1" t="str" cm="1">
        <f t="array" ref="H226">Comment</f>
        <v/>
      </c>
    </row>
    <row r="227" spans="1:8" ht="15.75" thickBot="1" x14ac:dyDescent="0.3">
      <c r="A227" t="str">
        <f t="shared" si="17"/>
        <v>15.Materiaal - Buis</v>
      </c>
      <c r="B227" t="s">
        <v>363</v>
      </c>
      <c r="C227" t="s">
        <v>364</v>
      </c>
      <c r="D227" t="s">
        <v>1141</v>
      </c>
      <c r="E227" s="41" t="str" cm="1">
        <f t="array" ref="E227">Aantal</f>
        <v/>
      </c>
      <c r="F227" s="2">
        <v>4.8</v>
      </c>
      <c r="G227" s="2" cm="1">
        <f t="array" ref="G227">Bedrag_Material</f>
        <v>0</v>
      </c>
      <c r="H227" s="1" t="str" cm="1">
        <f t="array" ref="H227">Comment</f>
        <v/>
      </c>
    </row>
    <row r="228" spans="1:8" ht="16.5" thickBot="1" x14ac:dyDescent="0.3">
      <c r="A228" t="str">
        <f t="shared" ref="A228:A259" si="18">$B$228</f>
        <v>16. Materiaal - Lasmaterialen</v>
      </c>
      <c r="B228" s="48" t="s">
        <v>365</v>
      </c>
      <c r="C228" s="51"/>
      <c r="D228" s="30" t="s">
        <v>1141</v>
      </c>
      <c r="E228" s="40" t="s">
        <v>1141</v>
      </c>
      <c r="F228" s="19" t="s">
        <v>1141</v>
      </c>
      <c r="G228" s="16">
        <f>SUM(G229:G285)</f>
        <v>0</v>
      </c>
      <c r="H228" s="33" t="str" cm="1">
        <f t="array" ref="H228">Comment</f>
        <v/>
      </c>
    </row>
    <row r="229" spans="1:8" x14ac:dyDescent="0.25">
      <c r="A229" t="str">
        <f t="shared" si="18"/>
        <v>16. Materiaal - Lasmaterialen</v>
      </c>
      <c r="B229" t="s">
        <v>366</v>
      </c>
      <c r="C229" t="s">
        <v>367</v>
      </c>
      <c r="D229" t="s">
        <v>1141</v>
      </c>
      <c r="E229" s="41" t="str" cm="1">
        <f t="array" ref="E229">Aantal</f>
        <v/>
      </c>
      <c r="F229" s="2">
        <v>203</v>
      </c>
      <c r="G229" s="2" cm="1">
        <f t="array" ref="G229">Bedrag_Material</f>
        <v>0</v>
      </c>
      <c r="H229" s="1" t="str" cm="1">
        <f t="array" ref="H229">Comment</f>
        <v/>
      </c>
    </row>
    <row r="230" spans="1:8" x14ac:dyDescent="0.25">
      <c r="A230" t="str">
        <f t="shared" si="18"/>
        <v>16. Materiaal - Lasmaterialen</v>
      </c>
      <c r="B230" t="s">
        <v>368</v>
      </c>
      <c r="C230" t="s">
        <v>369</v>
      </c>
      <c r="D230" t="s">
        <v>1141</v>
      </c>
      <c r="E230" s="41" t="str" cm="1">
        <f t="array" ref="E230">Aantal</f>
        <v/>
      </c>
      <c r="F230" s="2">
        <v>3.9</v>
      </c>
      <c r="G230" s="2" cm="1">
        <f t="array" ref="G230">Bedrag_Material</f>
        <v>0</v>
      </c>
      <c r="H230" s="1" t="str" cm="1">
        <f t="array" ref="H230">Comment</f>
        <v/>
      </c>
    </row>
    <row r="231" spans="1:8" x14ac:dyDescent="0.25">
      <c r="A231" t="str">
        <f t="shared" si="18"/>
        <v>16. Materiaal - Lasmaterialen</v>
      </c>
      <c r="B231" t="s">
        <v>370</v>
      </c>
      <c r="C231" t="s">
        <v>371</v>
      </c>
      <c r="D231" t="s">
        <v>1141</v>
      </c>
      <c r="E231" s="41" t="str" cm="1">
        <f t="array" ref="E231">Aantal</f>
        <v/>
      </c>
      <c r="F231" s="2">
        <v>28</v>
      </c>
      <c r="G231" s="2" cm="1">
        <f t="array" ref="G231">Bedrag_Material</f>
        <v>0</v>
      </c>
      <c r="H231" s="1" t="str" cm="1">
        <f t="array" ref="H231">Comment</f>
        <v/>
      </c>
    </row>
    <row r="232" spans="1:8" x14ac:dyDescent="0.25">
      <c r="A232" t="str">
        <f t="shared" si="18"/>
        <v>16. Materiaal - Lasmaterialen</v>
      </c>
      <c r="B232" t="s">
        <v>372</v>
      </c>
      <c r="C232" t="s">
        <v>373</v>
      </c>
      <c r="D232" t="s">
        <v>1141</v>
      </c>
      <c r="E232" s="41" t="str" cm="1">
        <f t="array" ref="E232">Aantal</f>
        <v/>
      </c>
      <c r="F232" s="2">
        <v>17</v>
      </c>
      <c r="G232" s="2" cm="1">
        <f t="array" ref="G232">Bedrag_Material</f>
        <v>0</v>
      </c>
      <c r="H232" s="1" t="str" cm="1">
        <f t="array" ref="H232">Comment</f>
        <v/>
      </c>
    </row>
    <row r="233" spans="1:8" x14ac:dyDescent="0.25">
      <c r="A233" t="str">
        <f t="shared" si="18"/>
        <v>16. Materiaal - Lasmaterialen</v>
      </c>
      <c r="B233" t="s">
        <v>374</v>
      </c>
      <c r="C233" t="s">
        <v>375</v>
      </c>
      <c r="D233" t="s">
        <v>1141</v>
      </c>
      <c r="E233" s="41" t="str" cm="1">
        <f t="array" ref="E233">Aantal</f>
        <v/>
      </c>
      <c r="F233" s="2">
        <v>192</v>
      </c>
      <c r="G233" s="2" cm="1">
        <f t="array" ref="G233">Bedrag_Material</f>
        <v>0</v>
      </c>
      <c r="H233" s="1" t="str" cm="1">
        <f t="array" ref="H233">Comment</f>
        <v/>
      </c>
    </row>
    <row r="234" spans="1:8" x14ac:dyDescent="0.25">
      <c r="A234" t="str">
        <f t="shared" si="18"/>
        <v>16. Materiaal - Lasmaterialen</v>
      </c>
      <c r="B234" t="s">
        <v>376</v>
      </c>
      <c r="C234" t="s">
        <v>377</v>
      </c>
      <c r="D234" t="s">
        <v>1141</v>
      </c>
      <c r="E234" s="41" t="str" cm="1">
        <f t="array" ref="E234">Aantal</f>
        <v/>
      </c>
      <c r="F234" s="2">
        <v>129</v>
      </c>
      <c r="G234" s="2" cm="1">
        <f t="array" ref="G234">Bedrag_Material</f>
        <v>0</v>
      </c>
      <c r="H234" s="1" t="str" cm="1">
        <f t="array" ref="H234">Comment</f>
        <v/>
      </c>
    </row>
    <row r="235" spans="1:8" x14ac:dyDescent="0.25">
      <c r="A235" t="str">
        <f t="shared" si="18"/>
        <v>16. Materiaal - Lasmaterialen</v>
      </c>
      <c r="B235" t="s">
        <v>378</v>
      </c>
      <c r="C235" t="s">
        <v>379</v>
      </c>
      <c r="D235" t="s">
        <v>1141</v>
      </c>
      <c r="E235" s="41" t="str" cm="1">
        <f t="array" ref="E235">Aantal</f>
        <v/>
      </c>
      <c r="F235" s="2">
        <v>1015</v>
      </c>
      <c r="G235" s="2" cm="1">
        <f t="array" ref="G235">Bedrag_Material</f>
        <v>0</v>
      </c>
      <c r="H235" s="1" t="str" cm="1">
        <f t="array" ref="H235">Comment</f>
        <v/>
      </c>
    </row>
    <row r="236" spans="1:8" x14ac:dyDescent="0.25">
      <c r="A236" t="str">
        <f t="shared" si="18"/>
        <v>16. Materiaal - Lasmaterialen</v>
      </c>
      <c r="B236" t="s">
        <v>380</v>
      </c>
      <c r="C236" t="s">
        <v>381</v>
      </c>
      <c r="D236" t="s">
        <v>1141</v>
      </c>
      <c r="E236" s="41" t="str" cm="1">
        <f t="array" ref="E236">Aantal</f>
        <v/>
      </c>
      <c r="F236" s="2">
        <v>1212</v>
      </c>
      <c r="G236" s="2" cm="1">
        <f t="array" ref="G236">Bedrag_Material</f>
        <v>0</v>
      </c>
      <c r="H236" s="1" t="str" cm="1">
        <f t="array" ref="H236">Comment</f>
        <v/>
      </c>
    </row>
    <row r="237" spans="1:8" x14ac:dyDescent="0.25">
      <c r="A237" t="str">
        <f t="shared" si="18"/>
        <v>16. Materiaal - Lasmaterialen</v>
      </c>
      <c r="B237" t="s">
        <v>382</v>
      </c>
      <c r="C237" t="s">
        <v>383</v>
      </c>
      <c r="D237" t="s">
        <v>1141</v>
      </c>
      <c r="E237" s="41" t="str" cm="1">
        <f t="array" ref="E237">Aantal</f>
        <v/>
      </c>
      <c r="F237" s="2">
        <v>329</v>
      </c>
      <c r="G237" s="2" cm="1">
        <f t="array" ref="G237">Bedrag_Material</f>
        <v>0</v>
      </c>
      <c r="H237" s="1" t="str" cm="1">
        <f t="array" ref="H237">Comment</f>
        <v/>
      </c>
    </row>
    <row r="238" spans="1:8" x14ac:dyDescent="0.25">
      <c r="A238" t="str">
        <f t="shared" si="18"/>
        <v>16. Materiaal - Lasmaterialen</v>
      </c>
      <c r="B238" t="s">
        <v>384</v>
      </c>
      <c r="C238" t="s">
        <v>385</v>
      </c>
      <c r="D238" t="s">
        <v>1141</v>
      </c>
      <c r="E238" s="41" t="str" cm="1">
        <f t="array" ref="E238">Aantal</f>
        <v/>
      </c>
      <c r="F238" s="2">
        <v>29</v>
      </c>
      <c r="G238" s="2" cm="1">
        <f t="array" ref="G238">Bedrag_Material</f>
        <v>0</v>
      </c>
      <c r="H238" s="1" t="str" cm="1">
        <f t="array" ref="H238">Comment</f>
        <v/>
      </c>
    </row>
    <row r="239" spans="1:8" x14ac:dyDescent="0.25">
      <c r="A239" t="str">
        <f t="shared" si="18"/>
        <v>16. Materiaal - Lasmaterialen</v>
      </c>
      <c r="B239" t="s">
        <v>386</v>
      </c>
      <c r="C239" t="s">
        <v>387</v>
      </c>
      <c r="D239" t="s">
        <v>1141</v>
      </c>
      <c r="E239" s="41" t="str" cm="1">
        <f t="array" ref="E239">Aantal</f>
        <v/>
      </c>
      <c r="F239" s="2">
        <v>208.9</v>
      </c>
      <c r="G239" s="2" cm="1">
        <f t="array" ref="G239">Bedrag_Material</f>
        <v>0</v>
      </c>
      <c r="H239" s="1" t="str" cm="1">
        <f t="array" ref="H239">Comment</f>
        <v/>
      </c>
    </row>
    <row r="240" spans="1:8" x14ac:dyDescent="0.25">
      <c r="A240" t="str">
        <f t="shared" si="18"/>
        <v>16. Materiaal - Lasmaterialen</v>
      </c>
      <c r="B240" t="s">
        <v>388</v>
      </c>
      <c r="C240" t="s">
        <v>389</v>
      </c>
      <c r="D240" t="s">
        <v>1141</v>
      </c>
      <c r="E240" s="41" t="str" cm="1">
        <f t="array" ref="E240">Aantal</f>
        <v/>
      </c>
      <c r="F240" s="2">
        <v>9.3000000000000007</v>
      </c>
      <c r="G240" s="2" cm="1">
        <f t="array" ref="G240">Bedrag_Material</f>
        <v>0</v>
      </c>
      <c r="H240" s="1" t="str" cm="1">
        <f t="array" ref="H240">Comment</f>
        <v/>
      </c>
    </row>
    <row r="241" spans="1:8" x14ac:dyDescent="0.25">
      <c r="A241" t="str">
        <f t="shared" si="18"/>
        <v>16. Materiaal - Lasmaterialen</v>
      </c>
      <c r="B241" t="s">
        <v>390</v>
      </c>
      <c r="C241" t="s">
        <v>391</v>
      </c>
      <c r="D241" t="s">
        <v>1141</v>
      </c>
      <c r="E241" s="41" t="str" cm="1">
        <f t="array" ref="E241">Aantal</f>
        <v/>
      </c>
      <c r="F241" s="2">
        <v>19.399999999999999</v>
      </c>
      <c r="G241" s="2" cm="1">
        <f t="array" ref="G241">Bedrag_Material</f>
        <v>0</v>
      </c>
      <c r="H241" s="1" t="str" cm="1">
        <f t="array" ref="H241">Comment</f>
        <v/>
      </c>
    </row>
    <row r="242" spans="1:8" x14ac:dyDescent="0.25">
      <c r="A242" t="str">
        <f t="shared" si="18"/>
        <v>16. Materiaal - Lasmaterialen</v>
      </c>
      <c r="B242" t="s">
        <v>392</v>
      </c>
      <c r="C242" t="s">
        <v>393</v>
      </c>
      <c r="D242" t="s">
        <v>1141</v>
      </c>
      <c r="E242" s="41" t="str" cm="1">
        <f t="array" ref="E242">Aantal</f>
        <v/>
      </c>
      <c r="F242" s="2">
        <v>14.6</v>
      </c>
      <c r="G242" s="2" cm="1">
        <f t="array" ref="G242">Bedrag_Material</f>
        <v>0</v>
      </c>
      <c r="H242" s="1" t="str" cm="1">
        <f t="array" ref="H242">Comment</f>
        <v/>
      </c>
    </row>
    <row r="243" spans="1:8" x14ac:dyDescent="0.25">
      <c r="A243" t="str">
        <f t="shared" si="18"/>
        <v>16. Materiaal - Lasmaterialen</v>
      </c>
      <c r="B243" t="s">
        <v>394</v>
      </c>
      <c r="C243" t="s">
        <v>395</v>
      </c>
      <c r="D243" t="s">
        <v>1141</v>
      </c>
      <c r="E243" s="41" t="str" cm="1">
        <f t="array" ref="E243">Aantal</f>
        <v/>
      </c>
      <c r="F243" s="2">
        <v>11.35</v>
      </c>
      <c r="G243" s="2" cm="1">
        <f t="array" ref="G243">Bedrag_Material</f>
        <v>0</v>
      </c>
      <c r="H243" s="1" t="str" cm="1">
        <f t="array" ref="H243">Comment</f>
        <v/>
      </c>
    </row>
    <row r="244" spans="1:8" x14ac:dyDescent="0.25">
      <c r="A244" t="str">
        <f t="shared" si="18"/>
        <v>16. Materiaal - Lasmaterialen</v>
      </c>
      <c r="B244" t="s">
        <v>396</v>
      </c>
      <c r="C244" t="s">
        <v>397</v>
      </c>
      <c r="D244" t="s">
        <v>1141</v>
      </c>
      <c r="E244" s="41" t="str" cm="1">
        <f t="array" ref="E244">Aantal</f>
        <v/>
      </c>
      <c r="F244" s="2">
        <v>25.8</v>
      </c>
      <c r="G244" s="2" cm="1">
        <f t="array" ref="G244">Bedrag_Material</f>
        <v>0</v>
      </c>
      <c r="H244" s="1" t="str" cm="1">
        <f t="array" ref="H244">Comment</f>
        <v/>
      </c>
    </row>
    <row r="245" spans="1:8" x14ac:dyDescent="0.25">
      <c r="A245" t="str">
        <f t="shared" si="18"/>
        <v>16. Materiaal - Lasmaterialen</v>
      </c>
      <c r="B245" t="s">
        <v>398</v>
      </c>
      <c r="C245" t="s">
        <v>399</v>
      </c>
      <c r="D245" t="s">
        <v>1141</v>
      </c>
      <c r="E245" s="41" t="str" cm="1">
        <f t="array" ref="E245">Aantal</f>
        <v/>
      </c>
      <c r="F245" s="2">
        <v>25.8</v>
      </c>
      <c r="G245" s="2" cm="1">
        <f t="array" ref="G245">Bedrag_Material</f>
        <v>0</v>
      </c>
      <c r="H245" s="1" t="str" cm="1">
        <f t="array" ref="H245">Comment</f>
        <v/>
      </c>
    </row>
    <row r="246" spans="1:8" x14ac:dyDescent="0.25">
      <c r="A246" t="str">
        <f t="shared" si="18"/>
        <v>16. Materiaal - Lasmaterialen</v>
      </c>
      <c r="B246" t="s">
        <v>400</v>
      </c>
      <c r="C246" t="s">
        <v>401</v>
      </c>
      <c r="D246" t="s">
        <v>1141</v>
      </c>
      <c r="E246" s="41" t="str" cm="1">
        <f t="array" ref="E246">Aantal</f>
        <v/>
      </c>
      <c r="F246" s="2">
        <v>39.4</v>
      </c>
      <c r="G246" s="2" cm="1">
        <f t="array" ref="G246">Bedrag_Material</f>
        <v>0</v>
      </c>
      <c r="H246" s="1" t="str" cm="1">
        <f t="array" ref="H246">Comment</f>
        <v/>
      </c>
    </row>
    <row r="247" spans="1:8" x14ac:dyDescent="0.25">
      <c r="A247" t="str">
        <f t="shared" si="18"/>
        <v>16. Materiaal - Lasmaterialen</v>
      </c>
      <c r="B247" t="s">
        <v>402</v>
      </c>
      <c r="C247" t="s">
        <v>403</v>
      </c>
      <c r="D247" t="s">
        <v>1141</v>
      </c>
      <c r="E247" s="41" t="str" cm="1">
        <f t="array" ref="E247">Aantal</f>
        <v/>
      </c>
      <c r="F247" s="2">
        <v>49.8</v>
      </c>
      <c r="G247" s="2" cm="1">
        <f t="array" ref="G247">Bedrag_Material</f>
        <v>0</v>
      </c>
      <c r="H247" s="1" t="str" cm="1">
        <f t="array" ref="H247">Comment</f>
        <v/>
      </c>
    </row>
    <row r="248" spans="1:8" x14ac:dyDescent="0.25">
      <c r="A248" t="str">
        <f t="shared" si="18"/>
        <v>16. Materiaal - Lasmaterialen</v>
      </c>
      <c r="B248" t="s">
        <v>1233</v>
      </c>
      <c r="C248" t="s">
        <v>1234</v>
      </c>
      <c r="D248" t="s">
        <v>1141</v>
      </c>
      <c r="E248" s="41" t="str" cm="1">
        <f t="array" ref="E248">Aantal</f>
        <v/>
      </c>
      <c r="G248" s="2" cm="1">
        <f t="array" ref="G248">Bedrag_Material</f>
        <v>0</v>
      </c>
      <c r="H248" s="1" t="str" cm="1">
        <f t="array" ref="H248">Comment</f>
        <v/>
      </c>
    </row>
    <row r="249" spans="1:8" x14ac:dyDescent="0.25">
      <c r="A249" t="str">
        <f t="shared" si="18"/>
        <v>16. Materiaal - Lasmaterialen</v>
      </c>
      <c r="B249" t="s">
        <v>1235</v>
      </c>
      <c r="C249" t="s">
        <v>1236</v>
      </c>
      <c r="D249" t="s">
        <v>1141</v>
      </c>
      <c r="E249" s="41" t="str" cm="1">
        <f t="array" ref="E249">Aantal</f>
        <v/>
      </c>
      <c r="G249" s="2" cm="1">
        <f t="array" ref="G249">Bedrag_Material</f>
        <v>0</v>
      </c>
      <c r="H249" s="1" t="str" cm="1">
        <f t="array" ref="H249">Comment</f>
        <v/>
      </c>
    </row>
    <row r="250" spans="1:8" x14ac:dyDescent="0.25">
      <c r="A250" t="str">
        <f t="shared" si="18"/>
        <v>16. Materiaal - Lasmaterialen</v>
      </c>
      <c r="B250" t="s">
        <v>1237</v>
      </c>
      <c r="C250" t="s">
        <v>1238</v>
      </c>
      <c r="D250" t="s">
        <v>1141</v>
      </c>
      <c r="E250" s="41" t="str" cm="1">
        <f t="array" ref="E250">Aantal</f>
        <v/>
      </c>
      <c r="G250" s="2" cm="1">
        <f t="array" ref="G250">Bedrag_Material</f>
        <v>0</v>
      </c>
      <c r="H250" s="1" t="str" cm="1">
        <f t="array" ref="H250">Comment</f>
        <v/>
      </c>
    </row>
    <row r="251" spans="1:8" x14ac:dyDescent="0.25">
      <c r="A251" t="str">
        <f t="shared" si="18"/>
        <v>16. Materiaal - Lasmaterialen</v>
      </c>
      <c r="B251" t="s">
        <v>1239</v>
      </c>
      <c r="C251" t="s">
        <v>1240</v>
      </c>
      <c r="D251" t="s">
        <v>1141</v>
      </c>
      <c r="E251" s="41" t="str" cm="1">
        <f t="array" ref="E251">Aantal</f>
        <v/>
      </c>
      <c r="G251" s="2" cm="1">
        <f t="array" ref="G251">Bedrag_Material</f>
        <v>0</v>
      </c>
      <c r="H251" s="1" t="str" cm="1">
        <f t="array" ref="H251">Comment</f>
        <v/>
      </c>
    </row>
    <row r="252" spans="1:8" x14ac:dyDescent="0.25">
      <c r="A252" t="str">
        <f t="shared" si="18"/>
        <v>16. Materiaal - Lasmaterialen</v>
      </c>
      <c r="B252" t="s">
        <v>1241</v>
      </c>
      <c r="C252" t="s">
        <v>1242</v>
      </c>
      <c r="D252" t="s">
        <v>1141</v>
      </c>
      <c r="E252" s="41" t="str" cm="1">
        <f t="array" ref="E252">Aantal</f>
        <v/>
      </c>
      <c r="G252" s="2" cm="1">
        <f t="array" ref="G252">Bedrag_Material</f>
        <v>0</v>
      </c>
      <c r="H252" s="1" t="str" cm="1">
        <f t="array" ref="H252">Comment</f>
        <v/>
      </c>
    </row>
    <row r="253" spans="1:8" x14ac:dyDescent="0.25">
      <c r="A253" t="str">
        <f t="shared" si="18"/>
        <v>16. Materiaal - Lasmaterialen</v>
      </c>
      <c r="B253" t="s">
        <v>1243</v>
      </c>
      <c r="C253" t="s">
        <v>1244</v>
      </c>
      <c r="D253" t="s">
        <v>1141</v>
      </c>
      <c r="E253" s="41" t="str" cm="1">
        <f t="array" ref="E253">Aantal</f>
        <v/>
      </c>
      <c r="G253" s="2" cm="1">
        <f t="array" ref="G253">Bedrag_Material</f>
        <v>0</v>
      </c>
      <c r="H253" s="1" t="str" cm="1">
        <f t="array" ref="H253">Comment</f>
        <v/>
      </c>
    </row>
    <row r="254" spans="1:8" x14ac:dyDescent="0.25">
      <c r="A254" t="str">
        <f t="shared" si="18"/>
        <v>16. Materiaal - Lasmaterialen</v>
      </c>
      <c r="B254" t="s">
        <v>1245</v>
      </c>
      <c r="C254" t="s">
        <v>1246</v>
      </c>
      <c r="D254" t="s">
        <v>1141</v>
      </c>
      <c r="E254" s="41" t="str" cm="1">
        <f t="array" ref="E254">Aantal</f>
        <v/>
      </c>
      <c r="G254" s="2" cm="1">
        <f t="array" ref="G254">Bedrag_Material</f>
        <v>0</v>
      </c>
      <c r="H254" s="1" t="str" cm="1">
        <f t="array" ref="H254">Comment</f>
        <v/>
      </c>
    </row>
    <row r="255" spans="1:8" x14ac:dyDescent="0.25">
      <c r="A255" t="str">
        <f t="shared" si="18"/>
        <v>16. Materiaal - Lasmaterialen</v>
      </c>
      <c r="B255" t="s">
        <v>404</v>
      </c>
      <c r="C255" t="s">
        <v>405</v>
      </c>
      <c r="D255" t="s">
        <v>1141</v>
      </c>
      <c r="E255" s="41" t="str" cm="1">
        <f t="array" ref="E255">Aantal</f>
        <v/>
      </c>
      <c r="F255" s="2">
        <v>0.14000000000000001</v>
      </c>
      <c r="G255" s="2" cm="1">
        <f t="array" ref="G255">Bedrag_Material</f>
        <v>0</v>
      </c>
      <c r="H255" s="1" t="str" cm="1">
        <f t="array" ref="H255">Comment</f>
        <v/>
      </c>
    </row>
    <row r="256" spans="1:8" x14ac:dyDescent="0.25">
      <c r="A256" t="str">
        <f t="shared" si="18"/>
        <v>16. Materiaal - Lasmaterialen</v>
      </c>
      <c r="B256" t="s">
        <v>406</v>
      </c>
      <c r="C256" t="s">
        <v>407</v>
      </c>
      <c r="D256" t="s">
        <v>1141</v>
      </c>
      <c r="E256" s="41" t="str" cm="1">
        <f t="array" ref="E256">Aantal</f>
        <v/>
      </c>
      <c r="F256" s="2">
        <v>0.22</v>
      </c>
      <c r="G256" s="2" cm="1">
        <f t="array" ref="G256">Bedrag_Material</f>
        <v>0</v>
      </c>
      <c r="H256" s="1" t="str" cm="1">
        <f t="array" ref="H256">Comment</f>
        <v/>
      </c>
    </row>
    <row r="257" spans="1:8" x14ac:dyDescent="0.25">
      <c r="A257" t="str">
        <f t="shared" si="18"/>
        <v>16. Materiaal - Lasmaterialen</v>
      </c>
      <c r="B257" t="s">
        <v>408</v>
      </c>
      <c r="C257" t="s">
        <v>409</v>
      </c>
      <c r="D257" t="s">
        <v>1141</v>
      </c>
      <c r="E257" s="41" t="str" cm="1">
        <f t="array" ref="E257">Aantal</f>
        <v/>
      </c>
      <c r="F257" s="2">
        <v>27.15</v>
      </c>
      <c r="G257" s="2" cm="1">
        <f t="array" ref="G257">Bedrag_Material</f>
        <v>0</v>
      </c>
      <c r="H257" s="1" t="str" cm="1">
        <f t="array" ref="H257">Comment</f>
        <v/>
      </c>
    </row>
    <row r="258" spans="1:8" x14ac:dyDescent="0.25">
      <c r="A258" t="str">
        <f t="shared" si="18"/>
        <v>16. Materiaal - Lasmaterialen</v>
      </c>
      <c r="B258" t="s">
        <v>410</v>
      </c>
      <c r="C258" t="s">
        <v>411</v>
      </c>
      <c r="D258" t="s">
        <v>1141</v>
      </c>
      <c r="E258" s="41" t="str" cm="1">
        <f t="array" ref="E258">Aantal</f>
        <v/>
      </c>
      <c r="F258" s="2">
        <v>191</v>
      </c>
      <c r="G258" s="2" cm="1">
        <f t="array" ref="G258">Bedrag_Material</f>
        <v>0</v>
      </c>
      <c r="H258" s="1" t="str" cm="1">
        <f t="array" ref="H258">Comment</f>
        <v/>
      </c>
    </row>
    <row r="259" spans="1:8" x14ac:dyDescent="0.25">
      <c r="A259" t="str">
        <f t="shared" si="18"/>
        <v>16. Materiaal - Lasmaterialen</v>
      </c>
      <c r="B259" t="s">
        <v>412</v>
      </c>
      <c r="C259" t="s">
        <v>413</v>
      </c>
      <c r="D259" t="s">
        <v>1141</v>
      </c>
      <c r="E259" s="41" t="str" cm="1">
        <f t="array" ref="E259">Aantal</f>
        <v/>
      </c>
      <c r="F259" s="2">
        <v>329</v>
      </c>
      <c r="G259" s="2" cm="1">
        <f t="array" ref="G259">Bedrag_Material</f>
        <v>0</v>
      </c>
      <c r="H259" s="1" t="str" cm="1">
        <f t="array" ref="H259">Comment</f>
        <v/>
      </c>
    </row>
    <row r="260" spans="1:8" x14ac:dyDescent="0.25">
      <c r="A260" t="str">
        <f t="shared" ref="A260:A285" si="19">$B$228</f>
        <v>16. Materiaal - Lasmaterialen</v>
      </c>
      <c r="B260" t="s">
        <v>414</v>
      </c>
      <c r="C260" t="s">
        <v>415</v>
      </c>
      <c r="D260" t="s">
        <v>1141</v>
      </c>
      <c r="E260" s="41" t="str" cm="1">
        <f t="array" ref="E260">Aantal</f>
        <v/>
      </c>
      <c r="F260" s="2">
        <v>101.85</v>
      </c>
      <c r="G260" s="2" cm="1">
        <f t="array" ref="G260">Bedrag_Material</f>
        <v>0</v>
      </c>
      <c r="H260" s="1" t="str" cm="1">
        <f t="array" ref="H260">Comment</f>
        <v/>
      </c>
    </row>
    <row r="261" spans="1:8" x14ac:dyDescent="0.25">
      <c r="A261" t="str">
        <f t="shared" si="19"/>
        <v>16. Materiaal - Lasmaterialen</v>
      </c>
      <c r="B261" t="s">
        <v>416</v>
      </c>
      <c r="C261" t="s">
        <v>417</v>
      </c>
      <c r="D261" t="s">
        <v>1141</v>
      </c>
      <c r="E261" s="41" t="str" cm="1">
        <f t="array" ref="E261">Aantal</f>
        <v/>
      </c>
      <c r="F261" s="2">
        <v>7.15</v>
      </c>
      <c r="G261" s="2" cm="1">
        <f t="array" ref="G261">Bedrag_Material</f>
        <v>0</v>
      </c>
      <c r="H261" s="1" t="str" cm="1">
        <f t="array" ref="H261">Comment</f>
        <v/>
      </c>
    </row>
    <row r="262" spans="1:8" x14ac:dyDescent="0.25">
      <c r="A262" t="str">
        <f t="shared" si="19"/>
        <v>16. Materiaal - Lasmaterialen</v>
      </c>
      <c r="B262" t="s">
        <v>418</v>
      </c>
      <c r="C262" t="s">
        <v>419</v>
      </c>
      <c r="D262" t="s">
        <v>1141</v>
      </c>
      <c r="E262" s="41" t="str" cm="1">
        <f t="array" ref="E262">Aantal</f>
        <v/>
      </c>
      <c r="F262" s="2">
        <v>9.4</v>
      </c>
      <c r="G262" s="2" cm="1">
        <f t="array" ref="G262">Bedrag_Material</f>
        <v>0</v>
      </c>
      <c r="H262" s="1" t="str" cm="1">
        <f t="array" ref="H262">Comment</f>
        <v/>
      </c>
    </row>
    <row r="263" spans="1:8" x14ac:dyDescent="0.25">
      <c r="A263" t="str">
        <f t="shared" si="19"/>
        <v>16. Materiaal - Lasmaterialen</v>
      </c>
      <c r="B263" t="s">
        <v>420</v>
      </c>
      <c r="C263" t="s">
        <v>421</v>
      </c>
      <c r="D263" t="s">
        <v>1141</v>
      </c>
      <c r="E263" s="41" t="str" cm="1">
        <f t="array" ref="E263">Aantal</f>
        <v/>
      </c>
      <c r="F263" s="2">
        <v>9.4</v>
      </c>
      <c r="G263" s="2" cm="1">
        <f t="array" ref="G263">Bedrag_Material</f>
        <v>0</v>
      </c>
      <c r="H263" s="1" t="str" cm="1">
        <f t="array" ref="H263">Comment</f>
        <v/>
      </c>
    </row>
    <row r="264" spans="1:8" x14ac:dyDescent="0.25">
      <c r="A264" t="str">
        <f t="shared" si="19"/>
        <v>16. Materiaal - Lasmaterialen</v>
      </c>
      <c r="B264" t="s">
        <v>422</v>
      </c>
      <c r="C264" t="s">
        <v>423</v>
      </c>
      <c r="D264" t="s">
        <v>1141</v>
      </c>
      <c r="E264" s="41" t="str" cm="1">
        <f t="array" ref="E264">Aantal</f>
        <v/>
      </c>
      <c r="F264" s="2">
        <v>14</v>
      </c>
      <c r="G264" s="2" cm="1">
        <f t="array" ref="G264">Bedrag_Material</f>
        <v>0</v>
      </c>
      <c r="H264" s="1" t="str" cm="1">
        <f t="array" ref="H264">Comment</f>
        <v/>
      </c>
    </row>
    <row r="265" spans="1:8" x14ac:dyDescent="0.25">
      <c r="A265" t="str">
        <f t="shared" si="19"/>
        <v>16. Materiaal - Lasmaterialen</v>
      </c>
      <c r="B265" t="s">
        <v>424</v>
      </c>
      <c r="C265" t="s">
        <v>425</v>
      </c>
      <c r="D265" t="s">
        <v>1141</v>
      </c>
      <c r="E265" s="41" t="str" cm="1">
        <f t="array" ref="E265">Aantal</f>
        <v/>
      </c>
      <c r="F265" s="2">
        <v>8.1999999999999993</v>
      </c>
      <c r="G265" s="2" cm="1">
        <f t="array" ref="G265">Bedrag_Material</f>
        <v>0</v>
      </c>
      <c r="H265" s="1" t="str" cm="1">
        <f t="array" ref="H265">Comment</f>
        <v/>
      </c>
    </row>
    <row r="266" spans="1:8" x14ac:dyDescent="0.25">
      <c r="A266" t="str">
        <f t="shared" si="19"/>
        <v>16. Materiaal - Lasmaterialen</v>
      </c>
      <c r="B266" t="s">
        <v>426</v>
      </c>
      <c r="C266" t="s">
        <v>427</v>
      </c>
      <c r="D266" t="s">
        <v>1141</v>
      </c>
      <c r="E266" s="41" t="str" cm="1">
        <f t="array" ref="E266">Aantal</f>
        <v/>
      </c>
      <c r="F266" s="2">
        <v>1.55</v>
      </c>
      <c r="G266" s="2" cm="1">
        <f t="array" ref="G266">Bedrag_Material</f>
        <v>0</v>
      </c>
      <c r="H266" s="1" t="str" cm="1">
        <f t="array" ref="H266">Comment</f>
        <v/>
      </c>
    </row>
    <row r="267" spans="1:8" x14ac:dyDescent="0.25">
      <c r="A267" t="str">
        <f t="shared" si="19"/>
        <v>16. Materiaal - Lasmaterialen</v>
      </c>
      <c r="B267" t="s">
        <v>428</v>
      </c>
      <c r="C267" t="s">
        <v>429</v>
      </c>
      <c r="D267" t="s">
        <v>1141</v>
      </c>
      <c r="E267" s="41" t="str" cm="1">
        <f t="array" ref="E267">Aantal</f>
        <v/>
      </c>
      <c r="F267" s="2">
        <v>365.8</v>
      </c>
      <c r="G267" s="2" cm="1">
        <f t="array" ref="G267">Bedrag_Material</f>
        <v>0</v>
      </c>
      <c r="H267" s="1" t="str" cm="1">
        <f t="array" ref="H267">Comment</f>
        <v/>
      </c>
    </row>
    <row r="268" spans="1:8" x14ac:dyDescent="0.25">
      <c r="A268" t="str">
        <f t="shared" si="19"/>
        <v>16. Materiaal - Lasmaterialen</v>
      </c>
      <c r="B268" t="s">
        <v>430</v>
      </c>
      <c r="C268" t="s">
        <v>431</v>
      </c>
      <c r="D268" t="s">
        <v>1141</v>
      </c>
      <c r="E268" s="41" t="str" cm="1">
        <f t="array" ref="E268">Aantal</f>
        <v/>
      </c>
      <c r="F268" s="2">
        <v>401.3</v>
      </c>
      <c r="G268" s="2" cm="1">
        <f t="array" ref="G268">Bedrag_Material</f>
        <v>0</v>
      </c>
      <c r="H268" s="1" t="str" cm="1">
        <f t="array" ref="H268">Comment</f>
        <v/>
      </c>
    </row>
    <row r="269" spans="1:8" x14ac:dyDescent="0.25">
      <c r="A269" t="str">
        <f t="shared" si="19"/>
        <v>16. Materiaal - Lasmaterialen</v>
      </c>
      <c r="B269" t="s">
        <v>432</v>
      </c>
      <c r="C269" t="s">
        <v>433</v>
      </c>
      <c r="D269" t="s">
        <v>1141</v>
      </c>
      <c r="E269" s="41" t="str" cm="1">
        <f t="array" ref="E269">Aantal</f>
        <v/>
      </c>
      <c r="F269" s="2">
        <v>139.85</v>
      </c>
      <c r="G269" s="2" cm="1">
        <f t="array" ref="G269">Bedrag_Material</f>
        <v>0</v>
      </c>
      <c r="H269" s="1" t="str" cm="1">
        <f t="array" ref="H269">Comment</f>
        <v/>
      </c>
    </row>
    <row r="270" spans="1:8" x14ac:dyDescent="0.25">
      <c r="A270" t="str">
        <f t="shared" si="19"/>
        <v>16. Materiaal - Lasmaterialen</v>
      </c>
      <c r="B270" t="s">
        <v>434</v>
      </c>
      <c r="C270" t="s">
        <v>435</v>
      </c>
      <c r="D270" t="s">
        <v>1141</v>
      </c>
      <c r="E270" s="41" t="str" cm="1">
        <f t="array" ref="E270">Aantal</f>
        <v/>
      </c>
      <c r="F270" s="2">
        <v>139.85</v>
      </c>
      <c r="G270" s="2" cm="1">
        <f t="array" ref="G270">Bedrag_Material</f>
        <v>0</v>
      </c>
      <c r="H270" s="1" t="str" cm="1">
        <f t="array" ref="H270">Comment</f>
        <v/>
      </c>
    </row>
    <row r="271" spans="1:8" x14ac:dyDescent="0.25">
      <c r="A271" t="str">
        <f t="shared" si="19"/>
        <v>16. Materiaal - Lasmaterialen</v>
      </c>
      <c r="B271" t="s">
        <v>436</v>
      </c>
      <c r="C271" t="s">
        <v>437</v>
      </c>
      <c r="D271" t="s">
        <v>1141</v>
      </c>
      <c r="E271" s="41" t="str" cm="1">
        <f t="array" ref="E271">Aantal</f>
        <v/>
      </c>
      <c r="F271" s="2">
        <v>271.73</v>
      </c>
      <c r="G271" s="2" cm="1">
        <f t="array" ref="G271">Bedrag_Material</f>
        <v>0</v>
      </c>
      <c r="H271" s="1" t="str" cm="1">
        <f t="array" ref="H271">Comment</f>
        <v/>
      </c>
    </row>
    <row r="272" spans="1:8" x14ac:dyDescent="0.25">
      <c r="A272" t="str">
        <f t="shared" si="19"/>
        <v>16. Materiaal - Lasmaterialen</v>
      </c>
      <c r="B272" t="s">
        <v>438</v>
      </c>
      <c r="C272" t="s">
        <v>439</v>
      </c>
      <c r="D272" t="s">
        <v>1141</v>
      </c>
      <c r="E272" s="41" t="str" cm="1">
        <f t="array" ref="E272">Aantal</f>
        <v/>
      </c>
      <c r="F272" s="2">
        <v>913.75</v>
      </c>
      <c r="G272" s="2" cm="1">
        <f t="array" ref="G272">Bedrag_Material</f>
        <v>0</v>
      </c>
      <c r="H272" s="1" t="str" cm="1">
        <f t="array" ref="H272">Comment</f>
        <v/>
      </c>
    </row>
    <row r="273" spans="1:8" x14ac:dyDescent="0.25">
      <c r="A273" t="str">
        <f t="shared" si="19"/>
        <v>16. Materiaal - Lasmaterialen</v>
      </c>
      <c r="B273" t="s">
        <v>440</v>
      </c>
      <c r="C273" t="s">
        <v>441</v>
      </c>
      <c r="D273" t="s">
        <v>1141</v>
      </c>
      <c r="E273" s="41" t="str" cm="1">
        <f t="array" ref="E273">Aantal</f>
        <v/>
      </c>
      <c r="F273" s="2">
        <v>25.8</v>
      </c>
      <c r="G273" s="2" cm="1">
        <f t="array" ref="G273">Bedrag_Material</f>
        <v>0</v>
      </c>
      <c r="H273" s="1" t="str" cm="1">
        <f t="array" ref="H273">Comment</f>
        <v/>
      </c>
    </row>
    <row r="274" spans="1:8" x14ac:dyDescent="0.25">
      <c r="A274" t="str">
        <f t="shared" si="19"/>
        <v>16. Materiaal - Lasmaterialen</v>
      </c>
      <c r="B274" t="s">
        <v>442</v>
      </c>
      <c r="C274" t="s">
        <v>443</v>
      </c>
      <c r="D274" t="s">
        <v>1141</v>
      </c>
      <c r="E274" s="41" t="str" cm="1">
        <f t="array" ref="E274">Aantal</f>
        <v/>
      </c>
      <c r="F274" s="2">
        <v>25.8</v>
      </c>
      <c r="G274" s="2" cm="1">
        <f t="array" ref="G274">Bedrag_Material</f>
        <v>0</v>
      </c>
      <c r="H274" s="1" t="str" cm="1">
        <f t="array" ref="H274">Comment</f>
        <v/>
      </c>
    </row>
    <row r="275" spans="1:8" x14ac:dyDescent="0.25">
      <c r="A275" t="str">
        <f t="shared" si="19"/>
        <v>16. Materiaal - Lasmaterialen</v>
      </c>
      <c r="B275" t="s">
        <v>444</v>
      </c>
      <c r="C275" t="s">
        <v>1247</v>
      </c>
      <c r="D275" t="s">
        <v>1141</v>
      </c>
      <c r="E275" s="41" t="str" cm="1">
        <f t="array" ref="E275">Aantal</f>
        <v/>
      </c>
      <c r="F275" s="2">
        <v>432</v>
      </c>
      <c r="G275" s="2" cm="1">
        <f t="array" ref="G275">Bedrag_Material</f>
        <v>0</v>
      </c>
      <c r="H275" s="1" t="str" cm="1">
        <f t="array" ref="H275">Comment</f>
        <v/>
      </c>
    </row>
    <row r="276" spans="1:8" x14ac:dyDescent="0.25">
      <c r="A276" t="str">
        <f t="shared" si="19"/>
        <v>16. Materiaal - Lasmaterialen</v>
      </c>
      <c r="B276" t="s">
        <v>446</v>
      </c>
      <c r="C276" t="s">
        <v>1248</v>
      </c>
      <c r="D276" t="s">
        <v>1141</v>
      </c>
      <c r="E276" s="41" t="str" cm="1">
        <f t="array" ref="E276">Aantal</f>
        <v/>
      </c>
      <c r="F276" s="2">
        <v>432</v>
      </c>
      <c r="G276" s="2" cm="1">
        <f t="array" ref="G276">Bedrag_Material</f>
        <v>0</v>
      </c>
      <c r="H276" s="1" t="str" cm="1">
        <f t="array" ref="H276">Comment</f>
        <v/>
      </c>
    </row>
    <row r="277" spans="1:8" x14ac:dyDescent="0.25">
      <c r="A277" t="str">
        <f t="shared" si="19"/>
        <v>16. Materiaal - Lasmaterialen</v>
      </c>
      <c r="B277" t="s">
        <v>448</v>
      </c>
      <c r="C277" t="s">
        <v>1249</v>
      </c>
      <c r="D277" t="s">
        <v>1141</v>
      </c>
      <c r="E277" s="41" t="str" cm="1">
        <f t="array" ref="E277">Aantal</f>
        <v/>
      </c>
      <c r="F277" s="2">
        <v>432</v>
      </c>
      <c r="G277" s="2" cm="1">
        <f t="array" ref="G277">Bedrag_Material</f>
        <v>0</v>
      </c>
      <c r="H277" s="1" t="str" cm="1">
        <f t="array" ref="H277">Comment</f>
        <v/>
      </c>
    </row>
    <row r="278" spans="1:8" x14ac:dyDescent="0.25">
      <c r="A278" t="str">
        <f t="shared" si="19"/>
        <v>16. Materiaal - Lasmaterialen</v>
      </c>
      <c r="B278" t="s">
        <v>450</v>
      </c>
      <c r="C278" t="s">
        <v>1250</v>
      </c>
      <c r="D278" t="s">
        <v>1141</v>
      </c>
      <c r="E278" s="41" t="str" cm="1">
        <f t="array" ref="E278">Aantal</f>
        <v/>
      </c>
      <c r="F278" s="2">
        <v>432</v>
      </c>
      <c r="G278" s="2" cm="1">
        <f t="array" ref="G278">Bedrag_Material</f>
        <v>0</v>
      </c>
      <c r="H278" s="1" t="str" cm="1">
        <f t="array" ref="H278">Comment</f>
        <v/>
      </c>
    </row>
    <row r="279" spans="1:8" x14ac:dyDescent="0.25">
      <c r="A279" t="str">
        <f t="shared" si="19"/>
        <v>16. Materiaal - Lasmaterialen</v>
      </c>
      <c r="B279" t="s">
        <v>452</v>
      </c>
      <c r="C279" t="s">
        <v>1251</v>
      </c>
      <c r="D279" t="s">
        <v>1141</v>
      </c>
      <c r="E279" s="41" t="str" cm="1">
        <f t="array" ref="E279">Aantal</f>
        <v/>
      </c>
      <c r="F279" s="2">
        <v>432</v>
      </c>
      <c r="G279" s="2" cm="1">
        <f t="array" ref="G279">Bedrag_Material</f>
        <v>0</v>
      </c>
      <c r="H279" s="1" t="str" cm="1">
        <f t="array" ref="H279">Comment</f>
        <v/>
      </c>
    </row>
    <row r="280" spans="1:8" x14ac:dyDescent="0.25">
      <c r="A280" t="str">
        <f t="shared" si="19"/>
        <v>16. Materiaal - Lasmaterialen</v>
      </c>
      <c r="B280" t="s">
        <v>454</v>
      </c>
      <c r="C280" t="s">
        <v>1252</v>
      </c>
      <c r="D280" t="s">
        <v>1141</v>
      </c>
      <c r="E280" s="41" t="str" cm="1">
        <f t="array" ref="E280">Aantal</f>
        <v/>
      </c>
      <c r="F280" s="2">
        <v>432</v>
      </c>
      <c r="G280" s="2" cm="1">
        <f t="array" ref="G280">Bedrag_Material</f>
        <v>0</v>
      </c>
      <c r="H280" s="1" t="str" cm="1">
        <f t="array" ref="H280">Comment</f>
        <v/>
      </c>
    </row>
    <row r="281" spans="1:8" x14ac:dyDescent="0.25">
      <c r="A281" t="str">
        <f t="shared" si="19"/>
        <v>16. Materiaal - Lasmaterialen</v>
      </c>
      <c r="B281" t="s">
        <v>456</v>
      </c>
      <c r="C281" t="s">
        <v>1253</v>
      </c>
      <c r="D281" t="s">
        <v>1141</v>
      </c>
      <c r="E281" s="41" t="str" cm="1">
        <f t="array" ref="E281">Aantal</f>
        <v/>
      </c>
      <c r="F281" s="2">
        <v>432</v>
      </c>
      <c r="G281" s="2" cm="1">
        <f t="array" ref="G281">Bedrag_Material</f>
        <v>0</v>
      </c>
      <c r="H281" s="1" t="str" cm="1">
        <f t="array" ref="H281">Comment</f>
        <v/>
      </c>
    </row>
    <row r="282" spans="1:8" x14ac:dyDescent="0.25">
      <c r="A282" t="str">
        <f t="shared" si="19"/>
        <v>16. Materiaal - Lasmaterialen</v>
      </c>
      <c r="B282" t="s">
        <v>458</v>
      </c>
      <c r="C282" t="s">
        <v>1254</v>
      </c>
      <c r="D282" t="s">
        <v>1141</v>
      </c>
      <c r="E282" s="41" t="str" cm="1">
        <f t="array" ref="E282">Aantal</f>
        <v/>
      </c>
      <c r="F282" s="2">
        <v>432</v>
      </c>
      <c r="G282" s="2" cm="1">
        <f t="array" ref="G282">Bedrag_Material</f>
        <v>0</v>
      </c>
      <c r="H282" s="1" t="str" cm="1">
        <f t="array" ref="H282">Comment</f>
        <v/>
      </c>
    </row>
    <row r="283" spans="1:8" x14ac:dyDescent="0.25">
      <c r="A283" t="str">
        <f t="shared" si="19"/>
        <v>16. Materiaal - Lasmaterialen</v>
      </c>
      <c r="B283" t="s">
        <v>460</v>
      </c>
      <c r="C283" t="s">
        <v>1255</v>
      </c>
      <c r="D283" t="s">
        <v>1141</v>
      </c>
      <c r="E283" s="41" t="str" cm="1">
        <f t="array" ref="E283">Aantal</f>
        <v/>
      </c>
      <c r="F283" s="2">
        <v>432</v>
      </c>
      <c r="G283" s="2" cm="1">
        <f t="array" ref="G283">Bedrag_Material</f>
        <v>0</v>
      </c>
      <c r="H283" s="1" t="str" cm="1">
        <f t="array" ref="H283">Comment</f>
        <v/>
      </c>
    </row>
    <row r="284" spans="1:8" x14ac:dyDescent="0.25">
      <c r="A284" t="str">
        <f t="shared" si="19"/>
        <v>16. Materiaal - Lasmaterialen</v>
      </c>
      <c r="B284" t="s">
        <v>462</v>
      </c>
      <c r="C284" t="s">
        <v>1256</v>
      </c>
      <c r="D284" t="s">
        <v>1141</v>
      </c>
      <c r="E284" s="41" t="str" cm="1">
        <f t="array" ref="E284">Aantal</f>
        <v/>
      </c>
      <c r="F284" s="2">
        <v>432</v>
      </c>
      <c r="G284" s="2" cm="1">
        <f t="array" ref="G284">Bedrag_Material</f>
        <v>0</v>
      </c>
      <c r="H284" s="1" t="str" cm="1">
        <f t="array" ref="H284">Comment</f>
        <v/>
      </c>
    </row>
    <row r="285" spans="1:8" ht="15.75" thickBot="1" x14ac:dyDescent="0.3">
      <c r="A285" t="str">
        <f t="shared" si="19"/>
        <v>16. Materiaal - Lasmaterialen</v>
      </c>
      <c r="B285" t="s">
        <v>464</v>
      </c>
      <c r="C285" t="s">
        <v>465</v>
      </c>
      <c r="D285" t="s">
        <v>1141</v>
      </c>
      <c r="E285" s="41" t="str" cm="1">
        <f t="array" ref="E285">Aantal</f>
        <v/>
      </c>
      <c r="F285" s="20">
        <v>0</v>
      </c>
      <c r="G285" s="2" cm="1">
        <f t="array" ref="G285">Bedrag_Material</f>
        <v>0</v>
      </c>
      <c r="H285" s="1" t="str" cm="1">
        <f t="array" ref="H285">Comment</f>
        <v/>
      </c>
    </row>
    <row r="286" spans="1:8" ht="16.5" thickBot="1" x14ac:dyDescent="0.3">
      <c r="A286" t="str">
        <f t="shared" ref="A286:A324" si="20">$B$286</f>
        <v>17. Materiaal - Handholes</v>
      </c>
      <c r="B286" s="48" t="s">
        <v>466</v>
      </c>
      <c r="C286" s="51"/>
      <c r="D286" s="30" t="s">
        <v>1141</v>
      </c>
      <c r="E286" s="40" t="s">
        <v>1141</v>
      </c>
      <c r="F286" s="19" t="s">
        <v>1141</v>
      </c>
      <c r="G286" s="16">
        <f>SUM(G287:G324)</f>
        <v>0</v>
      </c>
      <c r="H286" s="33" t="str" cm="1">
        <f t="array" ref="H286">Comment</f>
        <v/>
      </c>
    </row>
    <row r="287" spans="1:8" x14ac:dyDescent="0.25">
      <c r="A287" t="str">
        <f t="shared" si="20"/>
        <v>17. Materiaal - Handholes</v>
      </c>
      <c r="B287" t="s">
        <v>1257</v>
      </c>
      <c r="C287" t="s">
        <v>1258</v>
      </c>
      <c r="D287" t="s">
        <v>1141</v>
      </c>
      <c r="E287" s="41" t="str" cm="1">
        <f t="array" ref="E287">Aantal</f>
        <v/>
      </c>
      <c r="F287" s="2">
        <v>418</v>
      </c>
      <c r="G287" s="2" cm="1">
        <f t="array" ref="G287">Bedrag_Material</f>
        <v>0</v>
      </c>
      <c r="H287" s="1" t="str" cm="1">
        <f t="array" ref="H287">Comment</f>
        <v/>
      </c>
    </row>
    <row r="288" spans="1:8" x14ac:dyDescent="0.25">
      <c r="A288" t="str">
        <f t="shared" si="20"/>
        <v>17. Materiaal - Handholes</v>
      </c>
      <c r="B288" t="s">
        <v>1259</v>
      </c>
      <c r="C288" t="s">
        <v>1260</v>
      </c>
      <c r="D288" t="s">
        <v>1141</v>
      </c>
      <c r="E288" s="41" t="str" cm="1">
        <f t="array" ref="E288">Aantal</f>
        <v/>
      </c>
      <c r="F288" s="2">
        <v>260</v>
      </c>
      <c r="G288" s="2" cm="1">
        <f t="array" ref="G288">Bedrag_Material</f>
        <v>0</v>
      </c>
      <c r="H288" s="1" t="str" cm="1">
        <f t="array" ref="H288">Comment</f>
        <v/>
      </c>
    </row>
    <row r="289" spans="1:8" x14ac:dyDescent="0.25">
      <c r="A289" t="str">
        <f t="shared" si="20"/>
        <v>17. Materiaal - Handholes</v>
      </c>
      <c r="B289" t="s">
        <v>1261</v>
      </c>
      <c r="C289" t="s">
        <v>1262</v>
      </c>
      <c r="D289" t="s">
        <v>1141</v>
      </c>
      <c r="E289" s="41" t="str" cm="1">
        <f t="array" ref="E289">Aantal</f>
        <v/>
      </c>
      <c r="F289" s="2">
        <v>8.9499999999999993</v>
      </c>
      <c r="G289" s="2" cm="1">
        <f t="array" ref="G289">Bedrag_Material</f>
        <v>0</v>
      </c>
      <c r="H289" s="1" t="str" cm="1">
        <f t="array" ref="H289">Comment</f>
        <v/>
      </c>
    </row>
    <row r="290" spans="1:8" x14ac:dyDescent="0.25">
      <c r="A290" t="str">
        <f t="shared" si="20"/>
        <v>17. Materiaal - Handholes</v>
      </c>
      <c r="B290" t="s">
        <v>1263</v>
      </c>
      <c r="C290" t="s">
        <v>1264</v>
      </c>
      <c r="D290" t="s">
        <v>1141</v>
      </c>
      <c r="E290" s="41" t="str" cm="1">
        <f t="array" ref="E290">Aantal</f>
        <v/>
      </c>
      <c r="F290" s="2">
        <v>14.5</v>
      </c>
      <c r="G290" s="2" cm="1">
        <f t="array" ref="G290">Bedrag_Material</f>
        <v>0</v>
      </c>
      <c r="H290" s="1" t="str" cm="1">
        <f t="array" ref="H290">Comment</f>
        <v/>
      </c>
    </row>
    <row r="291" spans="1:8" x14ac:dyDescent="0.25">
      <c r="A291" t="str">
        <f t="shared" si="20"/>
        <v>17. Materiaal - Handholes</v>
      </c>
      <c r="B291" t="s">
        <v>1265</v>
      </c>
      <c r="C291" t="s">
        <v>1266</v>
      </c>
      <c r="D291" t="s">
        <v>1141</v>
      </c>
      <c r="E291" s="41" t="str" cm="1">
        <f t="array" ref="E291">Aantal</f>
        <v/>
      </c>
      <c r="F291" s="2">
        <v>5.4</v>
      </c>
      <c r="G291" s="2" cm="1">
        <f t="array" ref="G291">Bedrag_Material</f>
        <v>0</v>
      </c>
      <c r="H291" s="1" t="str" cm="1">
        <f t="array" ref="H291">Comment</f>
        <v/>
      </c>
    </row>
    <row r="292" spans="1:8" x14ac:dyDescent="0.25">
      <c r="A292" t="str">
        <f t="shared" si="20"/>
        <v>17. Materiaal - Handholes</v>
      </c>
      <c r="B292" t="s">
        <v>1267</v>
      </c>
      <c r="C292" t="s">
        <v>1268</v>
      </c>
      <c r="D292" t="s">
        <v>1141</v>
      </c>
      <c r="E292" s="41" t="str" cm="1">
        <f t="array" ref="E292">Aantal</f>
        <v/>
      </c>
      <c r="F292" s="2">
        <v>4.8499999999999996</v>
      </c>
      <c r="G292" s="2" cm="1">
        <f t="array" ref="G292">Bedrag_Material</f>
        <v>0</v>
      </c>
      <c r="H292" s="1" t="str" cm="1">
        <f t="array" ref="H292">Comment</f>
        <v/>
      </c>
    </row>
    <row r="293" spans="1:8" x14ac:dyDescent="0.25">
      <c r="A293" t="str">
        <f t="shared" si="20"/>
        <v>17. Materiaal - Handholes</v>
      </c>
      <c r="B293" t="s">
        <v>1269</v>
      </c>
      <c r="C293" t="s">
        <v>1270</v>
      </c>
      <c r="D293" t="s">
        <v>1141</v>
      </c>
      <c r="E293" s="41" t="str" cm="1">
        <f t="array" ref="E293">Aantal</f>
        <v/>
      </c>
      <c r="F293" s="2">
        <v>6.9</v>
      </c>
      <c r="G293" s="2" cm="1">
        <f t="array" ref="G293">Bedrag_Material</f>
        <v>0</v>
      </c>
      <c r="H293" s="1" t="str" cm="1">
        <f t="array" ref="H293">Comment</f>
        <v/>
      </c>
    </row>
    <row r="294" spans="1:8" x14ac:dyDescent="0.25">
      <c r="A294" t="str">
        <f t="shared" si="20"/>
        <v>17. Materiaal - Handholes</v>
      </c>
      <c r="B294" t="s">
        <v>1271</v>
      </c>
      <c r="C294" t="s">
        <v>1272</v>
      </c>
      <c r="D294" t="s">
        <v>1141</v>
      </c>
      <c r="E294" s="41" t="str" cm="1">
        <f t="array" ref="E294">Aantal</f>
        <v/>
      </c>
      <c r="F294" s="2">
        <v>6.95</v>
      </c>
      <c r="G294" s="2" cm="1">
        <f t="array" ref="G294">Bedrag_Material</f>
        <v>0</v>
      </c>
      <c r="H294" s="1" t="str" cm="1">
        <f t="array" ref="H294">Comment</f>
        <v/>
      </c>
    </row>
    <row r="295" spans="1:8" x14ac:dyDescent="0.25">
      <c r="A295" t="str">
        <f t="shared" si="20"/>
        <v>17. Materiaal - Handholes</v>
      </c>
      <c r="B295" t="s">
        <v>1273</v>
      </c>
      <c r="C295" t="s">
        <v>1274</v>
      </c>
      <c r="D295" t="s">
        <v>1141</v>
      </c>
      <c r="E295" s="41" t="str" cm="1">
        <f t="array" ref="E295">Aantal</f>
        <v/>
      </c>
      <c r="F295" s="2">
        <v>7.1</v>
      </c>
      <c r="G295" s="2" cm="1">
        <f t="array" ref="G295">Bedrag_Material</f>
        <v>0</v>
      </c>
      <c r="H295" s="1" t="str" cm="1">
        <f t="array" ref="H295">Comment</f>
        <v/>
      </c>
    </row>
    <row r="296" spans="1:8" x14ac:dyDescent="0.25">
      <c r="A296" t="str">
        <f t="shared" si="20"/>
        <v>17. Materiaal - Handholes</v>
      </c>
      <c r="B296" t="s">
        <v>1275</v>
      </c>
      <c r="C296" t="s">
        <v>1276</v>
      </c>
      <c r="D296" t="s">
        <v>1141</v>
      </c>
      <c r="E296" s="41" t="str" cm="1">
        <f t="array" ref="E296">Aantal</f>
        <v/>
      </c>
      <c r="F296" s="2">
        <v>7.1</v>
      </c>
      <c r="G296" s="2" cm="1">
        <f t="array" ref="G296">Bedrag_Material</f>
        <v>0</v>
      </c>
      <c r="H296" s="1" t="str" cm="1">
        <f t="array" ref="H296">Comment</f>
        <v/>
      </c>
    </row>
    <row r="297" spans="1:8" x14ac:dyDescent="0.25">
      <c r="A297" t="str">
        <f t="shared" si="20"/>
        <v>17. Materiaal - Handholes</v>
      </c>
      <c r="B297" t="s">
        <v>1277</v>
      </c>
      <c r="C297" t="s">
        <v>1278</v>
      </c>
      <c r="D297" t="s">
        <v>1141</v>
      </c>
      <c r="E297" s="41" t="str" cm="1">
        <f t="array" ref="E297">Aantal</f>
        <v/>
      </c>
      <c r="F297" s="2">
        <v>7.1</v>
      </c>
      <c r="G297" s="2" cm="1">
        <f t="array" ref="G297">Bedrag_Material</f>
        <v>0</v>
      </c>
      <c r="H297" s="1" t="str" cm="1">
        <f t="array" ref="H297">Comment</f>
        <v/>
      </c>
    </row>
    <row r="298" spans="1:8" x14ac:dyDescent="0.25">
      <c r="A298" t="str">
        <f t="shared" si="20"/>
        <v>17. Materiaal - Handholes</v>
      </c>
      <c r="B298" t="s">
        <v>1279</v>
      </c>
      <c r="C298" t="s">
        <v>1280</v>
      </c>
      <c r="D298" t="s">
        <v>1141</v>
      </c>
      <c r="E298" s="41" t="str" cm="1">
        <f t="array" ref="E298">Aantal</f>
        <v/>
      </c>
      <c r="F298" s="2">
        <v>35.200000000000003</v>
      </c>
      <c r="G298" s="2" cm="1">
        <f t="array" ref="G298">Bedrag_Material</f>
        <v>0</v>
      </c>
      <c r="H298" s="1" t="str" cm="1">
        <f t="array" ref="H298">Comment</f>
        <v/>
      </c>
    </row>
    <row r="299" spans="1:8" x14ac:dyDescent="0.25">
      <c r="A299" t="str">
        <f t="shared" si="20"/>
        <v>17. Materiaal - Handholes</v>
      </c>
      <c r="B299" t="s">
        <v>1281</v>
      </c>
      <c r="C299" t="s">
        <v>1282</v>
      </c>
      <c r="D299" t="s">
        <v>1141</v>
      </c>
      <c r="E299" s="41" t="str" cm="1">
        <f t="array" ref="E299">Aantal</f>
        <v/>
      </c>
      <c r="F299" s="2">
        <v>522.04999999999995</v>
      </c>
      <c r="G299" s="2" cm="1">
        <f t="array" ref="G299">Bedrag_Material</f>
        <v>0</v>
      </c>
      <c r="H299" s="1" t="str" cm="1">
        <f t="array" ref="H299">Comment</f>
        <v/>
      </c>
    </row>
    <row r="300" spans="1:8" x14ac:dyDescent="0.25">
      <c r="A300" t="str">
        <f t="shared" si="20"/>
        <v>17. Materiaal - Handholes</v>
      </c>
      <c r="B300" t="s">
        <v>1283</v>
      </c>
      <c r="C300" t="s">
        <v>1284</v>
      </c>
      <c r="D300" t="s">
        <v>1141</v>
      </c>
      <c r="E300" s="41" t="str" cm="1">
        <f t="array" ref="E300">Aantal</f>
        <v/>
      </c>
      <c r="F300" s="2">
        <v>813.85</v>
      </c>
      <c r="G300" s="2" cm="1">
        <f t="array" ref="G300">Bedrag_Material</f>
        <v>0</v>
      </c>
      <c r="H300" s="1" t="str" cm="1">
        <f t="array" ref="H300">Comment</f>
        <v/>
      </c>
    </row>
    <row r="301" spans="1:8" x14ac:dyDescent="0.25">
      <c r="A301" t="str">
        <f t="shared" si="20"/>
        <v>17. Materiaal - Handholes</v>
      </c>
      <c r="B301" t="s">
        <v>1285</v>
      </c>
      <c r="C301" t="s">
        <v>1286</v>
      </c>
      <c r="D301" t="s">
        <v>1141</v>
      </c>
      <c r="E301" s="41" t="str" cm="1">
        <f t="array" ref="E301">Aantal</f>
        <v/>
      </c>
      <c r="F301" s="2">
        <v>377.55</v>
      </c>
      <c r="G301" s="2" cm="1">
        <f t="array" ref="G301">Bedrag_Material</f>
        <v>0</v>
      </c>
      <c r="H301" s="1" t="str" cm="1">
        <f t="array" ref="H301">Comment</f>
        <v/>
      </c>
    </row>
    <row r="302" spans="1:8" x14ac:dyDescent="0.25">
      <c r="A302" t="str">
        <f t="shared" si="20"/>
        <v>17. Materiaal - Handholes</v>
      </c>
      <c r="B302" t="s">
        <v>1287</v>
      </c>
      <c r="C302" t="s">
        <v>1288</v>
      </c>
      <c r="D302" t="s">
        <v>1141</v>
      </c>
      <c r="E302" s="41" t="str" cm="1">
        <f t="array" ref="E302">Aantal</f>
        <v/>
      </c>
      <c r="F302" s="21">
        <v>686.85</v>
      </c>
      <c r="G302" s="2" cm="1">
        <f t="array" ref="G302">Bedrag_Material</f>
        <v>0</v>
      </c>
      <c r="H302" s="1" t="str" cm="1">
        <f t="array" ref="H302">Comment</f>
        <v/>
      </c>
    </row>
    <row r="303" spans="1:8" x14ac:dyDescent="0.25">
      <c r="A303" t="str">
        <f t="shared" si="20"/>
        <v>17. Materiaal - Handholes</v>
      </c>
      <c r="B303" t="s">
        <v>1289</v>
      </c>
      <c r="C303" t="s">
        <v>1290</v>
      </c>
      <c r="D303" t="s">
        <v>1141</v>
      </c>
      <c r="E303" s="41" t="str" cm="1">
        <f t="array" ref="E303">Aantal</f>
        <v/>
      </c>
      <c r="F303" s="2">
        <v>560.35</v>
      </c>
      <c r="G303" s="2" cm="1">
        <f t="array" ref="G303">Bedrag_Material</f>
        <v>0</v>
      </c>
      <c r="H303" s="1" t="str" cm="1">
        <f t="array" ref="H303">Comment</f>
        <v/>
      </c>
    </row>
    <row r="304" spans="1:8" x14ac:dyDescent="0.25">
      <c r="A304" t="str">
        <f t="shared" si="20"/>
        <v>17. Materiaal - Handholes</v>
      </c>
      <c r="B304" t="s">
        <v>1291</v>
      </c>
      <c r="C304" t="s">
        <v>1292</v>
      </c>
      <c r="D304" t="s">
        <v>1141</v>
      </c>
      <c r="E304" s="41" t="str" cm="1">
        <f t="array" ref="E304">Aantal</f>
        <v/>
      </c>
      <c r="F304" s="2">
        <v>855.8</v>
      </c>
      <c r="G304" s="2" cm="1">
        <f t="array" ref="G304">Bedrag_Material</f>
        <v>0</v>
      </c>
      <c r="H304" s="1" t="str" cm="1">
        <f t="array" ref="H304">Comment</f>
        <v/>
      </c>
    </row>
    <row r="305" spans="1:8" x14ac:dyDescent="0.25">
      <c r="A305" t="str">
        <f t="shared" si="20"/>
        <v>17. Materiaal - Handholes</v>
      </c>
      <c r="B305" t="s">
        <v>1293</v>
      </c>
      <c r="C305" t="s">
        <v>1294</v>
      </c>
      <c r="D305" t="s">
        <v>1141</v>
      </c>
      <c r="E305" s="41" t="str" cm="1">
        <f t="array" ref="E305">Aantal</f>
        <v/>
      </c>
      <c r="F305" s="2">
        <v>425.45</v>
      </c>
      <c r="G305" s="2" cm="1">
        <f t="array" ref="G305">Bedrag_Material</f>
        <v>0</v>
      </c>
      <c r="H305" s="1" t="str" cm="1">
        <f t="array" ref="H305">Comment</f>
        <v/>
      </c>
    </row>
    <row r="306" spans="1:8" x14ac:dyDescent="0.25">
      <c r="A306" t="str">
        <f t="shared" si="20"/>
        <v>17. Materiaal - Handholes</v>
      </c>
      <c r="B306" t="s">
        <v>1295</v>
      </c>
      <c r="C306" t="s">
        <v>1296</v>
      </c>
      <c r="D306" t="s">
        <v>1141</v>
      </c>
      <c r="E306" s="41" t="str" cm="1">
        <f t="array" ref="E306">Aantal</f>
        <v/>
      </c>
      <c r="F306" s="2">
        <v>729.1</v>
      </c>
      <c r="G306" s="2" cm="1">
        <f t="array" ref="G306">Bedrag_Material</f>
        <v>0</v>
      </c>
      <c r="H306" s="1" t="str" cm="1">
        <f t="array" ref="H306">Comment</f>
        <v/>
      </c>
    </row>
    <row r="307" spans="1:8" x14ac:dyDescent="0.25">
      <c r="A307" t="str">
        <f t="shared" si="20"/>
        <v>17. Materiaal - Handholes</v>
      </c>
      <c r="B307" t="s">
        <v>1297</v>
      </c>
      <c r="C307" t="s">
        <v>1298</v>
      </c>
      <c r="D307" t="s">
        <v>1141</v>
      </c>
      <c r="E307" s="41" t="str" cm="1">
        <f t="array" ref="E307">Aantal</f>
        <v/>
      </c>
      <c r="F307" s="2">
        <v>252</v>
      </c>
      <c r="G307" s="2" cm="1">
        <f t="array" ref="G307">Bedrag_Material</f>
        <v>0</v>
      </c>
      <c r="H307" s="1" t="str" cm="1">
        <f t="array" ref="H307">Comment</f>
        <v/>
      </c>
    </row>
    <row r="308" spans="1:8" x14ac:dyDescent="0.25">
      <c r="A308" t="str">
        <f t="shared" si="20"/>
        <v>17. Materiaal - Handholes</v>
      </c>
      <c r="B308" t="s">
        <v>1299</v>
      </c>
      <c r="C308" t="s">
        <v>1300</v>
      </c>
      <c r="D308" t="s">
        <v>1141</v>
      </c>
      <c r="E308" s="41" t="str" cm="1">
        <f t="array" ref="E308">Aantal</f>
        <v/>
      </c>
      <c r="F308" s="21">
        <v>466.65</v>
      </c>
      <c r="G308" s="2" cm="1">
        <f t="array" ref="G308">Bedrag_Material</f>
        <v>0</v>
      </c>
      <c r="H308" s="1" t="str" cm="1">
        <f t="array" ref="H308">Comment</f>
        <v/>
      </c>
    </row>
    <row r="309" spans="1:8" x14ac:dyDescent="0.25">
      <c r="A309" t="str">
        <f t="shared" si="20"/>
        <v>17. Materiaal - Handholes</v>
      </c>
      <c r="B309" t="s">
        <v>467</v>
      </c>
      <c r="C309" t="s">
        <v>468</v>
      </c>
      <c r="D309" t="s">
        <v>1141</v>
      </c>
      <c r="E309" s="41" t="str" cm="1">
        <f t="array" ref="E309">Aantal</f>
        <v/>
      </c>
      <c r="F309" s="21">
        <v>997.5</v>
      </c>
      <c r="G309" s="2" cm="1">
        <f t="array" ref="G309">Bedrag_Material</f>
        <v>0</v>
      </c>
      <c r="H309" s="1" t="str" cm="1">
        <f t="array" ref="H309">Comment</f>
        <v/>
      </c>
    </row>
    <row r="310" spans="1:8" x14ac:dyDescent="0.25">
      <c r="A310" t="str">
        <f t="shared" si="20"/>
        <v>17. Materiaal - Handholes</v>
      </c>
      <c r="B310" t="s">
        <v>469</v>
      </c>
      <c r="C310" t="s">
        <v>470</v>
      </c>
      <c r="D310" t="s">
        <v>1141</v>
      </c>
      <c r="E310" s="41" t="str" cm="1">
        <f t="array" ref="E310">Aantal</f>
        <v/>
      </c>
      <c r="F310" s="2">
        <v>214.6</v>
      </c>
      <c r="G310" s="2" cm="1">
        <f t="array" ref="G310">Bedrag_Material</f>
        <v>0</v>
      </c>
      <c r="H310" s="1" t="str" cm="1">
        <f t="array" ref="H310">Comment</f>
        <v/>
      </c>
    </row>
    <row r="311" spans="1:8" x14ac:dyDescent="0.25">
      <c r="A311" t="str">
        <f t="shared" si="20"/>
        <v>17. Materiaal - Handholes</v>
      </c>
      <c r="B311" t="s">
        <v>471</v>
      </c>
      <c r="C311" t="s">
        <v>472</v>
      </c>
      <c r="D311" t="s">
        <v>1141</v>
      </c>
      <c r="E311" s="41" t="str" cm="1">
        <f t="array" ref="E311">Aantal</f>
        <v/>
      </c>
      <c r="F311" s="2">
        <v>192.3</v>
      </c>
      <c r="G311" s="2" cm="1">
        <f t="array" ref="G311">Bedrag_Material</f>
        <v>0</v>
      </c>
      <c r="H311" s="1" t="str" cm="1">
        <f t="array" ref="H311">Comment</f>
        <v/>
      </c>
    </row>
    <row r="312" spans="1:8" x14ac:dyDescent="0.25">
      <c r="A312" t="str">
        <f t="shared" si="20"/>
        <v>17. Materiaal - Handholes</v>
      </c>
      <c r="B312" t="s">
        <v>473</v>
      </c>
      <c r="C312" t="s">
        <v>474</v>
      </c>
      <c r="D312" t="s">
        <v>1141</v>
      </c>
      <c r="E312" s="41" t="str" cm="1">
        <f t="array" ref="E312">Aantal</f>
        <v/>
      </c>
      <c r="F312" s="2">
        <v>557.29999999999995</v>
      </c>
      <c r="G312" s="2" cm="1">
        <f t="array" ref="G312">Bedrag_Material</f>
        <v>0</v>
      </c>
      <c r="H312" s="1" t="str" cm="1">
        <f t="array" ref="H312">Comment</f>
        <v/>
      </c>
    </row>
    <row r="313" spans="1:8" x14ac:dyDescent="0.25">
      <c r="A313" t="str">
        <f t="shared" si="20"/>
        <v>17. Materiaal - Handholes</v>
      </c>
      <c r="B313" t="s">
        <v>475</v>
      </c>
      <c r="C313" t="s">
        <v>476</v>
      </c>
      <c r="D313" t="s">
        <v>1141</v>
      </c>
      <c r="E313" s="41" t="str" cm="1">
        <f t="array" ref="E313">Aantal</f>
        <v/>
      </c>
      <c r="F313" s="2">
        <v>94.15</v>
      </c>
      <c r="G313" s="2" cm="1">
        <f t="array" ref="G313">Bedrag_Material</f>
        <v>0</v>
      </c>
      <c r="H313" s="1" t="str" cm="1">
        <f t="array" ref="H313">Comment</f>
        <v/>
      </c>
    </row>
    <row r="314" spans="1:8" x14ac:dyDescent="0.25">
      <c r="A314" t="str">
        <f t="shared" si="20"/>
        <v>17. Materiaal - Handholes</v>
      </c>
      <c r="B314" t="s">
        <v>1301</v>
      </c>
      <c r="C314" t="s">
        <v>1302</v>
      </c>
      <c r="D314" t="s">
        <v>1141</v>
      </c>
      <c r="E314" s="41" t="str" cm="1">
        <f t="array" ref="E314">Aantal</f>
        <v/>
      </c>
      <c r="F314" s="21">
        <v>144</v>
      </c>
      <c r="G314" s="2" cm="1">
        <f t="array" ref="G314">Bedrag_Material</f>
        <v>0</v>
      </c>
      <c r="H314" s="1" t="str" cm="1">
        <f t="array" ref="H314">Comment</f>
        <v/>
      </c>
    </row>
    <row r="315" spans="1:8" x14ac:dyDescent="0.25">
      <c r="A315" t="str">
        <f t="shared" si="20"/>
        <v>17. Materiaal - Handholes</v>
      </c>
      <c r="B315" t="s">
        <v>483</v>
      </c>
      <c r="C315" t="s">
        <v>484</v>
      </c>
      <c r="D315" t="s">
        <v>1141</v>
      </c>
      <c r="E315" s="41" t="str" cm="1">
        <f t="array" ref="E315">Aantal</f>
        <v/>
      </c>
      <c r="F315" s="2">
        <v>12.65</v>
      </c>
      <c r="G315" s="2" cm="1">
        <f t="array" ref="G315">Bedrag_Material</f>
        <v>0</v>
      </c>
      <c r="H315" s="1" t="str" cm="1">
        <f t="array" ref="H315">Comment</f>
        <v/>
      </c>
    </row>
    <row r="316" spans="1:8" x14ac:dyDescent="0.25">
      <c r="A316" t="str">
        <f t="shared" si="20"/>
        <v>17. Materiaal - Handholes</v>
      </c>
      <c r="B316" t="s">
        <v>1303</v>
      </c>
      <c r="C316" t="s">
        <v>1304</v>
      </c>
      <c r="D316" t="s">
        <v>1141</v>
      </c>
      <c r="E316" s="41" t="str" cm="1">
        <f t="array" ref="E316">Aantal</f>
        <v/>
      </c>
      <c r="F316" s="21">
        <v>10.25</v>
      </c>
      <c r="G316" s="2" cm="1">
        <f t="array" ref="G316">Bedrag_Material</f>
        <v>0</v>
      </c>
      <c r="H316" s="1" t="str" cm="1">
        <f t="array" ref="H316">Comment</f>
        <v/>
      </c>
    </row>
    <row r="317" spans="1:8" x14ac:dyDescent="0.25">
      <c r="A317" t="str">
        <f t="shared" si="20"/>
        <v>17. Materiaal - Handholes</v>
      </c>
      <c r="B317" t="s">
        <v>1305</v>
      </c>
      <c r="C317" t="s">
        <v>1306</v>
      </c>
      <c r="D317" t="s">
        <v>1141</v>
      </c>
      <c r="E317" s="41" t="str" cm="1">
        <f t="array" ref="E317">Aantal</f>
        <v/>
      </c>
      <c r="F317" s="2">
        <v>288.45</v>
      </c>
      <c r="G317" s="2" cm="1">
        <f t="array" ref="G317">Bedrag_Material</f>
        <v>0</v>
      </c>
      <c r="H317" s="1" t="str" cm="1">
        <f t="array" ref="H317">Comment</f>
        <v/>
      </c>
    </row>
    <row r="318" spans="1:8" x14ac:dyDescent="0.25">
      <c r="A318" t="str">
        <f t="shared" si="20"/>
        <v>17. Materiaal - Handholes</v>
      </c>
      <c r="B318" t="s">
        <v>1307</v>
      </c>
      <c r="C318" t="s">
        <v>1308</v>
      </c>
      <c r="D318" t="s">
        <v>1141</v>
      </c>
      <c r="E318" s="41" t="str" cm="1">
        <f t="array" ref="E318">Aantal</f>
        <v/>
      </c>
      <c r="F318" s="2">
        <v>301.05</v>
      </c>
      <c r="G318" s="2" cm="1">
        <f t="array" ref="G318">Bedrag_Material</f>
        <v>0</v>
      </c>
      <c r="H318" s="1" t="str" cm="1">
        <f t="array" ref="H318">Comment</f>
        <v/>
      </c>
    </row>
    <row r="319" spans="1:8" x14ac:dyDescent="0.25">
      <c r="A319" t="str">
        <f t="shared" si="20"/>
        <v>17. Materiaal - Handholes</v>
      </c>
      <c r="B319" t="s">
        <v>1309</v>
      </c>
      <c r="C319" t="s">
        <v>1310</v>
      </c>
      <c r="D319" t="s">
        <v>1141</v>
      </c>
      <c r="E319" s="41" t="str" cm="1">
        <f t="array" ref="E319">Aantal</f>
        <v/>
      </c>
      <c r="F319" s="2">
        <v>355.65</v>
      </c>
      <c r="G319" s="2" cm="1">
        <f t="array" ref="G319">Bedrag_Material</f>
        <v>0</v>
      </c>
      <c r="H319" s="1" t="str" cm="1">
        <f t="array" ref="H319">Comment</f>
        <v/>
      </c>
    </row>
    <row r="320" spans="1:8" x14ac:dyDescent="0.25">
      <c r="A320" t="str">
        <f t="shared" si="20"/>
        <v>17. Materiaal - Handholes</v>
      </c>
      <c r="B320" t="s">
        <v>485</v>
      </c>
      <c r="C320" t="s">
        <v>486</v>
      </c>
      <c r="D320" t="s">
        <v>1141</v>
      </c>
      <c r="E320" s="41" t="str" cm="1">
        <f t="array" ref="E320">Aantal</f>
        <v/>
      </c>
      <c r="F320" s="2">
        <v>1232.8</v>
      </c>
      <c r="G320" s="2" cm="1">
        <f t="array" ref="G320">Bedrag_Material</f>
        <v>0</v>
      </c>
      <c r="H320" s="1" t="str" cm="1">
        <f t="array" ref="H320">Comment</f>
        <v/>
      </c>
    </row>
    <row r="321" spans="1:8" x14ac:dyDescent="0.25">
      <c r="A321" t="str">
        <f t="shared" si="20"/>
        <v>17. Materiaal - Handholes</v>
      </c>
      <c r="B321" t="s">
        <v>487</v>
      </c>
      <c r="C321" t="s">
        <v>488</v>
      </c>
      <c r="D321" t="s">
        <v>1141</v>
      </c>
      <c r="E321" s="41" t="str" cm="1">
        <f t="array" ref="E321">Aantal</f>
        <v/>
      </c>
      <c r="F321" s="2">
        <v>565</v>
      </c>
      <c r="G321" s="2" cm="1">
        <f t="array" ref="G321">Bedrag_Material</f>
        <v>0</v>
      </c>
      <c r="H321" s="1" t="str" cm="1">
        <f t="array" ref="H321">Comment</f>
        <v/>
      </c>
    </row>
    <row r="322" spans="1:8" x14ac:dyDescent="0.25">
      <c r="A322" t="str">
        <f t="shared" si="20"/>
        <v>17. Materiaal - Handholes</v>
      </c>
      <c r="B322" t="s">
        <v>477</v>
      </c>
      <c r="C322" t="s">
        <v>478</v>
      </c>
      <c r="D322" t="s">
        <v>1141</v>
      </c>
      <c r="E322" s="41" t="str" cm="1">
        <f t="array" ref="E322">Aantal</f>
        <v/>
      </c>
      <c r="F322" s="2">
        <v>223.58</v>
      </c>
      <c r="G322" s="2" cm="1">
        <f t="array" ref="G322">Bedrag_Material</f>
        <v>0</v>
      </c>
      <c r="H322" s="1" t="str" cm="1">
        <f t="array" ref="H322">Comment</f>
        <v/>
      </c>
    </row>
    <row r="323" spans="1:8" x14ac:dyDescent="0.25">
      <c r="A323" t="str">
        <f t="shared" si="20"/>
        <v>17. Materiaal - Handholes</v>
      </c>
      <c r="B323" t="s">
        <v>479</v>
      </c>
      <c r="C323" t="s">
        <v>480</v>
      </c>
      <c r="D323" t="s">
        <v>1141</v>
      </c>
      <c r="E323" s="41" t="str" cm="1">
        <f t="array" ref="E323">Aantal</f>
        <v/>
      </c>
      <c r="F323" s="2">
        <v>217.57</v>
      </c>
      <c r="G323" s="2" cm="1">
        <f t="array" ref="G323">Bedrag_Material</f>
        <v>0</v>
      </c>
      <c r="H323" s="1" t="str" cm="1">
        <f t="array" ref="H323">Comment</f>
        <v/>
      </c>
    </row>
    <row r="324" spans="1:8" ht="15.75" thickBot="1" x14ac:dyDescent="0.3">
      <c r="A324" t="str">
        <f t="shared" si="20"/>
        <v>17. Materiaal - Handholes</v>
      </c>
      <c r="B324" t="s">
        <v>481</v>
      </c>
      <c r="C324" t="s">
        <v>1311</v>
      </c>
      <c r="D324" t="s">
        <v>1141</v>
      </c>
      <c r="E324" s="41" t="str" cm="1">
        <f t="array" ref="E324">Aantal</f>
        <v/>
      </c>
      <c r="F324" s="2">
        <v>21.78</v>
      </c>
      <c r="G324" s="2" cm="1">
        <f t="array" ref="G324">Bedrag_Material</f>
        <v>0</v>
      </c>
      <c r="H324" s="1" t="str" cm="1">
        <f t="array" ref="H324">Comment</f>
        <v/>
      </c>
    </row>
    <row r="325" spans="1:8" ht="16.5" thickBot="1" x14ac:dyDescent="0.3">
      <c r="A325" t="str">
        <f t="shared" ref="A325:A365" si="21">$B$325</f>
        <v>18. Materiaal - Infrabel</v>
      </c>
      <c r="B325" s="48" t="s">
        <v>489</v>
      </c>
      <c r="C325" s="51"/>
      <c r="D325" s="30" t="s">
        <v>1141</v>
      </c>
      <c r="E325" s="40" t="s">
        <v>1141</v>
      </c>
      <c r="F325" s="19" t="s">
        <v>1141</v>
      </c>
      <c r="G325" s="16">
        <f>SUM(G326:G365)</f>
        <v>0</v>
      </c>
      <c r="H325" s="33" t="str" cm="1">
        <f t="array" ref="H325">Comment</f>
        <v/>
      </c>
    </row>
    <row r="326" spans="1:8" x14ac:dyDescent="0.25">
      <c r="A326" t="str">
        <f t="shared" si="21"/>
        <v>18. Materiaal - Infrabel</v>
      </c>
      <c r="B326" t="s">
        <v>490</v>
      </c>
      <c r="C326" t="s">
        <v>491</v>
      </c>
      <c r="D326" t="s">
        <v>1141</v>
      </c>
      <c r="E326" s="41" t="str" cm="1">
        <f t="array" ref="E326">Aantal</f>
        <v/>
      </c>
      <c r="F326" s="2">
        <v>621.70000000000005</v>
      </c>
      <c r="G326" s="2" cm="1">
        <f t="array" ref="G326">Bedrag_Material</f>
        <v>0</v>
      </c>
      <c r="H326" s="1" t="str" cm="1">
        <f t="array" ref="H326">Comment</f>
        <v/>
      </c>
    </row>
    <row r="327" spans="1:8" x14ac:dyDescent="0.25">
      <c r="A327" t="str">
        <f t="shared" si="21"/>
        <v>18. Materiaal - Infrabel</v>
      </c>
      <c r="B327" t="s">
        <v>492</v>
      </c>
      <c r="C327" t="s">
        <v>493</v>
      </c>
      <c r="D327" t="s">
        <v>1141</v>
      </c>
      <c r="E327" s="41" t="str" cm="1">
        <f t="array" ref="E327">Aantal</f>
        <v/>
      </c>
      <c r="F327" s="2">
        <v>1393.62</v>
      </c>
      <c r="G327" s="2" cm="1">
        <f t="array" ref="G327">Bedrag_Material</f>
        <v>0</v>
      </c>
      <c r="H327" s="1" t="str" cm="1">
        <f t="array" ref="H327">Comment</f>
        <v/>
      </c>
    </row>
    <row r="328" spans="1:8" x14ac:dyDescent="0.25">
      <c r="A328" t="str">
        <f t="shared" si="21"/>
        <v>18. Materiaal - Infrabel</v>
      </c>
      <c r="B328" t="s">
        <v>494</v>
      </c>
      <c r="C328" t="s">
        <v>495</v>
      </c>
      <c r="D328" t="s">
        <v>1141</v>
      </c>
      <c r="E328" s="41" t="str" cm="1">
        <f t="array" ref="E328">Aantal</f>
        <v/>
      </c>
      <c r="F328" s="2">
        <v>1.72</v>
      </c>
      <c r="G328" s="2" cm="1">
        <f t="array" ref="G328">Bedrag_Material</f>
        <v>0</v>
      </c>
      <c r="H328" s="1" t="str" cm="1">
        <f t="array" ref="H328">Comment</f>
        <v/>
      </c>
    </row>
    <row r="329" spans="1:8" x14ac:dyDescent="0.25">
      <c r="A329" t="str">
        <f t="shared" si="21"/>
        <v>18. Materiaal - Infrabel</v>
      </c>
      <c r="B329" t="s">
        <v>496</v>
      </c>
      <c r="C329" t="s">
        <v>497</v>
      </c>
      <c r="D329" t="s">
        <v>1141</v>
      </c>
      <c r="E329" s="41" t="str" cm="1">
        <f t="array" ref="E329">Aantal</f>
        <v/>
      </c>
      <c r="F329" s="2">
        <v>3.89</v>
      </c>
      <c r="G329" s="2" cm="1">
        <f t="array" ref="G329">Bedrag_Material</f>
        <v>0</v>
      </c>
      <c r="H329" s="1" t="str" cm="1">
        <f t="array" ref="H329">Comment</f>
        <v/>
      </c>
    </row>
    <row r="330" spans="1:8" x14ac:dyDescent="0.25">
      <c r="A330" t="str">
        <f t="shared" si="21"/>
        <v>18. Materiaal - Infrabel</v>
      </c>
      <c r="B330" t="s">
        <v>498</v>
      </c>
      <c r="C330" t="s">
        <v>499</v>
      </c>
      <c r="D330" t="s">
        <v>1141</v>
      </c>
      <c r="E330" s="41" t="str" cm="1">
        <f t="array" ref="E330">Aantal</f>
        <v/>
      </c>
      <c r="F330" s="2">
        <v>3.55</v>
      </c>
      <c r="G330" s="2" cm="1">
        <f t="array" ref="G330">Bedrag_Material</f>
        <v>0</v>
      </c>
      <c r="H330" s="1" t="str" cm="1">
        <f t="array" ref="H330">Comment</f>
        <v/>
      </c>
    </row>
    <row r="331" spans="1:8" x14ac:dyDescent="0.25">
      <c r="A331" t="str">
        <f t="shared" si="21"/>
        <v>18. Materiaal - Infrabel</v>
      </c>
      <c r="B331" t="s">
        <v>500</v>
      </c>
      <c r="C331" t="s">
        <v>501</v>
      </c>
      <c r="D331" t="s">
        <v>1141</v>
      </c>
      <c r="E331" s="41" t="str" cm="1">
        <f t="array" ref="E331">Aantal</f>
        <v/>
      </c>
      <c r="F331" s="2">
        <v>2.75</v>
      </c>
      <c r="G331" s="2" cm="1">
        <f t="array" ref="G331">Bedrag_Material</f>
        <v>0</v>
      </c>
      <c r="H331" s="1" t="str" cm="1">
        <f t="array" ref="H331">Comment</f>
        <v/>
      </c>
    </row>
    <row r="332" spans="1:8" x14ac:dyDescent="0.25">
      <c r="A332" t="str">
        <f t="shared" si="21"/>
        <v>18. Materiaal - Infrabel</v>
      </c>
      <c r="B332" t="s">
        <v>502</v>
      </c>
      <c r="C332" t="s">
        <v>503</v>
      </c>
      <c r="D332" t="s">
        <v>1141</v>
      </c>
      <c r="E332" s="41" t="str" cm="1">
        <f t="array" ref="E332">Aantal</f>
        <v/>
      </c>
      <c r="F332" s="2">
        <v>3.56</v>
      </c>
      <c r="G332" s="2" cm="1">
        <f t="array" ref="G332">Bedrag_Material</f>
        <v>0</v>
      </c>
      <c r="H332" s="1" t="str" cm="1">
        <f t="array" ref="H332">Comment</f>
        <v/>
      </c>
    </row>
    <row r="333" spans="1:8" x14ac:dyDescent="0.25">
      <c r="A333" t="str">
        <f t="shared" si="21"/>
        <v>18. Materiaal - Infrabel</v>
      </c>
      <c r="B333" t="s">
        <v>504</v>
      </c>
      <c r="C333" t="s">
        <v>505</v>
      </c>
      <c r="D333" t="s">
        <v>1141</v>
      </c>
      <c r="E333" s="41" t="str" cm="1">
        <f t="array" ref="E333">Aantal</f>
        <v/>
      </c>
      <c r="F333" s="2">
        <v>5.48</v>
      </c>
      <c r="G333" s="2" cm="1">
        <f t="array" ref="G333">Bedrag_Material</f>
        <v>0</v>
      </c>
      <c r="H333" s="1" t="str" cm="1">
        <f t="array" ref="H333">Comment</f>
        <v/>
      </c>
    </row>
    <row r="334" spans="1:8" x14ac:dyDescent="0.25">
      <c r="A334" t="str">
        <f t="shared" si="21"/>
        <v>18. Materiaal - Infrabel</v>
      </c>
      <c r="B334" t="s">
        <v>506</v>
      </c>
      <c r="C334" t="s">
        <v>507</v>
      </c>
      <c r="D334" t="s">
        <v>1141</v>
      </c>
      <c r="E334" s="41" t="str" cm="1">
        <f t="array" ref="E334">Aantal</f>
        <v/>
      </c>
      <c r="F334" s="2">
        <v>2.87</v>
      </c>
      <c r="G334" s="2" cm="1">
        <f t="array" ref="G334">Bedrag_Material</f>
        <v>0</v>
      </c>
      <c r="H334" s="1" t="str" cm="1">
        <f t="array" ref="H334">Comment</f>
        <v/>
      </c>
    </row>
    <row r="335" spans="1:8" x14ac:dyDescent="0.25">
      <c r="A335" t="str">
        <f t="shared" si="21"/>
        <v>18. Materiaal - Infrabel</v>
      </c>
      <c r="B335" t="s">
        <v>508</v>
      </c>
      <c r="C335" t="s">
        <v>509</v>
      </c>
      <c r="D335" t="s">
        <v>1141</v>
      </c>
      <c r="E335" s="41" t="str" cm="1">
        <f t="array" ref="E335">Aantal</f>
        <v/>
      </c>
      <c r="F335" s="2">
        <v>3.06</v>
      </c>
      <c r="G335" s="2" cm="1">
        <f t="array" ref="G335">Bedrag_Material</f>
        <v>0</v>
      </c>
      <c r="H335" s="1" t="str" cm="1">
        <f t="array" ref="H335">Comment</f>
        <v/>
      </c>
    </row>
    <row r="336" spans="1:8" x14ac:dyDescent="0.25">
      <c r="A336" t="str">
        <f t="shared" si="21"/>
        <v>18. Materiaal - Infrabel</v>
      </c>
      <c r="B336" t="s">
        <v>510</v>
      </c>
      <c r="C336" t="s">
        <v>511</v>
      </c>
      <c r="D336" t="s">
        <v>1141</v>
      </c>
      <c r="E336" s="41" t="str" cm="1">
        <f t="array" ref="E336">Aantal</f>
        <v/>
      </c>
      <c r="F336" s="2">
        <v>3.25</v>
      </c>
      <c r="G336" s="2" cm="1">
        <f t="array" ref="G336">Bedrag_Material</f>
        <v>0</v>
      </c>
      <c r="H336" s="1" t="str" cm="1">
        <f t="array" ref="H336">Comment</f>
        <v/>
      </c>
    </row>
    <row r="337" spans="1:8" x14ac:dyDescent="0.25">
      <c r="A337" t="str">
        <f t="shared" si="21"/>
        <v>18. Materiaal - Infrabel</v>
      </c>
      <c r="B337" t="s">
        <v>512</v>
      </c>
      <c r="C337" t="s">
        <v>513</v>
      </c>
      <c r="D337" t="s">
        <v>1141</v>
      </c>
      <c r="E337" s="41" t="str" cm="1">
        <f t="array" ref="E337">Aantal</f>
        <v/>
      </c>
      <c r="F337" s="2">
        <v>5.7</v>
      </c>
      <c r="G337" s="2" cm="1">
        <f t="array" ref="G337">Bedrag_Material</f>
        <v>0</v>
      </c>
      <c r="H337" s="1" t="str" cm="1">
        <f t="array" ref="H337">Comment</f>
        <v/>
      </c>
    </row>
    <row r="338" spans="1:8" x14ac:dyDescent="0.25">
      <c r="A338" t="str">
        <f t="shared" si="21"/>
        <v>18. Materiaal - Infrabel</v>
      </c>
      <c r="B338" t="s">
        <v>514</v>
      </c>
      <c r="C338" t="s">
        <v>515</v>
      </c>
      <c r="D338" t="s">
        <v>1141</v>
      </c>
      <c r="E338" s="41" t="str" cm="1">
        <f t="array" ref="E338">Aantal</f>
        <v/>
      </c>
      <c r="F338" s="2">
        <v>49.95</v>
      </c>
      <c r="G338" s="2" cm="1">
        <f t="array" ref="G338">Bedrag_Material</f>
        <v>0</v>
      </c>
      <c r="H338" s="1" t="str" cm="1">
        <f t="array" ref="H338">Comment</f>
        <v/>
      </c>
    </row>
    <row r="339" spans="1:8" x14ac:dyDescent="0.25">
      <c r="A339" t="str">
        <f t="shared" si="21"/>
        <v>18. Materiaal - Infrabel</v>
      </c>
      <c r="B339" t="s">
        <v>516</v>
      </c>
      <c r="C339" t="s">
        <v>517</v>
      </c>
      <c r="D339" t="s">
        <v>1141</v>
      </c>
      <c r="E339" s="41" t="str" cm="1">
        <f t="array" ref="E339">Aantal</f>
        <v/>
      </c>
      <c r="F339" s="2">
        <v>61.75</v>
      </c>
      <c r="G339" s="2" cm="1">
        <f t="array" ref="G339">Bedrag_Material</f>
        <v>0</v>
      </c>
      <c r="H339" s="1" t="str" cm="1">
        <f t="array" ref="H339">Comment</f>
        <v/>
      </c>
    </row>
    <row r="340" spans="1:8" x14ac:dyDescent="0.25">
      <c r="A340" t="str">
        <f t="shared" si="21"/>
        <v>18. Materiaal - Infrabel</v>
      </c>
      <c r="B340" t="s">
        <v>518</v>
      </c>
      <c r="C340" t="s">
        <v>519</v>
      </c>
      <c r="D340" t="s">
        <v>1141</v>
      </c>
      <c r="E340" s="41" t="str" cm="1">
        <f t="array" ref="E340">Aantal</f>
        <v/>
      </c>
      <c r="F340" s="2">
        <v>17.690000000000001</v>
      </c>
      <c r="G340" s="2" cm="1">
        <f t="array" ref="G340">Bedrag_Material</f>
        <v>0</v>
      </c>
      <c r="H340" s="1" t="str" cm="1">
        <f t="array" ref="H340">Comment</f>
        <v/>
      </c>
    </row>
    <row r="341" spans="1:8" x14ac:dyDescent="0.25">
      <c r="A341" t="str">
        <f t="shared" si="21"/>
        <v>18. Materiaal - Infrabel</v>
      </c>
      <c r="B341" t="s">
        <v>520</v>
      </c>
      <c r="C341" t="s">
        <v>521</v>
      </c>
      <c r="D341" t="s">
        <v>1141</v>
      </c>
      <c r="E341" s="41" t="str" cm="1">
        <f t="array" ref="E341">Aantal</f>
        <v/>
      </c>
      <c r="F341" s="2">
        <v>3.6</v>
      </c>
      <c r="G341" s="2" cm="1">
        <f t="array" ref="G341">Bedrag_Material</f>
        <v>0</v>
      </c>
      <c r="H341" s="1" t="str" cm="1">
        <f t="array" ref="H341">Comment</f>
        <v/>
      </c>
    </row>
    <row r="342" spans="1:8" x14ac:dyDescent="0.25">
      <c r="A342" t="str">
        <f t="shared" si="21"/>
        <v>18. Materiaal - Infrabel</v>
      </c>
      <c r="B342" t="s">
        <v>522</v>
      </c>
      <c r="C342" t="s">
        <v>523</v>
      </c>
      <c r="D342" t="s">
        <v>1141</v>
      </c>
      <c r="E342" s="41" t="str" cm="1">
        <f t="array" ref="E342">Aantal</f>
        <v/>
      </c>
      <c r="F342" s="2">
        <v>1760.96</v>
      </c>
      <c r="G342" s="2" cm="1">
        <f t="array" ref="G342">Bedrag_Material</f>
        <v>0</v>
      </c>
      <c r="H342" s="1" t="str" cm="1">
        <f t="array" ref="H342">Comment</f>
        <v/>
      </c>
    </row>
    <row r="343" spans="1:8" x14ac:dyDescent="0.25">
      <c r="A343" t="str">
        <f t="shared" si="21"/>
        <v>18. Materiaal - Infrabel</v>
      </c>
      <c r="B343" t="s">
        <v>524</v>
      </c>
      <c r="C343" t="s">
        <v>525</v>
      </c>
      <c r="D343" t="s">
        <v>1141</v>
      </c>
      <c r="E343" s="41" t="str" cm="1">
        <f t="array" ref="E343">Aantal</f>
        <v/>
      </c>
      <c r="F343" s="2">
        <v>1900.03</v>
      </c>
      <c r="G343" s="2" cm="1">
        <f t="array" ref="G343">Bedrag_Material</f>
        <v>0</v>
      </c>
      <c r="H343" s="1" t="str" cm="1">
        <f t="array" ref="H343">Comment</f>
        <v/>
      </c>
    </row>
    <row r="344" spans="1:8" x14ac:dyDescent="0.25">
      <c r="A344" t="str">
        <f t="shared" si="21"/>
        <v>18. Materiaal - Infrabel</v>
      </c>
      <c r="B344" t="s">
        <v>526</v>
      </c>
      <c r="C344" t="s">
        <v>527</v>
      </c>
      <c r="D344" t="s">
        <v>1141</v>
      </c>
      <c r="E344" s="41" t="str" cm="1">
        <f t="array" ref="E344">Aantal</f>
        <v/>
      </c>
      <c r="F344" s="2">
        <v>611.51</v>
      </c>
      <c r="G344" s="2" cm="1">
        <f t="array" ref="G344">Bedrag_Material</f>
        <v>0</v>
      </c>
      <c r="H344" s="1" t="str" cm="1">
        <f t="array" ref="H344">Comment</f>
        <v/>
      </c>
    </row>
    <row r="345" spans="1:8" x14ac:dyDescent="0.25">
      <c r="A345" t="str">
        <f t="shared" si="21"/>
        <v>18. Materiaal - Infrabel</v>
      </c>
      <c r="B345" t="s">
        <v>528</v>
      </c>
      <c r="C345" t="s">
        <v>529</v>
      </c>
      <c r="D345" t="s">
        <v>1141</v>
      </c>
      <c r="E345" s="41" t="str" cm="1">
        <f t="array" ref="E345">Aantal</f>
        <v/>
      </c>
      <c r="F345" s="2">
        <v>205.77</v>
      </c>
      <c r="G345" s="2" cm="1">
        <f t="array" ref="G345">Bedrag_Material</f>
        <v>0</v>
      </c>
      <c r="H345" s="1" t="str" cm="1">
        <f t="array" ref="H345">Comment</f>
        <v/>
      </c>
    </row>
    <row r="346" spans="1:8" x14ac:dyDescent="0.25">
      <c r="A346" t="str">
        <f t="shared" si="21"/>
        <v>18. Materiaal - Infrabel</v>
      </c>
      <c r="B346" t="s">
        <v>530</v>
      </c>
      <c r="C346" t="s">
        <v>531</v>
      </c>
      <c r="D346" t="s">
        <v>1141</v>
      </c>
      <c r="E346" s="41" t="str" cm="1">
        <f t="array" ref="E346">Aantal</f>
        <v/>
      </c>
      <c r="F346" s="2">
        <v>228.19</v>
      </c>
      <c r="G346" s="2" cm="1">
        <f t="array" ref="G346">Bedrag_Material</f>
        <v>0</v>
      </c>
      <c r="H346" s="1" t="str" cm="1">
        <f t="array" ref="H346">Comment</f>
        <v/>
      </c>
    </row>
    <row r="347" spans="1:8" x14ac:dyDescent="0.25">
      <c r="A347" t="str">
        <f t="shared" si="21"/>
        <v>18. Materiaal - Infrabel</v>
      </c>
      <c r="B347" t="s">
        <v>532</v>
      </c>
      <c r="C347" t="s">
        <v>533</v>
      </c>
      <c r="D347" t="s">
        <v>1141</v>
      </c>
      <c r="E347" s="41" t="str" cm="1">
        <f t="array" ref="E347">Aantal</f>
        <v/>
      </c>
      <c r="F347" s="2">
        <v>110.93</v>
      </c>
      <c r="G347" s="2" cm="1">
        <f t="array" ref="G347">Bedrag_Material</f>
        <v>0</v>
      </c>
      <c r="H347" s="1" t="str" cm="1">
        <f t="array" ref="H347">Comment</f>
        <v/>
      </c>
    </row>
    <row r="348" spans="1:8" x14ac:dyDescent="0.25">
      <c r="A348" t="str">
        <f t="shared" si="21"/>
        <v>18. Materiaal - Infrabel</v>
      </c>
      <c r="B348" t="s">
        <v>534</v>
      </c>
      <c r="C348" t="s">
        <v>535</v>
      </c>
      <c r="D348" t="s">
        <v>1141</v>
      </c>
      <c r="E348" s="41" t="str" cm="1">
        <f t="array" ref="E348">Aantal</f>
        <v/>
      </c>
      <c r="F348" s="2">
        <v>402.31</v>
      </c>
      <c r="G348" s="2" cm="1">
        <f t="array" ref="G348">Bedrag_Material</f>
        <v>0</v>
      </c>
      <c r="H348" s="1" t="str" cm="1">
        <f t="array" ref="H348">Comment</f>
        <v/>
      </c>
    </row>
    <row r="349" spans="1:8" x14ac:dyDescent="0.25">
      <c r="A349" t="str">
        <f t="shared" si="21"/>
        <v>18. Materiaal - Infrabel</v>
      </c>
      <c r="B349" t="s">
        <v>536</v>
      </c>
      <c r="C349" t="s">
        <v>537</v>
      </c>
      <c r="D349" t="s">
        <v>1141</v>
      </c>
      <c r="E349" s="41" t="str" cm="1">
        <f t="array" ref="E349">Aantal</f>
        <v/>
      </c>
      <c r="F349" s="2">
        <v>288.58999999999997</v>
      </c>
      <c r="G349" s="2" cm="1">
        <f t="array" ref="G349">Bedrag_Material</f>
        <v>0</v>
      </c>
      <c r="H349" s="1" t="str" cm="1">
        <f t="array" ref="H349">Comment</f>
        <v/>
      </c>
    </row>
    <row r="350" spans="1:8" x14ac:dyDescent="0.25">
      <c r="A350" t="str">
        <f t="shared" si="21"/>
        <v>18. Materiaal - Infrabel</v>
      </c>
      <c r="B350" t="s">
        <v>538</v>
      </c>
      <c r="C350" t="s">
        <v>539</v>
      </c>
      <c r="D350" t="s">
        <v>1141</v>
      </c>
      <c r="E350" s="41" t="str" cm="1">
        <f t="array" ref="E350">Aantal</f>
        <v/>
      </c>
      <c r="F350" s="2">
        <v>285.37</v>
      </c>
      <c r="G350" s="2" cm="1">
        <f t="array" ref="G350">Bedrag_Material</f>
        <v>0</v>
      </c>
      <c r="H350" s="1" t="str" cm="1">
        <f t="array" ref="H350">Comment</f>
        <v/>
      </c>
    </row>
    <row r="351" spans="1:8" x14ac:dyDescent="0.25">
      <c r="A351" t="str">
        <f t="shared" si="21"/>
        <v>18. Materiaal - Infrabel</v>
      </c>
      <c r="B351" t="s">
        <v>540</v>
      </c>
      <c r="C351" t="s">
        <v>541</v>
      </c>
      <c r="D351" t="s">
        <v>1141</v>
      </c>
      <c r="E351" s="41" t="str" cm="1">
        <f t="array" ref="E351">Aantal</f>
        <v/>
      </c>
      <c r="F351" s="2">
        <v>21.78</v>
      </c>
      <c r="G351" s="2" cm="1">
        <f t="array" ref="G351">Bedrag_Material</f>
        <v>0</v>
      </c>
      <c r="H351" s="1" t="str" cm="1">
        <f t="array" ref="H351">Comment</f>
        <v/>
      </c>
    </row>
    <row r="352" spans="1:8" x14ac:dyDescent="0.25">
      <c r="A352" t="str">
        <f t="shared" si="21"/>
        <v>18. Materiaal - Infrabel</v>
      </c>
      <c r="B352" t="s">
        <v>542</v>
      </c>
      <c r="C352" t="s">
        <v>543</v>
      </c>
      <c r="D352" t="s">
        <v>1141</v>
      </c>
      <c r="E352" s="41" t="str" cm="1">
        <f t="array" ref="E352">Aantal</f>
        <v/>
      </c>
      <c r="F352" s="2">
        <v>296.44</v>
      </c>
      <c r="G352" s="2" cm="1">
        <f t="array" ref="G352">Bedrag_Material</f>
        <v>0</v>
      </c>
      <c r="H352" s="1" t="str" cm="1">
        <f t="array" ref="H352">Comment</f>
        <v/>
      </c>
    </row>
    <row r="353" spans="1:9" x14ac:dyDescent="0.25">
      <c r="A353" t="str">
        <f t="shared" si="21"/>
        <v>18. Materiaal - Infrabel</v>
      </c>
      <c r="B353" t="s">
        <v>544</v>
      </c>
      <c r="C353" t="s">
        <v>545</v>
      </c>
      <c r="D353" t="s">
        <v>1141</v>
      </c>
      <c r="E353" s="41" t="str" cm="1">
        <f t="array" ref="E353">Aantal</f>
        <v/>
      </c>
      <c r="F353" s="2">
        <v>43.8</v>
      </c>
      <c r="G353" s="2" cm="1">
        <f t="array" ref="G353">Bedrag_Material</f>
        <v>0</v>
      </c>
      <c r="H353" s="1" t="str" cm="1">
        <f t="array" ref="H353">Comment</f>
        <v/>
      </c>
    </row>
    <row r="354" spans="1:9" x14ac:dyDescent="0.25">
      <c r="A354" t="str">
        <f t="shared" si="21"/>
        <v>18. Materiaal - Infrabel</v>
      </c>
      <c r="B354" t="s">
        <v>546</v>
      </c>
      <c r="C354" t="s">
        <v>547</v>
      </c>
      <c r="D354" t="s">
        <v>1141</v>
      </c>
      <c r="E354" s="41" t="str" cm="1">
        <f t="array" ref="E354">Aantal</f>
        <v/>
      </c>
      <c r="F354" s="2">
        <v>109.75</v>
      </c>
      <c r="G354" s="2" cm="1">
        <f t="array" ref="G354">Bedrag_Material</f>
        <v>0</v>
      </c>
      <c r="H354" s="1" t="str" cm="1">
        <f t="array" ref="H354">Comment</f>
        <v/>
      </c>
    </row>
    <row r="355" spans="1:9" x14ac:dyDescent="0.25">
      <c r="A355" t="str">
        <f t="shared" si="21"/>
        <v>18. Materiaal - Infrabel</v>
      </c>
      <c r="B355" t="s">
        <v>548</v>
      </c>
      <c r="C355" t="s">
        <v>549</v>
      </c>
      <c r="D355" t="s">
        <v>1141</v>
      </c>
      <c r="E355" s="41" t="str" cm="1">
        <f t="array" ref="E355">Aantal</f>
        <v/>
      </c>
      <c r="F355" s="2">
        <v>121.15</v>
      </c>
      <c r="G355" s="2" cm="1">
        <f t="array" ref="G355">Bedrag_Material</f>
        <v>0</v>
      </c>
      <c r="H355" s="1" t="str" cm="1">
        <f t="array" ref="H355">Comment</f>
        <v/>
      </c>
    </row>
    <row r="356" spans="1:9" x14ac:dyDescent="0.25">
      <c r="A356" t="str">
        <f t="shared" si="21"/>
        <v>18. Materiaal - Infrabel</v>
      </c>
      <c r="B356" t="s">
        <v>550</v>
      </c>
      <c r="C356" t="s">
        <v>551</v>
      </c>
      <c r="D356" t="s">
        <v>1141</v>
      </c>
      <c r="E356" s="41" t="str" cm="1">
        <f t="array" ref="E356">Aantal</f>
        <v/>
      </c>
      <c r="F356" s="2">
        <v>16.149999999999999</v>
      </c>
      <c r="G356" s="2" cm="1">
        <f t="array" ref="G356">Bedrag_Material</f>
        <v>0</v>
      </c>
      <c r="H356" s="1" t="str" cm="1">
        <f t="array" ref="H356">Comment</f>
        <v/>
      </c>
    </row>
    <row r="357" spans="1:9" x14ac:dyDescent="0.25">
      <c r="A357" t="str">
        <f t="shared" si="21"/>
        <v>18. Materiaal - Infrabel</v>
      </c>
      <c r="B357" t="s">
        <v>552</v>
      </c>
      <c r="C357" t="s">
        <v>553</v>
      </c>
      <c r="D357" t="s">
        <v>1141</v>
      </c>
      <c r="E357" s="41" t="str" cm="1">
        <f t="array" ref="E357">Aantal</f>
        <v/>
      </c>
      <c r="F357" s="2">
        <v>397.5</v>
      </c>
      <c r="G357" s="2" cm="1">
        <f t="array" ref="G357">Bedrag_Material</f>
        <v>0</v>
      </c>
      <c r="H357" s="1" t="str" cm="1">
        <f t="array" ref="H357">Comment</f>
        <v/>
      </c>
    </row>
    <row r="358" spans="1:9" x14ac:dyDescent="0.25">
      <c r="A358" t="str">
        <f t="shared" si="21"/>
        <v>18. Materiaal - Infrabel</v>
      </c>
      <c r="B358" t="s">
        <v>554</v>
      </c>
      <c r="C358" t="s">
        <v>555</v>
      </c>
      <c r="D358" t="s">
        <v>1141</v>
      </c>
      <c r="E358" s="41" t="str" cm="1">
        <f t="array" ref="E358">Aantal</f>
        <v/>
      </c>
      <c r="F358" s="2">
        <v>37.25</v>
      </c>
      <c r="G358" s="2" cm="1">
        <f t="array" ref="G358">Bedrag_Material</f>
        <v>0</v>
      </c>
      <c r="H358" s="1" t="str" cm="1">
        <f t="array" ref="H358">Comment</f>
        <v/>
      </c>
    </row>
    <row r="359" spans="1:9" x14ac:dyDescent="0.25">
      <c r="A359" t="str">
        <f t="shared" si="21"/>
        <v>18. Materiaal - Infrabel</v>
      </c>
      <c r="B359" t="s">
        <v>556</v>
      </c>
      <c r="C359" t="s">
        <v>557</v>
      </c>
      <c r="D359" t="s">
        <v>1141</v>
      </c>
      <c r="E359" s="41" t="str" cm="1">
        <f t="array" ref="E359">Aantal</f>
        <v/>
      </c>
      <c r="F359" s="2">
        <v>227.7</v>
      </c>
      <c r="G359" s="2" cm="1">
        <f t="array" ref="G359">Bedrag_Material</f>
        <v>0</v>
      </c>
      <c r="H359" s="1" t="str" cm="1">
        <f t="array" ref="H359">Comment</f>
        <v/>
      </c>
    </row>
    <row r="360" spans="1:9" x14ac:dyDescent="0.25">
      <c r="A360" t="str">
        <f t="shared" si="21"/>
        <v>18. Materiaal - Infrabel</v>
      </c>
      <c r="B360" t="s">
        <v>558</v>
      </c>
      <c r="C360" t="s">
        <v>559</v>
      </c>
      <c r="D360" t="s">
        <v>1141</v>
      </c>
      <c r="E360" s="41" t="str" cm="1">
        <f t="array" ref="E360">Aantal</f>
        <v/>
      </c>
      <c r="F360" s="2">
        <v>234.7</v>
      </c>
      <c r="G360" s="2" cm="1">
        <f t="array" ref="G360">Bedrag_Material</f>
        <v>0</v>
      </c>
      <c r="H360" s="1" t="str" cm="1">
        <f t="array" ref="H360">Comment</f>
        <v/>
      </c>
    </row>
    <row r="361" spans="1:9" x14ac:dyDescent="0.25">
      <c r="A361" t="str">
        <f t="shared" si="21"/>
        <v>18. Materiaal - Infrabel</v>
      </c>
      <c r="B361" t="s">
        <v>560</v>
      </c>
      <c r="C361" t="s">
        <v>561</v>
      </c>
      <c r="D361" t="s">
        <v>1141</v>
      </c>
      <c r="E361" s="41" t="str" cm="1">
        <f t="array" ref="E361">Aantal</f>
        <v/>
      </c>
      <c r="F361" s="2">
        <v>41.45</v>
      </c>
      <c r="G361" s="2" cm="1">
        <f t="array" ref="G361">Bedrag_Material</f>
        <v>0</v>
      </c>
      <c r="H361" s="1" t="str" cm="1">
        <f t="array" ref="H361">Comment</f>
        <v/>
      </c>
    </row>
    <row r="362" spans="1:9" x14ac:dyDescent="0.25">
      <c r="A362" t="str">
        <f t="shared" si="21"/>
        <v>18. Materiaal - Infrabel</v>
      </c>
      <c r="B362" t="s">
        <v>562</v>
      </c>
      <c r="C362" t="s">
        <v>563</v>
      </c>
      <c r="D362" t="s">
        <v>1141</v>
      </c>
      <c r="E362" s="41" t="str" cm="1">
        <f t="array" ref="E362">Aantal</f>
        <v/>
      </c>
      <c r="F362" s="2">
        <v>39.5</v>
      </c>
      <c r="G362" s="2" cm="1">
        <f t="array" ref="G362">Bedrag_Material</f>
        <v>0</v>
      </c>
      <c r="H362" s="1" t="str" cm="1">
        <f t="array" ref="H362">Comment</f>
        <v/>
      </c>
    </row>
    <row r="363" spans="1:9" x14ac:dyDescent="0.25">
      <c r="A363" t="str">
        <f t="shared" si="21"/>
        <v>18. Materiaal - Infrabel</v>
      </c>
      <c r="B363" t="s">
        <v>564</v>
      </c>
      <c r="C363" t="s">
        <v>565</v>
      </c>
      <c r="D363" t="s">
        <v>1141</v>
      </c>
      <c r="E363" s="41" t="str" cm="1">
        <f t="array" ref="E363">Aantal</f>
        <v/>
      </c>
      <c r="F363" s="2">
        <v>55.2</v>
      </c>
      <c r="G363" s="2" cm="1">
        <f t="array" ref="G363">Bedrag_Material</f>
        <v>0</v>
      </c>
      <c r="H363" s="1" t="str" cm="1">
        <f t="array" ref="H363">Comment</f>
        <v/>
      </c>
    </row>
    <row r="364" spans="1:9" x14ac:dyDescent="0.25">
      <c r="A364" t="str">
        <f t="shared" si="21"/>
        <v>18. Materiaal - Infrabel</v>
      </c>
      <c r="B364" t="s">
        <v>566</v>
      </c>
      <c r="C364" t="s">
        <v>567</v>
      </c>
      <c r="D364" t="s">
        <v>1141</v>
      </c>
      <c r="E364" s="41" t="str" cm="1">
        <f t="array" ref="E364">Aantal</f>
        <v/>
      </c>
      <c r="F364" s="2">
        <v>71.400000000000006</v>
      </c>
      <c r="G364" s="2" cm="1">
        <f t="array" ref="G364">Bedrag_Material</f>
        <v>0</v>
      </c>
      <c r="H364" s="1" t="str" cm="1">
        <f t="array" ref="H364">Comment</f>
        <v/>
      </c>
    </row>
    <row r="365" spans="1:9" ht="15.75" thickBot="1" x14ac:dyDescent="0.3">
      <c r="A365" t="str">
        <f t="shared" si="21"/>
        <v>18. Materiaal - Infrabel</v>
      </c>
      <c r="B365" t="s">
        <v>568</v>
      </c>
      <c r="C365" t="s">
        <v>569</v>
      </c>
      <c r="D365" t="s">
        <v>1141</v>
      </c>
      <c r="E365" s="41" t="str" cm="1">
        <f t="array" ref="E365">Aantal</f>
        <v/>
      </c>
      <c r="F365" s="21">
        <v>6.25</v>
      </c>
      <c r="G365" s="2" cm="1">
        <f t="array" ref="G365">Bedrag_Material</f>
        <v>0</v>
      </c>
      <c r="H365" s="1" t="str" cm="1">
        <f t="array" ref="H365">Comment</f>
        <v/>
      </c>
    </row>
    <row r="366" spans="1:9" ht="16.5" thickBot="1" x14ac:dyDescent="0.3">
      <c r="A366" t="str">
        <f t="shared" ref="A366:A397" si="22">$B$366</f>
        <v>19. Materiaal - Afmontage</v>
      </c>
      <c r="B366" s="48" t="s">
        <v>570</v>
      </c>
      <c r="C366" s="51"/>
      <c r="D366" s="30" t="s">
        <v>1141</v>
      </c>
      <c r="E366" s="40" t="s">
        <v>1141</v>
      </c>
      <c r="F366" s="19" t="s">
        <v>1141</v>
      </c>
      <c r="G366" s="16">
        <f>SUM(G367:G416)</f>
        <v>0</v>
      </c>
      <c r="H366" s="33" t="str" cm="1">
        <f t="array" ref="H366">Comment</f>
        <v/>
      </c>
    </row>
    <row r="367" spans="1:9" x14ac:dyDescent="0.25">
      <c r="A367" t="str">
        <f t="shared" si="22"/>
        <v>19. Materiaal - Afmontage</v>
      </c>
      <c r="B367" t="s">
        <v>571</v>
      </c>
      <c r="C367" t="s">
        <v>572</v>
      </c>
      <c r="D367" t="s">
        <v>1141</v>
      </c>
      <c r="E367" s="41" t="str" cm="1">
        <f t="array" ref="E367">Aantal</f>
        <v/>
      </c>
      <c r="F367" s="2">
        <v>275</v>
      </c>
      <c r="G367" s="2" cm="1">
        <f t="array" ref="G367">Bedrag_Material</f>
        <v>0</v>
      </c>
      <c r="H367" s="1" t="str" cm="1">
        <f t="array" ref="H367">Comment</f>
        <v/>
      </c>
      <c r="I367" s="2"/>
    </row>
    <row r="368" spans="1:9" x14ac:dyDescent="0.25">
      <c r="A368" t="str">
        <f t="shared" si="22"/>
        <v>19. Materiaal - Afmontage</v>
      </c>
      <c r="B368" t="s">
        <v>573</v>
      </c>
      <c r="C368" t="s">
        <v>574</v>
      </c>
      <c r="D368" t="s">
        <v>1141</v>
      </c>
      <c r="E368" s="41" t="str" cm="1">
        <f t="array" ref="E368">Aantal</f>
        <v/>
      </c>
      <c r="F368" s="2">
        <v>513</v>
      </c>
      <c r="G368" s="2" cm="1">
        <f t="array" ref="G368">Bedrag_Material</f>
        <v>0</v>
      </c>
      <c r="H368" s="1" t="str" cm="1">
        <f t="array" ref="H368">Comment</f>
        <v/>
      </c>
      <c r="I368" s="2"/>
    </row>
    <row r="369" spans="1:9" x14ac:dyDescent="0.25">
      <c r="A369" t="str">
        <f t="shared" si="22"/>
        <v>19. Materiaal - Afmontage</v>
      </c>
      <c r="B369" t="s">
        <v>575</v>
      </c>
      <c r="C369" t="s">
        <v>576</v>
      </c>
      <c r="D369" t="s">
        <v>1141</v>
      </c>
      <c r="E369" s="41" t="str" cm="1">
        <f t="array" ref="E369">Aantal</f>
        <v/>
      </c>
      <c r="F369" s="2">
        <v>760</v>
      </c>
      <c r="G369" s="2" cm="1">
        <f t="array" ref="G369">Bedrag_Material</f>
        <v>0</v>
      </c>
      <c r="H369" s="1" t="str" cm="1">
        <f t="array" ref="H369">Comment</f>
        <v/>
      </c>
      <c r="I369" s="2"/>
    </row>
    <row r="370" spans="1:9" x14ac:dyDescent="0.25">
      <c r="A370" t="str">
        <f t="shared" si="22"/>
        <v>19. Materiaal - Afmontage</v>
      </c>
      <c r="B370" t="s">
        <v>577</v>
      </c>
      <c r="C370" t="s">
        <v>578</v>
      </c>
      <c r="D370" t="s">
        <v>1141</v>
      </c>
      <c r="E370" s="41" t="str" cm="1">
        <f t="array" ref="E370">Aantal</f>
        <v/>
      </c>
      <c r="F370" s="2">
        <v>275</v>
      </c>
      <c r="G370" s="2" cm="1">
        <f t="array" ref="G370">Bedrag_Material</f>
        <v>0</v>
      </c>
      <c r="H370" s="1" t="str" cm="1">
        <f t="array" ref="H370">Comment</f>
        <v/>
      </c>
      <c r="I370" s="2"/>
    </row>
    <row r="371" spans="1:9" x14ac:dyDescent="0.25">
      <c r="A371" t="str">
        <f t="shared" si="22"/>
        <v>19. Materiaal - Afmontage</v>
      </c>
      <c r="B371" t="s">
        <v>579</v>
      </c>
      <c r="C371" t="s">
        <v>580</v>
      </c>
      <c r="D371" t="s">
        <v>1141</v>
      </c>
      <c r="E371" s="41" t="str" cm="1">
        <f t="array" ref="E371">Aantal</f>
        <v/>
      </c>
      <c r="F371" s="2">
        <v>513</v>
      </c>
      <c r="G371" s="2" cm="1">
        <f t="array" ref="G371">Bedrag_Material</f>
        <v>0</v>
      </c>
      <c r="H371" s="1" t="str" cm="1">
        <f t="array" ref="H371">Comment</f>
        <v/>
      </c>
      <c r="I371" s="2"/>
    </row>
    <row r="372" spans="1:9" x14ac:dyDescent="0.25">
      <c r="A372" t="str">
        <f t="shared" si="22"/>
        <v>19. Materiaal - Afmontage</v>
      </c>
      <c r="B372" t="s">
        <v>581</v>
      </c>
      <c r="C372" t="s">
        <v>582</v>
      </c>
      <c r="D372" t="s">
        <v>1141</v>
      </c>
      <c r="E372" s="41" t="str" cm="1">
        <f t="array" ref="E372">Aantal</f>
        <v/>
      </c>
      <c r="F372" s="2">
        <v>760</v>
      </c>
      <c r="G372" s="2" cm="1">
        <f t="array" ref="G372">Bedrag_Material</f>
        <v>0</v>
      </c>
      <c r="H372" s="1" t="str" cm="1">
        <f t="array" ref="H372">Comment</f>
        <v/>
      </c>
      <c r="I372" s="2"/>
    </row>
    <row r="373" spans="1:9" x14ac:dyDescent="0.25">
      <c r="A373" t="str">
        <f t="shared" si="22"/>
        <v>19. Materiaal - Afmontage</v>
      </c>
      <c r="B373" t="s">
        <v>583</v>
      </c>
      <c r="C373" t="s">
        <v>584</v>
      </c>
      <c r="D373" t="s">
        <v>1141</v>
      </c>
      <c r="E373" s="41" t="str" cm="1">
        <f t="array" ref="E373">Aantal</f>
        <v/>
      </c>
      <c r="F373" s="2">
        <v>205</v>
      </c>
      <c r="G373" s="2" cm="1">
        <f t="array" ref="G373">Bedrag_Material</f>
        <v>0</v>
      </c>
      <c r="H373" s="1" t="str" cm="1">
        <f t="array" ref="H373">Comment</f>
        <v/>
      </c>
      <c r="I373" s="2"/>
    </row>
    <row r="374" spans="1:9" x14ac:dyDescent="0.25">
      <c r="A374" t="str">
        <f t="shared" si="22"/>
        <v>19. Materiaal - Afmontage</v>
      </c>
      <c r="B374" t="s">
        <v>585</v>
      </c>
      <c r="C374" t="s">
        <v>586</v>
      </c>
      <c r="D374" t="s">
        <v>1141</v>
      </c>
      <c r="E374" s="41" t="str" cm="1">
        <f t="array" ref="E374">Aantal</f>
        <v/>
      </c>
      <c r="F374" s="2">
        <v>205</v>
      </c>
      <c r="G374" s="2" cm="1">
        <f t="array" ref="G374">Bedrag_Material</f>
        <v>0</v>
      </c>
      <c r="H374" s="1" t="str" cm="1">
        <f t="array" ref="H374">Comment</f>
        <v/>
      </c>
      <c r="I374" s="2"/>
    </row>
    <row r="375" spans="1:9" x14ac:dyDescent="0.25">
      <c r="A375" t="str">
        <f t="shared" si="22"/>
        <v>19. Materiaal - Afmontage</v>
      </c>
      <c r="B375" t="s">
        <v>587</v>
      </c>
      <c r="C375" t="s">
        <v>588</v>
      </c>
      <c r="D375" t="s">
        <v>1141</v>
      </c>
      <c r="E375" s="41" t="str" cm="1">
        <f t="array" ref="E375">Aantal</f>
        <v/>
      </c>
      <c r="F375" s="2">
        <v>181</v>
      </c>
      <c r="G375" s="2" cm="1">
        <f t="array" ref="G375">Bedrag_Material</f>
        <v>0</v>
      </c>
      <c r="H375" s="1" t="str" cm="1">
        <f t="array" ref="H375">Comment</f>
        <v/>
      </c>
      <c r="I375" s="2"/>
    </row>
    <row r="376" spans="1:9" x14ac:dyDescent="0.25">
      <c r="A376" t="str">
        <f t="shared" si="22"/>
        <v>19. Materiaal - Afmontage</v>
      </c>
      <c r="B376" t="s">
        <v>589</v>
      </c>
      <c r="C376" t="s">
        <v>590</v>
      </c>
      <c r="D376" t="s">
        <v>1141</v>
      </c>
      <c r="E376" s="41" t="str" cm="1">
        <f t="array" ref="E376">Aantal</f>
        <v/>
      </c>
      <c r="F376" s="2">
        <v>181</v>
      </c>
      <c r="G376" s="2" cm="1">
        <f t="array" ref="G376">Bedrag_Material</f>
        <v>0</v>
      </c>
      <c r="H376" s="1" t="str" cm="1">
        <f t="array" ref="H376">Comment</f>
        <v/>
      </c>
      <c r="I376" s="2"/>
    </row>
    <row r="377" spans="1:9" x14ac:dyDescent="0.25">
      <c r="A377" t="str">
        <f t="shared" si="22"/>
        <v>19. Materiaal - Afmontage</v>
      </c>
      <c r="B377" t="s">
        <v>591</v>
      </c>
      <c r="C377" t="s">
        <v>592</v>
      </c>
      <c r="D377" t="s">
        <v>1141</v>
      </c>
      <c r="E377" s="41" t="str" cm="1">
        <f t="array" ref="E377">Aantal</f>
        <v/>
      </c>
      <c r="F377" s="2">
        <v>119</v>
      </c>
      <c r="G377" s="2" cm="1">
        <f t="array" ref="G377">Bedrag_Material</f>
        <v>0</v>
      </c>
      <c r="H377" s="1" t="str" cm="1">
        <f t="array" ref="H377">Comment</f>
        <v/>
      </c>
      <c r="I377" s="2"/>
    </row>
    <row r="378" spans="1:9" x14ac:dyDescent="0.25">
      <c r="A378" t="str">
        <f t="shared" si="22"/>
        <v>19. Materiaal - Afmontage</v>
      </c>
      <c r="B378" t="s">
        <v>593</v>
      </c>
      <c r="C378" t="s">
        <v>594</v>
      </c>
      <c r="D378" t="s">
        <v>1141</v>
      </c>
      <c r="E378" s="41" t="str" cm="1">
        <f t="array" ref="E378">Aantal</f>
        <v/>
      </c>
      <c r="F378" s="2">
        <v>134</v>
      </c>
      <c r="G378" s="2" cm="1">
        <f t="array" ref="G378">Bedrag_Material</f>
        <v>0</v>
      </c>
      <c r="H378" s="1" t="str" cm="1">
        <f t="array" ref="H378">Comment</f>
        <v/>
      </c>
      <c r="I378" s="2"/>
    </row>
    <row r="379" spans="1:9" x14ac:dyDescent="0.25">
      <c r="A379" t="str">
        <f t="shared" si="22"/>
        <v>19. Materiaal - Afmontage</v>
      </c>
      <c r="B379" t="s">
        <v>595</v>
      </c>
      <c r="C379" t="s">
        <v>596</v>
      </c>
      <c r="D379" t="s">
        <v>1141</v>
      </c>
      <c r="E379" s="41" t="str" cm="1">
        <f t="array" ref="E379">Aantal</f>
        <v/>
      </c>
      <c r="F379" s="2">
        <v>80</v>
      </c>
      <c r="G379" s="2" cm="1">
        <f t="array" ref="G379">Bedrag_Material</f>
        <v>0</v>
      </c>
      <c r="H379" s="1" t="str" cm="1">
        <f t="array" ref="H379">Comment</f>
        <v/>
      </c>
      <c r="I379" s="2"/>
    </row>
    <row r="380" spans="1:9" x14ac:dyDescent="0.25">
      <c r="A380" t="str">
        <f t="shared" si="22"/>
        <v>19. Materiaal - Afmontage</v>
      </c>
      <c r="B380" t="s">
        <v>597</v>
      </c>
      <c r="C380" t="s">
        <v>598</v>
      </c>
      <c r="D380" t="s">
        <v>1141</v>
      </c>
      <c r="E380" s="41" t="str" cm="1">
        <f t="array" ref="E380">Aantal</f>
        <v/>
      </c>
      <c r="F380" s="2">
        <v>335</v>
      </c>
      <c r="G380" s="2" cm="1">
        <f t="array" ref="G380">Bedrag_Material</f>
        <v>0</v>
      </c>
      <c r="H380" s="1" t="str" cm="1">
        <f t="array" ref="H380">Comment</f>
        <v/>
      </c>
      <c r="I380" s="2"/>
    </row>
    <row r="381" spans="1:9" x14ac:dyDescent="0.25">
      <c r="A381" t="str">
        <f t="shared" si="22"/>
        <v>19. Materiaal - Afmontage</v>
      </c>
      <c r="B381" t="s">
        <v>599</v>
      </c>
      <c r="C381" t="s">
        <v>600</v>
      </c>
      <c r="D381" t="s">
        <v>1141</v>
      </c>
      <c r="E381" s="41" t="str" cm="1">
        <f t="array" ref="E381">Aantal</f>
        <v/>
      </c>
      <c r="F381" s="2">
        <v>273</v>
      </c>
      <c r="G381" s="2" cm="1">
        <f t="array" ref="G381">Bedrag_Material</f>
        <v>0</v>
      </c>
      <c r="H381" s="1" t="str" cm="1">
        <f t="array" ref="H381">Comment</f>
        <v/>
      </c>
      <c r="I381" s="2"/>
    </row>
    <row r="382" spans="1:9" x14ac:dyDescent="0.25">
      <c r="A382" t="str">
        <f t="shared" si="22"/>
        <v>19. Materiaal - Afmontage</v>
      </c>
      <c r="B382" t="s">
        <v>601</v>
      </c>
      <c r="C382" t="s">
        <v>602</v>
      </c>
      <c r="D382" t="s">
        <v>1141</v>
      </c>
      <c r="E382" s="41" t="str" cm="1">
        <f t="array" ref="E382">Aantal</f>
        <v/>
      </c>
      <c r="F382" s="2">
        <v>36</v>
      </c>
      <c r="G382" s="2" cm="1">
        <f t="array" ref="G382">Bedrag_Material</f>
        <v>0</v>
      </c>
      <c r="H382" s="1" t="str" cm="1">
        <f t="array" ref="H382">Comment</f>
        <v/>
      </c>
      <c r="I382" s="2"/>
    </row>
    <row r="383" spans="1:9" x14ac:dyDescent="0.25">
      <c r="A383" t="str">
        <f t="shared" si="22"/>
        <v>19. Materiaal - Afmontage</v>
      </c>
      <c r="B383" t="s">
        <v>603</v>
      </c>
      <c r="C383" t="s">
        <v>604</v>
      </c>
      <c r="D383" t="s">
        <v>1141</v>
      </c>
      <c r="E383" s="41" t="str" cm="1">
        <f t="array" ref="E383">Aantal</f>
        <v/>
      </c>
      <c r="F383" s="2">
        <v>19.25</v>
      </c>
      <c r="G383" s="2" cm="1">
        <f t="array" ref="G383">Bedrag_Material</f>
        <v>0</v>
      </c>
      <c r="H383" s="1" t="str" cm="1">
        <f t="array" ref="H383">Comment</f>
        <v/>
      </c>
      <c r="I383" s="2"/>
    </row>
    <row r="384" spans="1:9" x14ac:dyDescent="0.25">
      <c r="A384" t="str">
        <f t="shared" si="22"/>
        <v>19. Materiaal - Afmontage</v>
      </c>
      <c r="B384" t="s">
        <v>605</v>
      </c>
      <c r="C384" t="s">
        <v>606</v>
      </c>
      <c r="D384" t="s">
        <v>1141</v>
      </c>
      <c r="E384" s="41" t="str" cm="1">
        <f t="array" ref="E384">Aantal</f>
        <v/>
      </c>
      <c r="F384" s="2">
        <v>19.75</v>
      </c>
      <c r="G384" s="2" cm="1">
        <f t="array" ref="G384">Bedrag_Material</f>
        <v>0</v>
      </c>
      <c r="H384" s="1" t="str" cm="1">
        <f t="array" ref="H384">Comment</f>
        <v/>
      </c>
      <c r="I384" s="2"/>
    </row>
    <row r="385" spans="1:9" x14ac:dyDescent="0.25">
      <c r="A385" t="str">
        <f t="shared" si="22"/>
        <v>19. Materiaal - Afmontage</v>
      </c>
      <c r="B385" t="s">
        <v>607</v>
      </c>
      <c r="C385" t="s">
        <v>608</v>
      </c>
      <c r="D385" t="s">
        <v>1141</v>
      </c>
      <c r="E385" s="41" t="str" cm="1">
        <f t="array" ref="E385">Aantal</f>
        <v/>
      </c>
      <c r="F385" s="2">
        <v>27.5</v>
      </c>
      <c r="G385" s="2" cm="1">
        <f t="array" ref="G385">Bedrag_Material</f>
        <v>0</v>
      </c>
      <c r="H385" s="1" t="str" cm="1">
        <f t="array" ref="H385">Comment</f>
        <v/>
      </c>
      <c r="I385" s="2"/>
    </row>
    <row r="386" spans="1:9" x14ac:dyDescent="0.25">
      <c r="A386" t="str">
        <f t="shared" si="22"/>
        <v>19. Materiaal - Afmontage</v>
      </c>
      <c r="B386" t="s">
        <v>609</v>
      </c>
      <c r="C386" t="s">
        <v>610</v>
      </c>
      <c r="D386" t="s">
        <v>1141</v>
      </c>
      <c r="E386" s="41" t="str" cm="1">
        <f t="array" ref="E386">Aantal</f>
        <v/>
      </c>
      <c r="F386" s="2">
        <v>54.75</v>
      </c>
      <c r="G386" s="2" cm="1">
        <f t="array" ref="G386">Bedrag_Material</f>
        <v>0</v>
      </c>
      <c r="H386" s="1" t="str" cm="1">
        <f t="array" ref="H386">Comment</f>
        <v/>
      </c>
      <c r="I386" s="2"/>
    </row>
    <row r="387" spans="1:9" x14ac:dyDescent="0.25">
      <c r="A387" t="str">
        <f t="shared" si="22"/>
        <v>19. Materiaal - Afmontage</v>
      </c>
      <c r="B387" t="s">
        <v>611</v>
      </c>
      <c r="C387" t="s">
        <v>612</v>
      </c>
      <c r="D387" t="s">
        <v>1141</v>
      </c>
      <c r="E387" s="41" t="str" cm="1">
        <f t="array" ref="E387">Aantal</f>
        <v/>
      </c>
      <c r="F387" s="2">
        <v>1.1000000000000001</v>
      </c>
      <c r="G387" s="2" cm="1">
        <f t="array" ref="G387">Bedrag_Material</f>
        <v>0</v>
      </c>
      <c r="H387" s="1" t="str" cm="1">
        <f t="array" ref="H387">Comment</f>
        <v/>
      </c>
      <c r="I387" s="2"/>
    </row>
    <row r="388" spans="1:9" x14ac:dyDescent="0.25">
      <c r="A388" t="str">
        <f t="shared" si="22"/>
        <v>19. Materiaal - Afmontage</v>
      </c>
      <c r="B388" t="s">
        <v>613</v>
      </c>
      <c r="C388" t="s">
        <v>614</v>
      </c>
      <c r="D388" t="s">
        <v>1141</v>
      </c>
      <c r="E388" s="41" t="str" cm="1">
        <f t="array" ref="E388">Aantal</f>
        <v/>
      </c>
      <c r="F388" s="2">
        <v>1.3</v>
      </c>
      <c r="G388" s="2" cm="1">
        <f t="array" ref="G388">Bedrag_Material</f>
        <v>0</v>
      </c>
      <c r="H388" s="1" t="str" cm="1">
        <f t="array" ref="H388">Comment</f>
        <v/>
      </c>
      <c r="I388" s="2"/>
    </row>
    <row r="389" spans="1:9" x14ac:dyDescent="0.25">
      <c r="A389" t="str">
        <f t="shared" si="22"/>
        <v>19. Materiaal - Afmontage</v>
      </c>
      <c r="B389" t="s">
        <v>615</v>
      </c>
      <c r="C389" t="s">
        <v>616</v>
      </c>
      <c r="D389" t="s">
        <v>1141</v>
      </c>
      <c r="E389" s="41" t="str" cm="1">
        <f t="array" ref="E389">Aantal</f>
        <v/>
      </c>
      <c r="F389" s="2">
        <v>331.4</v>
      </c>
      <c r="G389" s="2" cm="1">
        <f t="array" ref="G389">Bedrag_Material</f>
        <v>0</v>
      </c>
      <c r="H389" s="1" t="str" cm="1">
        <f t="array" ref="H389">Comment</f>
        <v/>
      </c>
      <c r="I389" s="2"/>
    </row>
    <row r="390" spans="1:9" x14ac:dyDescent="0.25">
      <c r="A390" t="str">
        <f t="shared" si="22"/>
        <v>19. Materiaal - Afmontage</v>
      </c>
      <c r="B390" t="s">
        <v>617</v>
      </c>
      <c r="C390" t="s">
        <v>618</v>
      </c>
      <c r="D390" t="s">
        <v>1141</v>
      </c>
      <c r="E390" s="41" t="str" cm="1">
        <f t="array" ref="E390">Aantal</f>
        <v/>
      </c>
      <c r="F390" s="2">
        <v>261.95</v>
      </c>
      <c r="G390" s="2" cm="1">
        <f t="array" ref="G390">Bedrag_Material</f>
        <v>0</v>
      </c>
      <c r="H390" s="1" t="str" cm="1">
        <f t="array" ref="H390">Comment</f>
        <v/>
      </c>
      <c r="I390" s="2"/>
    </row>
    <row r="391" spans="1:9" x14ac:dyDescent="0.25">
      <c r="A391" t="str">
        <f t="shared" si="22"/>
        <v>19. Materiaal - Afmontage</v>
      </c>
      <c r="B391" t="s">
        <v>619</v>
      </c>
      <c r="C391" t="s">
        <v>620</v>
      </c>
      <c r="D391" t="s">
        <v>1141</v>
      </c>
      <c r="E391" s="41" t="str" cm="1">
        <f t="array" ref="E391">Aantal</f>
        <v/>
      </c>
      <c r="F391" s="2">
        <v>572.95000000000005</v>
      </c>
      <c r="G391" s="2" cm="1">
        <f t="array" ref="G391">Bedrag_Material</f>
        <v>0</v>
      </c>
      <c r="H391" s="1" t="str" cm="1">
        <f t="array" ref="H391">Comment</f>
        <v/>
      </c>
      <c r="I391" s="2"/>
    </row>
    <row r="392" spans="1:9" x14ac:dyDescent="0.25">
      <c r="A392" t="str">
        <f t="shared" si="22"/>
        <v>19. Materiaal - Afmontage</v>
      </c>
      <c r="B392" t="s">
        <v>621</v>
      </c>
      <c r="C392" t="s">
        <v>622</v>
      </c>
      <c r="D392" t="s">
        <v>1141</v>
      </c>
      <c r="E392" s="41" t="str" cm="1">
        <f t="array" ref="E392">Aantal</f>
        <v/>
      </c>
      <c r="F392" s="2">
        <v>155.75</v>
      </c>
      <c r="G392" s="2" cm="1">
        <f t="array" ref="G392">Bedrag_Material</f>
        <v>0</v>
      </c>
      <c r="H392" s="1" t="str" cm="1">
        <f t="array" ref="H392">Comment</f>
        <v/>
      </c>
      <c r="I392" s="2"/>
    </row>
    <row r="393" spans="1:9" x14ac:dyDescent="0.25">
      <c r="A393" t="str">
        <f t="shared" si="22"/>
        <v>19. Materiaal - Afmontage</v>
      </c>
      <c r="B393" t="s">
        <v>623</v>
      </c>
      <c r="C393" t="s">
        <v>624</v>
      </c>
      <c r="D393" t="s">
        <v>1141</v>
      </c>
      <c r="E393" s="41" t="str" cm="1">
        <f t="array" ref="E393">Aantal</f>
        <v/>
      </c>
      <c r="F393" s="2">
        <v>331.4</v>
      </c>
      <c r="G393" s="2" cm="1">
        <f t="array" ref="G393">Bedrag_Material</f>
        <v>0</v>
      </c>
      <c r="H393" s="1" t="str" cm="1">
        <f t="array" ref="H393">Comment</f>
        <v/>
      </c>
      <c r="I393" s="2"/>
    </row>
    <row r="394" spans="1:9" x14ac:dyDescent="0.25">
      <c r="A394" t="str">
        <f t="shared" si="22"/>
        <v>19. Materiaal - Afmontage</v>
      </c>
      <c r="B394" t="s">
        <v>625</v>
      </c>
      <c r="C394" t="s">
        <v>626</v>
      </c>
      <c r="D394" t="s">
        <v>1141</v>
      </c>
      <c r="E394" s="41" t="str" cm="1">
        <f t="array" ref="E394">Aantal</f>
        <v/>
      </c>
      <c r="F394" s="2">
        <v>261.95</v>
      </c>
      <c r="G394" s="2" cm="1">
        <f t="array" ref="G394">Bedrag_Material</f>
        <v>0</v>
      </c>
      <c r="H394" s="1" t="str" cm="1">
        <f t="array" ref="H394">Comment</f>
        <v/>
      </c>
      <c r="I394" s="2"/>
    </row>
    <row r="395" spans="1:9" x14ac:dyDescent="0.25">
      <c r="A395" t="str">
        <f t="shared" si="22"/>
        <v>19. Materiaal - Afmontage</v>
      </c>
      <c r="B395" t="s">
        <v>627</v>
      </c>
      <c r="C395" t="s">
        <v>628</v>
      </c>
      <c r="D395" t="s">
        <v>1141</v>
      </c>
      <c r="E395" s="41" t="str" cm="1">
        <f t="array" ref="E395">Aantal</f>
        <v/>
      </c>
      <c r="F395" s="2">
        <v>572.95000000000005</v>
      </c>
      <c r="G395" s="2" cm="1">
        <f t="array" ref="G395">Bedrag_Material</f>
        <v>0</v>
      </c>
      <c r="H395" s="1" t="str" cm="1">
        <f t="array" ref="H395">Comment</f>
        <v/>
      </c>
      <c r="I395" s="2"/>
    </row>
    <row r="396" spans="1:9" x14ac:dyDescent="0.25">
      <c r="A396" t="str">
        <f t="shared" si="22"/>
        <v>19. Materiaal - Afmontage</v>
      </c>
      <c r="B396" t="s">
        <v>629</v>
      </c>
      <c r="C396" t="s">
        <v>630</v>
      </c>
      <c r="D396" t="s">
        <v>1141</v>
      </c>
      <c r="E396" s="41" t="str" cm="1">
        <f t="array" ref="E396">Aantal</f>
        <v/>
      </c>
      <c r="F396" s="2">
        <v>155.75</v>
      </c>
      <c r="G396" s="2" cm="1">
        <f t="array" ref="G396">Bedrag_Material</f>
        <v>0</v>
      </c>
      <c r="H396" s="1" t="str" cm="1">
        <f t="array" ref="H396">Comment</f>
        <v/>
      </c>
      <c r="I396" s="2"/>
    </row>
    <row r="397" spans="1:9" x14ac:dyDescent="0.25">
      <c r="A397" t="str">
        <f t="shared" si="22"/>
        <v>19. Materiaal - Afmontage</v>
      </c>
      <c r="B397" t="s">
        <v>631</v>
      </c>
      <c r="C397" t="s">
        <v>632</v>
      </c>
      <c r="D397" t="s">
        <v>1141</v>
      </c>
      <c r="E397" s="41" t="str" cm="1">
        <f t="array" ref="E397">Aantal</f>
        <v/>
      </c>
      <c r="F397" s="2">
        <v>234.6</v>
      </c>
      <c r="G397" s="2" cm="1">
        <f t="array" ref="G397">Bedrag_Material</f>
        <v>0</v>
      </c>
      <c r="H397" s="1" t="str" cm="1">
        <f t="array" ref="H397">Comment</f>
        <v/>
      </c>
      <c r="I397" s="2"/>
    </row>
    <row r="398" spans="1:9" x14ac:dyDescent="0.25">
      <c r="A398" t="str">
        <f t="shared" ref="A398:A416" si="23">$B$366</f>
        <v>19. Materiaal - Afmontage</v>
      </c>
      <c r="B398" t="s">
        <v>633</v>
      </c>
      <c r="C398" t="s">
        <v>634</v>
      </c>
      <c r="D398" t="s">
        <v>1141</v>
      </c>
      <c r="E398" s="41" t="str" cm="1">
        <f t="array" ref="E398">Aantal</f>
        <v/>
      </c>
      <c r="F398" s="2">
        <v>35.450000000000003</v>
      </c>
      <c r="G398" s="2" cm="1">
        <f t="array" ref="G398">Bedrag_Material</f>
        <v>0</v>
      </c>
      <c r="H398" s="1" t="str" cm="1">
        <f t="array" ref="H398">Comment</f>
        <v/>
      </c>
      <c r="I398" s="2"/>
    </row>
    <row r="399" spans="1:9" x14ac:dyDescent="0.25">
      <c r="A399" t="str">
        <f t="shared" si="23"/>
        <v>19. Materiaal - Afmontage</v>
      </c>
      <c r="B399" t="s">
        <v>635</v>
      </c>
      <c r="C399" t="s">
        <v>636</v>
      </c>
      <c r="D399" t="s">
        <v>1141</v>
      </c>
      <c r="E399" s="41" t="str" cm="1">
        <f t="array" ref="E399">Aantal</f>
        <v/>
      </c>
      <c r="F399" s="2">
        <v>0.66</v>
      </c>
      <c r="G399" s="2" cm="1">
        <f t="array" ref="G399">Bedrag_Material</f>
        <v>0</v>
      </c>
      <c r="H399" s="1" t="str" cm="1">
        <f t="array" ref="H399">Comment</f>
        <v/>
      </c>
      <c r="I399" s="2"/>
    </row>
    <row r="400" spans="1:9" x14ac:dyDescent="0.25">
      <c r="A400" t="str">
        <f t="shared" si="23"/>
        <v>19. Materiaal - Afmontage</v>
      </c>
      <c r="B400" t="s">
        <v>637</v>
      </c>
      <c r="C400" t="s">
        <v>638</v>
      </c>
      <c r="D400" t="s">
        <v>1141</v>
      </c>
      <c r="E400" s="41" t="str" cm="1">
        <f t="array" ref="E400">Aantal</f>
        <v/>
      </c>
      <c r="F400" s="2">
        <v>1.5</v>
      </c>
      <c r="G400" s="2" cm="1">
        <f t="array" ref="G400">Bedrag_Material</f>
        <v>0</v>
      </c>
      <c r="H400" s="1" t="str" cm="1">
        <f t="array" ref="H400">Comment</f>
        <v/>
      </c>
      <c r="I400" s="2"/>
    </row>
    <row r="401" spans="1:9" x14ac:dyDescent="0.25">
      <c r="A401" t="str">
        <f t="shared" si="23"/>
        <v>19. Materiaal - Afmontage</v>
      </c>
      <c r="B401" t="s">
        <v>639</v>
      </c>
      <c r="C401" t="s">
        <v>640</v>
      </c>
      <c r="D401" t="s">
        <v>1141</v>
      </c>
      <c r="E401" s="41" t="str" cm="1">
        <f t="array" ref="E401">Aantal</f>
        <v/>
      </c>
      <c r="F401" s="2">
        <v>1.5</v>
      </c>
      <c r="G401" s="2" cm="1">
        <f t="array" ref="G401">Bedrag_Material</f>
        <v>0</v>
      </c>
      <c r="H401" s="1" t="str" cm="1">
        <f t="array" ref="H401">Comment</f>
        <v/>
      </c>
      <c r="I401" s="2"/>
    </row>
    <row r="402" spans="1:9" x14ac:dyDescent="0.25">
      <c r="A402" t="str">
        <f t="shared" si="23"/>
        <v>19. Materiaal - Afmontage</v>
      </c>
      <c r="B402" t="s">
        <v>641</v>
      </c>
      <c r="C402" t="s">
        <v>642</v>
      </c>
      <c r="D402" t="s">
        <v>1141</v>
      </c>
      <c r="E402" s="41" t="str" cm="1">
        <f t="array" ref="E402">Aantal</f>
        <v/>
      </c>
      <c r="F402" s="2">
        <v>1.65</v>
      </c>
      <c r="G402" s="2" cm="1">
        <f t="array" ref="G402">Bedrag_Material</f>
        <v>0</v>
      </c>
      <c r="H402" s="1" t="str" cm="1">
        <f t="array" ref="H402">Comment</f>
        <v/>
      </c>
      <c r="I402" s="2"/>
    </row>
    <row r="403" spans="1:9" x14ac:dyDescent="0.25">
      <c r="A403" t="str">
        <f t="shared" si="23"/>
        <v>19. Materiaal - Afmontage</v>
      </c>
      <c r="B403" t="s">
        <v>643</v>
      </c>
      <c r="C403" t="s">
        <v>644</v>
      </c>
      <c r="D403" t="s">
        <v>1141</v>
      </c>
      <c r="E403" s="41" t="str" cm="1">
        <f t="array" ref="E403">Aantal</f>
        <v/>
      </c>
      <c r="F403" s="2">
        <v>140.5</v>
      </c>
      <c r="G403" s="2" cm="1">
        <f t="array" ref="G403">Bedrag_Material</f>
        <v>0</v>
      </c>
      <c r="H403" s="1" t="str" cm="1">
        <f t="array" ref="H403">Comment</f>
        <v/>
      </c>
      <c r="I403" s="2"/>
    </row>
    <row r="404" spans="1:9" x14ac:dyDescent="0.25">
      <c r="A404" t="str">
        <f t="shared" si="23"/>
        <v>19. Materiaal - Afmontage</v>
      </c>
      <c r="B404" t="s">
        <v>645</v>
      </c>
      <c r="C404" t="s">
        <v>646</v>
      </c>
      <c r="D404" t="s">
        <v>1141</v>
      </c>
      <c r="E404" s="41" t="str" cm="1">
        <f t="array" ref="E404">Aantal</f>
        <v/>
      </c>
      <c r="F404" s="2">
        <v>31.5</v>
      </c>
      <c r="G404" s="2" cm="1">
        <f t="array" ref="G404">Bedrag_Material</f>
        <v>0</v>
      </c>
      <c r="H404" s="1" t="str" cm="1">
        <f t="array" ref="H404">Comment</f>
        <v/>
      </c>
      <c r="I404" s="2"/>
    </row>
    <row r="405" spans="1:9" x14ac:dyDescent="0.25">
      <c r="A405" t="str">
        <f t="shared" si="23"/>
        <v>19. Materiaal - Afmontage</v>
      </c>
      <c r="B405" t="s">
        <v>647</v>
      </c>
      <c r="C405" t="s">
        <v>648</v>
      </c>
      <c r="D405" t="s">
        <v>1141</v>
      </c>
      <c r="E405" s="41" t="str" cm="1">
        <f t="array" ref="E405">Aantal</f>
        <v/>
      </c>
      <c r="F405" s="2">
        <v>2.1</v>
      </c>
      <c r="G405" s="2" cm="1">
        <f t="array" ref="G405">Bedrag_Material</f>
        <v>0</v>
      </c>
      <c r="H405" s="1" t="str" cm="1">
        <f t="array" ref="H405">Comment</f>
        <v/>
      </c>
      <c r="I405" s="2"/>
    </row>
    <row r="406" spans="1:9" x14ac:dyDescent="0.25">
      <c r="A406" t="str">
        <f t="shared" si="23"/>
        <v>19. Materiaal - Afmontage</v>
      </c>
      <c r="B406" t="s">
        <v>649</v>
      </c>
      <c r="C406" t="s">
        <v>650</v>
      </c>
      <c r="D406" t="s">
        <v>1141</v>
      </c>
      <c r="E406" s="41" t="str" cm="1">
        <f t="array" ref="E406">Aantal</f>
        <v/>
      </c>
      <c r="F406" s="2">
        <v>19.850000000000001</v>
      </c>
      <c r="G406" s="2" cm="1">
        <f t="array" ref="G406">Bedrag_Material</f>
        <v>0</v>
      </c>
      <c r="H406" s="1" t="str" cm="1">
        <f t="array" ref="H406">Comment</f>
        <v/>
      </c>
      <c r="I406" s="2"/>
    </row>
    <row r="407" spans="1:9" x14ac:dyDescent="0.25">
      <c r="A407" t="str">
        <f t="shared" si="23"/>
        <v>19. Materiaal - Afmontage</v>
      </c>
      <c r="B407" t="s">
        <v>651</v>
      </c>
      <c r="C407" t="s">
        <v>652</v>
      </c>
      <c r="D407" t="s">
        <v>1141</v>
      </c>
      <c r="E407" s="41" t="str" cm="1">
        <f t="array" ref="E407">Aantal</f>
        <v/>
      </c>
      <c r="F407" s="2">
        <v>1.75</v>
      </c>
      <c r="G407" s="2" cm="1">
        <f t="array" ref="G407">Bedrag_Material</f>
        <v>0</v>
      </c>
      <c r="H407" s="1" t="str" cm="1">
        <f t="array" ref="H407">Comment</f>
        <v/>
      </c>
      <c r="I407" s="2"/>
    </row>
    <row r="408" spans="1:9" x14ac:dyDescent="0.25">
      <c r="A408" t="str">
        <f t="shared" si="23"/>
        <v>19. Materiaal - Afmontage</v>
      </c>
      <c r="B408" t="s">
        <v>1312</v>
      </c>
      <c r="C408" t="s">
        <v>1313</v>
      </c>
      <c r="D408" t="s">
        <v>1141</v>
      </c>
      <c r="E408" s="41" t="str" cm="1">
        <f t="array" ref="E408">Aantal</f>
        <v/>
      </c>
      <c r="G408" s="2" cm="1">
        <f t="array" ref="G408">Bedrag_Material</f>
        <v>0</v>
      </c>
      <c r="H408" s="1" t="str" cm="1">
        <f t="array" ref="H408">Comment</f>
        <v/>
      </c>
    </row>
    <row r="409" spans="1:9" x14ac:dyDescent="0.25">
      <c r="A409" t="str">
        <f t="shared" si="23"/>
        <v>19. Materiaal - Afmontage</v>
      </c>
      <c r="B409" t="s">
        <v>1314</v>
      </c>
      <c r="C409" t="s">
        <v>1315</v>
      </c>
      <c r="D409" t="s">
        <v>1141</v>
      </c>
      <c r="E409" s="41" t="str" cm="1">
        <f t="array" ref="E409">Aantal</f>
        <v/>
      </c>
      <c r="F409" s="2">
        <v>55.25</v>
      </c>
      <c r="G409" s="2" cm="1">
        <f t="array" ref="G409">Bedrag_Material</f>
        <v>0</v>
      </c>
      <c r="H409" s="1" t="str" cm="1">
        <f t="array" ref="H409">Comment</f>
        <v/>
      </c>
    </row>
    <row r="410" spans="1:9" x14ac:dyDescent="0.25">
      <c r="A410" t="str">
        <f t="shared" si="23"/>
        <v>19. Materiaal - Afmontage</v>
      </c>
      <c r="B410" t="s">
        <v>653</v>
      </c>
      <c r="C410" t="s">
        <v>654</v>
      </c>
      <c r="D410" t="s">
        <v>1141</v>
      </c>
      <c r="E410" s="41" t="str" cm="1">
        <f t="array" ref="E410">Aantal</f>
        <v/>
      </c>
      <c r="F410" s="2">
        <v>45.5</v>
      </c>
      <c r="G410" s="2" cm="1">
        <f t="array" ref="G410">Bedrag_Material</f>
        <v>0</v>
      </c>
      <c r="H410" s="1" t="str" cm="1">
        <f t="array" ref="H410">Comment</f>
        <v/>
      </c>
      <c r="I410" s="2"/>
    </row>
    <row r="411" spans="1:9" x14ac:dyDescent="0.25">
      <c r="A411" t="str">
        <f t="shared" si="23"/>
        <v>19. Materiaal - Afmontage</v>
      </c>
      <c r="B411" t="s">
        <v>655</v>
      </c>
      <c r="C411" t="s">
        <v>656</v>
      </c>
      <c r="D411" t="s">
        <v>1141</v>
      </c>
      <c r="E411" s="41" t="str" cm="1">
        <f t="array" ref="E411">Aantal</f>
        <v/>
      </c>
      <c r="F411" s="2">
        <v>51.5</v>
      </c>
      <c r="G411" s="2" cm="1">
        <f t="array" ref="G411">Bedrag_Material</f>
        <v>0</v>
      </c>
      <c r="H411" s="1" t="str" cm="1">
        <f t="array" ref="H411">Comment</f>
        <v/>
      </c>
      <c r="I411" s="2"/>
    </row>
    <row r="412" spans="1:9" x14ac:dyDescent="0.25">
      <c r="A412" t="str">
        <f t="shared" si="23"/>
        <v>19. Materiaal - Afmontage</v>
      </c>
      <c r="B412" t="s">
        <v>657</v>
      </c>
      <c r="C412" t="s">
        <v>658</v>
      </c>
      <c r="D412" t="s">
        <v>1141</v>
      </c>
      <c r="E412" s="41" t="str" cm="1">
        <f t="array" ref="E412">Aantal</f>
        <v/>
      </c>
      <c r="F412" s="2">
        <v>5.5</v>
      </c>
      <c r="G412" s="2" cm="1">
        <f t="array" ref="G412">Bedrag_Material</f>
        <v>0</v>
      </c>
      <c r="H412" s="1" t="str" cm="1">
        <f t="array" ref="H412">Comment</f>
        <v/>
      </c>
      <c r="I412" s="2"/>
    </row>
    <row r="413" spans="1:9" x14ac:dyDescent="0.25">
      <c r="A413" t="str">
        <f t="shared" si="23"/>
        <v>19. Materiaal - Afmontage</v>
      </c>
      <c r="B413" t="s">
        <v>659</v>
      </c>
      <c r="C413" t="s">
        <v>660</v>
      </c>
      <c r="D413" t="s">
        <v>1141</v>
      </c>
      <c r="E413" s="41" t="str" cm="1">
        <f t="array" ref="E413">Aantal</f>
        <v/>
      </c>
      <c r="F413" s="2">
        <v>121</v>
      </c>
      <c r="G413" s="2" cm="1">
        <f t="array" ref="G413">Bedrag_Material</f>
        <v>0</v>
      </c>
      <c r="H413" s="1" t="str" cm="1">
        <f t="array" ref="H413">Comment</f>
        <v/>
      </c>
      <c r="I413" s="2"/>
    </row>
    <row r="414" spans="1:9" x14ac:dyDescent="0.25">
      <c r="A414" t="str">
        <f t="shared" si="23"/>
        <v>19. Materiaal - Afmontage</v>
      </c>
      <c r="B414" t="s">
        <v>661</v>
      </c>
      <c r="C414" t="s">
        <v>662</v>
      </c>
      <c r="D414" t="s">
        <v>1141</v>
      </c>
      <c r="E414" s="41" t="str" cm="1">
        <f t="array" ref="E414">Aantal</f>
        <v/>
      </c>
      <c r="F414" s="2">
        <v>17.25</v>
      </c>
      <c r="G414" s="2" cm="1">
        <f t="array" ref="G414">Bedrag_Material</f>
        <v>0</v>
      </c>
      <c r="H414" s="1" t="str" cm="1">
        <f t="array" ref="H414">Comment</f>
        <v/>
      </c>
      <c r="I414" s="2"/>
    </row>
    <row r="415" spans="1:9" x14ac:dyDescent="0.25">
      <c r="A415" t="str">
        <f t="shared" si="23"/>
        <v>19. Materiaal - Afmontage</v>
      </c>
      <c r="B415" t="s">
        <v>663</v>
      </c>
      <c r="C415" t="s">
        <v>664</v>
      </c>
      <c r="D415" t="s">
        <v>1141</v>
      </c>
      <c r="E415" s="41" t="str" cm="1">
        <f t="array" ref="E415">Aantal</f>
        <v/>
      </c>
      <c r="F415" s="2">
        <v>71.75</v>
      </c>
      <c r="G415" s="2" cm="1">
        <f t="array" ref="G415">Bedrag_Material</f>
        <v>0</v>
      </c>
      <c r="H415" s="1" t="str" cm="1">
        <f t="array" ref="H415">Comment</f>
        <v/>
      </c>
      <c r="I415" s="2"/>
    </row>
    <row r="416" spans="1:9" ht="15.75" thickBot="1" x14ac:dyDescent="0.3">
      <c r="A416" t="str">
        <f t="shared" si="23"/>
        <v>19. Materiaal - Afmontage</v>
      </c>
      <c r="B416" t="s">
        <v>665</v>
      </c>
      <c r="C416" t="s">
        <v>666</v>
      </c>
      <c r="D416" t="s">
        <v>1141</v>
      </c>
      <c r="E416" s="41" t="str" cm="1">
        <f t="array" ref="E416">Aantal</f>
        <v/>
      </c>
      <c r="F416" s="2">
        <v>103</v>
      </c>
      <c r="G416" s="2" cm="1">
        <f t="array" ref="G416">Bedrag_Material</f>
        <v>0</v>
      </c>
      <c r="H416" s="1" t="str" cm="1">
        <f t="array" ref="H416">Comment</f>
        <v/>
      </c>
      <c r="I416" s="2"/>
    </row>
    <row r="417" spans="1:8" ht="16.5" thickBot="1" x14ac:dyDescent="0.3">
      <c r="A417" t="str">
        <f t="shared" ref="A417:A448" si="24">$B$417</f>
        <v>20. Materiaal - Patchcords</v>
      </c>
      <c r="B417" s="48" t="s">
        <v>667</v>
      </c>
      <c r="C417" s="51"/>
      <c r="D417" s="30" t="s">
        <v>1141</v>
      </c>
      <c r="E417" s="40" t="s">
        <v>1141</v>
      </c>
      <c r="F417" s="19" t="s">
        <v>1141</v>
      </c>
      <c r="G417" s="16">
        <f>SUM(G418:G539)</f>
        <v>0</v>
      </c>
      <c r="H417" s="33" t="str" cm="1">
        <f t="array" ref="H417">Comment</f>
        <v/>
      </c>
    </row>
    <row r="418" spans="1:8" x14ac:dyDescent="0.25">
      <c r="A418" t="str">
        <f t="shared" si="24"/>
        <v>20. Materiaal - Patchcords</v>
      </c>
      <c r="B418" t="s">
        <v>668</v>
      </c>
      <c r="C418" t="s">
        <v>669</v>
      </c>
      <c r="D418" t="s">
        <v>1141</v>
      </c>
      <c r="E418" s="41" t="str" cm="1">
        <f t="array" ref="E418">Aantal</f>
        <v/>
      </c>
      <c r="F418" s="2">
        <v>3</v>
      </c>
      <c r="G418" s="2" cm="1">
        <f t="array" ref="G418">Bedrag_Material</f>
        <v>0</v>
      </c>
      <c r="H418" s="1" t="str" cm="1">
        <f t="array" ref="H418">Comment</f>
        <v/>
      </c>
    </row>
    <row r="419" spans="1:8" x14ac:dyDescent="0.25">
      <c r="A419" t="str">
        <f t="shared" si="24"/>
        <v>20. Materiaal - Patchcords</v>
      </c>
      <c r="B419" t="s">
        <v>670</v>
      </c>
      <c r="C419" t="s">
        <v>671</v>
      </c>
      <c r="D419" t="s">
        <v>1141</v>
      </c>
      <c r="E419" s="41" t="str" cm="1">
        <f t="array" ref="E419">Aantal</f>
        <v/>
      </c>
      <c r="F419" s="2">
        <v>3.2</v>
      </c>
      <c r="G419" s="2" cm="1">
        <f t="array" ref="G419">Bedrag_Material</f>
        <v>0</v>
      </c>
      <c r="H419" s="1" t="str" cm="1">
        <f t="array" ref="H419">Comment</f>
        <v/>
      </c>
    </row>
    <row r="420" spans="1:8" x14ac:dyDescent="0.25">
      <c r="A420" t="str">
        <f t="shared" si="24"/>
        <v>20. Materiaal - Patchcords</v>
      </c>
      <c r="B420" t="s">
        <v>672</v>
      </c>
      <c r="C420" t="s">
        <v>673</v>
      </c>
      <c r="D420" t="s">
        <v>1141</v>
      </c>
      <c r="E420" s="41" t="str" cm="1">
        <f t="array" ref="E420">Aantal</f>
        <v/>
      </c>
      <c r="F420" s="2">
        <v>3.4</v>
      </c>
      <c r="G420" s="2" cm="1">
        <f t="array" ref="G420">Bedrag_Material</f>
        <v>0</v>
      </c>
      <c r="H420" s="1" t="str" cm="1">
        <f t="array" ref="H420">Comment</f>
        <v/>
      </c>
    </row>
    <row r="421" spans="1:8" x14ac:dyDescent="0.25">
      <c r="A421" t="str">
        <f t="shared" si="24"/>
        <v>20. Materiaal - Patchcords</v>
      </c>
      <c r="B421" t="s">
        <v>674</v>
      </c>
      <c r="C421" t="s">
        <v>675</v>
      </c>
      <c r="D421" t="s">
        <v>1141</v>
      </c>
      <c r="E421" s="41" t="str" cm="1">
        <f t="array" ref="E421">Aantal</f>
        <v/>
      </c>
      <c r="F421" s="2">
        <v>3.8</v>
      </c>
      <c r="G421" s="2" cm="1">
        <f t="array" ref="G421">Bedrag_Material</f>
        <v>0</v>
      </c>
      <c r="H421" s="1" t="str" cm="1">
        <f t="array" ref="H421">Comment</f>
        <v/>
      </c>
    </row>
    <row r="422" spans="1:8" x14ac:dyDescent="0.25">
      <c r="A422" t="str">
        <f t="shared" si="24"/>
        <v>20. Materiaal - Patchcords</v>
      </c>
      <c r="B422" t="s">
        <v>676</v>
      </c>
      <c r="C422" t="s">
        <v>677</v>
      </c>
      <c r="D422" t="s">
        <v>1141</v>
      </c>
      <c r="E422" s="41" t="str" cm="1">
        <f t="array" ref="E422">Aantal</f>
        <v/>
      </c>
      <c r="F422" s="2">
        <v>4.75</v>
      </c>
      <c r="G422" s="2" cm="1">
        <f t="array" ref="G422">Bedrag_Material</f>
        <v>0</v>
      </c>
      <c r="H422" s="1" t="str" cm="1">
        <f t="array" ref="H422">Comment</f>
        <v/>
      </c>
    </row>
    <row r="423" spans="1:8" x14ac:dyDescent="0.25">
      <c r="A423" t="str">
        <f t="shared" si="24"/>
        <v>20. Materiaal - Patchcords</v>
      </c>
      <c r="B423" t="s">
        <v>678</v>
      </c>
      <c r="C423" t="s">
        <v>679</v>
      </c>
      <c r="D423" t="s">
        <v>1141</v>
      </c>
      <c r="E423" s="41" t="str" cm="1">
        <f t="array" ref="E423">Aantal</f>
        <v/>
      </c>
      <c r="F423" s="2">
        <v>5.7</v>
      </c>
      <c r="G423" s="2" cm="1">
        <f t="array" ref="G423">Bedrag_Material</f>
        <v>0</v>
      </c>
      <c r="H423" s="1" t="str" cm="1">
        <f t="array" ref="H423">Comment</f>
        <v/>
      </c>
    </row>
    <row r="424" spans="1:8" x14ac:dyDescent="0.25">
      <c r="A424" t="str">
        <f t="shared" si="24"/>
        <v>20. Materiaal - Patchcords</v>
      </c>
      <c r="B424" t="s">
        <v>680</v>
      </c>
      <c r="C424" t="s">
        <v>681</v>
      </c>
      <c r="D424" t="s">
        <v>1141</v>
      </c>
      <c r="E424" s="41" t="str" cm="1">
        <f t="array" ref="E424">Aantal</f>
        <v/>
      </c>
      <c r="F424" s="2">
        <v>3.15</v>
      </c>
      <c r="G424" s="2" cm="1">
        <f t="array" ref="G424">Bedrag_Material</f>
        <v>0</v>
      </c>
      <c r="H424" s="1" t="str" cm="1">
        <f t="array" ref="H424">Comment</f>
        <v/>
      </c>
    </row>
    <row r="425" spans="1:8" x14ac:dyDescent="0.25">
      <c r="A425" t="str">
        <f t="shared" si="24"/>
        <v>20. Materiaal - Patchcords</v>
      </c>
      <c r="B425" t="s">
        <v>682</v>
      </c>
      <c r="C425" t="s">
        <v>683</v>
      </c>
      <c r="D425" t="s">
        <v>1141</v>
      </c>
      <c r="E425" s="41" t="str" cm="1">
        <f t="array" ref="E425">Aantal</f>
        <v/>
      </c>
      <c r="F425" s="2">
        <v>3.3</v>
      </c>
      <c r="G425" s="2" cm="1">
        <f t="array" ref="G425">Bedrag_Material</f>
        <v>0</v>
      </c>
      <c r="H425" s="1" t="str" cm="1">
        <f t="array" ref="H425">Comment</f>
        <v/>
      </c>
    </row>
    <row r="426" spans="1:8" x14ac:dyDescent="0.25">
      <c r="A426" t="str">
        <f t="shared" si="24"/>
        <v>20. Materiaal - Patchcords</v>
      </c>
      <c r="B426" t="s">
        <v>684</v>
      </c>
      <c r="C426" t="s">
        <v>685</v>
      </c>
      <c r="D426" t="s">
        <v>1141</v>
      </c>
      <c r="E426" s="41" t="str" cm="1">
        <f t="array" ref="E426">Aantal</f>
        <v/>
      </c>
      <c r="F426" s="2">
        <v>3.5</v>
      </c>
      <c r="G426" s="2" cm="1">
        <f t="array" ref="G426">Bedrag_Material</f>
        <v>0</v>
      </c>
      <c r="H426" s="1" t="str" cm="1">
        <f t="array" ref="H426">Comment</f>
        <v/>
      </c>
    </row>
    <row r="427" spans="1:8" x14ac:dyDescent="0.25">
      <c r="A427" t="str">
        <f t="shared" si="24"/>
        <v>20. Materiaal - Patchcords</v>
      </c>
      <c r="B427" t="s">
        <v>686</v>
      </c>
      <c r="C427" t="s">
        <v>687</v>
      </c>
      <c r="D427" t="s">
        <v>1141</v>
      </c>
      <c r="E427" s="41" t="str" cm="1">
        <f t="array" ref="E427">Aantal</f>
        <v/>
      </c>
      <c r="F427" s="2">
        <v>3.9</v>
      </c>
      <c r="G427" s="2" cm="1">
        <f t="array" ref="G427">Bedrag_Material</f>
        <v>0</v>
      </c>
      <c r="H427" s="1" t="str" cm="1">
        <f t="array" ref="H427">Comment</f>
        <v/>
      </c>
    </row>
    <row r="428" spans="1:8" x14ac:dyDescent="0.25">
      <c r="A428" t="str">
        <f t="shared" si="24"/>
        <v>20. Materiaal - Patchcords</v>
      </c>
      <c r="B428" t="s">
        <v>688</v>
      </c>
      <c r="C428" t="s">
        <v>689</v>
      </c>
      <c r="D428" t="s">
        <v>1141</v>
      </c>
      <c r="E428" s="41" t="str" cm="1">
        <f t="array" ref="E428">Aantal</f>
        <v/>
      </c>
      <c r="F428" s="2">
        <v>4.8499999999999996</v>
      </c>
      <c r="G428" s="2" cm="1">
        <f t="array" ref="G428">Bedrag_Material</f>
        <v>0</v>
      </c>
      <c r="H428" s="1" t="str" cm="1">
        <f t="array" ref="H428">Comment</f>
        <v/>
      </c>
    </row>
    <row r="429" spans="1:8" x14ac:dyDescent="0.25">
      <c r="A429" t="str">
        <f t="shared" si="24"/>
        <v>20. Materiaal - Patchcords</v>
      </c>
      <c r="B429" t="s">
        <v>690</v>
      </c>
      <c r="C429" t="s">
        <v>691</v>
      </c>
      <c r="D429" t="s">
        <v>1141</v>
      </c>
      <c r="E429" s="41" t="str" cm="1">
        <f t="array" ref="E429">Aantal</f>
        <v/>
      </c>
      <c r="F429" s="2">
        <v>5.8</v>
      </c>
      <c r="G429" s="2" cm="1">
        <f t="array" ref="G429">Bedrag_Material</f>
        <v>0</v>
      </c>
      <c r="H429" s="1" t="str" cm="1">
        <f t="array" ref="H429">Comment</f>
        <v/>
      </c>
    </row>
    <row r="430" spans="1:8" x14ac:dyDescent="0.25">
      <c r="A430" t="str">
        <f t="shared" si="24"/>
        <v>20. Materiaal - Patchcords</v>
      </c>
      <c r="B430" t="s">
        <v>692</v>
      </c>
      <c r="C430" t="s">
        <v>693</v>
      </c>
      <c r="D430" t="s">
        <v>1141</v>
      </c>
      <c r="E430" s="41" t="str" cm="1">
        <f t="array" ref="E430">Aantal</f>
        <v/>
      </c>
      <c r="F430" s="2">
        <v>3.25</v>
      </c>
      <c r="G430" s="2" cm="1">
        <f t="array" ref="G430">Bedrag_Material</f>
        <v>0</v>
      </c>
      <c r="H430" s="1" t="str" cm="1">
        <f t="array" ref="H430">Comment</f>
        <v/>
      </c>
    </row>
    <row r="431" spans="1:8" x14ac:dyDescent="0.25">
      <c r="A431" t="str">
        <f t="shared" si="24"/>
        <v>20. Materiaal - Patchcords</v>
      </c>
      <c r="B431" t="s">
        <v>694</v>
      </c>
      <c r="C431" t="s">
        <v>695</v>
      </c>
      <c r="D431" t="s">
        <v>1141</v>
      </c>
      <c r="E431" s="41" t="str" cm="1">
        <f t="array" ref="E431">Aantal</f>
        <v/>
      </c>
      <c r="F431" s="2">
        <v>3.45</v>
      </c>
      <c r="G431" s="2" cm="1">
        <f t="array" ref="G431">Bedrag_Material</f>
        <v>0</v>
      </c>
      <c r="H431" s="1" t="str" cm="1">
        <f t="array" ref="H431">Comment</f>
        <v/>
      </c>
    </row>
    <row r="432" spans="1:8" x14ac:dyDescent="0.25">
      <c r="A432" t="str">
        <f t="shared" si="24"/>
        <v>20. Materiaal - Patchcords</v>
      </c>
      <c r="B432" t="s">
        <v>696</v>
      </c>
      <c r="C432" t="s">
        <v>697</v>
      </c>
      <c r="D432" t="s">
        <v>1141</v>
      </c>
      <c r="E432" s="41" t="str" cm="1">
        <f t="array" ref="E432">Aantal</f>
        <v/>
      </c>
      <c r="F432" s="2">
        <v>3.65</v>
      </c>
      <c r="G432" s="2" cm="1">
        <f t="array" ref="G432">Bedrag_Material</f>
        <v>0</v>
      </c>
      <c r="H432" s="1" t="str" cm="1">
        <f t="array" ref="H432">Comment</f>
        <v/>
      </c>
    </row>
    <row r="433" spans="1:8" x14ac:dyDescent="0.25">
      <c r="A433" t="str">
        <f t="shared" si="24"/>
        <v>20. Materiaal - Patchcords</v>
      </c>
      <c r="B433" t="s">
        <v>698</v>
      </c>
      <c r="C433" t="s">
        <v>699</v>
      </c>
      <c r="D433" t="s">
        <v>1141</v>
      </c>
      <c r="E433" s="41" t="str" cm="1">
        <f t="array" ref="E433">Aantal</f>
        <v/>
      </c>
      <c r="F433" s="2">
        <v>4</v>
      </c>
      <c r="G433" s="2" cm="1">
        <f t="array" ref="G433">Bedrag_Material</f>
        <v>0</v>
      </c>
      <c r="H433" s="1" t="str" cm="1">
        <f t="array" ref="H433">Comment</f>
        <v/>
      </c>
    </row>
    <row r="434" spans="1:8" x14ac:dyDescent="0.25">
      <c r="A434" t="str">
        <f t="shared" si="24"/>
        <v>20. Materiaal - Patchcords</v>
      </c>
      <c r="B434" t="s">
        <v>700</v>
      </c>
      <c r="C434" t="s">
        <v>701</v>
      </c>
      <c r="D434" t="s">
        <v>1141</v>
      </c>
      <c r="E434" s="41" t="str" cm="1">
        <f t="array" ref="E434">Aantal</f>
        <v/>
      </c>
      <c r="F434" s="2">
        <v>4.95</v>
      </c>
      <c r="G434" s="2" cm="1">
        <f t="array" ref="G434">Bedrag_Material</f>
        <v>0</v>
      </c>
      <c r="H434" s="1" t="str" cm="1">
        <f t="array" ref="H434">Comment</f>
        <v/>
      </c>
    </row>
    <row r="435" spans="1:8" x14ac:dyDescent="0.25">
      <c r="A435" t="str">
        <f t="shared" si="24"/>
        <v>20. Materiaal - Patchcords</v>
      </c>
      <c r="B435" t="s">
        <v>702</v>
      </c>
      <c r="C435" t="s">
        <v>703</v>
      </c>
      <c r="D435" t="s">
        <v>1141</v>
      </c>
      <c r="E435" s="41" t="str" cm="1">
        <f t="array" ref="E435">Aantal</f>
        <v/>
      </c>
      <c r="F435" s="2">
        <v>5.95</v>
      </c>
      <c r="G435" s="2" cm="1">
        <f t="array" ref="G435">Bedrag_Material</f>
        <v>0</v>
      </c>
      <c r="H435" s="1" t="str" cm="1">
        <f t="array" ref="H435">Comment</f>
        <v/>
      </c>
    </row>
    <row r="436" spans="1:8" x14ac:dyDescent="0.25">
      <c r="A436" t="str">
        <f t="shared" si="24"/>
        <v>20. Materiaal - Patchcords</v>
      </c>
      <c r="B436" t="s">
        <v>704</v>
      </c>
      <c r="C436" t="s">
        <v>705</v>
      </c>
      <c r="D436" t="s">
        <v>1141</v>
      </c>
      <c r="E436" s="41" t="str" cm="1">
        <f t="array" ref="E436">Aantal</f>
        <v/>
      </c>
      <c r="F436" s="2">
        <v>3.35</v>
      </c>
      <c r="G436" s="2" cm="1">
        <f t="array" ref="G436">Bedrag_Material</f>
        <v>0</v>
      </c>
      <c r="H436" s="1" t="str" cm="1">
        <f t="array" ref="H436">Comment</f>
        <v/>
      </c>
    </row>
    <row r="437" spans="1:8" x14ac:dyDescent="0.25">
      <c r="A437" t="str">
        <f t="shared" si="24"/>
        <v>20. Materiaal - Patchcords</v>
      </c>
      <c r="B437" t="s">
        <v>706</v>
      </c>
      <c r="C437" t="s">
        <v>707</v>
      </c>
      <c r="D437" t="s">
        <v>1141</v>
      </c>
      <c r="E437" s="41" t="str" cm="1">
        <f t="array" ref="E437">Aantal</f>
        <v/>
      </c>
      <c r="F437" s="2">
        <v>3.55</v>
      </c>
      <c r="G437" s="2" cm="1">
        <f t="array" ref="G437">Bedrag_Material</f>
        <v>0</v>
      </c>
      <c r="H437" s="1" t="str" cm="1">
        <f t="array" ref="H437">Comment</f>
        <v/>
      </c>
    </row>
    <row r="438" spans="1:8" x14ac:dyDescent="0.25">
      <c r="A438" t="str">
        <f t="shared" si="24"/>
        <v>20. Materiaal - Patchcords</v>
      </c>
      <c r="B438" t="s">
        <v>708</v>
      </c>
      <c r="C438" t="s">
        <v>709</v>
      </c>
      <c r="D438" t="s">
        <v>1141</v>
      </c>
      <c r="E438" s="41" t="str" cm="1">
        <f t="array" ref="E438">Aantal</f>
        <v/>
      </c>
      <c r="F438" s="2">
        <v>3.75</v>
      </c>
      <c r="G438" s="2" cm="1">
        <f t="array" ref="G438">Bedrag_Material</f>
        <v>0</v>
      </c>
      <c r="H438" s="1" t="str" cm="1">
        <f t="array" ref="H438">Comment</f>
        <v/>
      </c>
    </row>
    <row r="439" spans="1:8" x14ac:dyDescent="0.25">
      <c r="A439" t="str">
        <f t="shared" si="24"/>
        <v>20. Materiaal - Patchcords</v>
      </c>
      <c r="B439" t="s">
        <v>710</v>
      </c>
      <c r="C439" t="s">
        <v>711</v>
      </c>
      <c r="D439" t="s">
        <v>1141</v>
      </c>
      <c r="E439" s="41" t="str" cm="1">
        <f t="array" ref="E439">Aantal</f>
        <v/>
      </c>
      <c r="F439" s="2">
        <v>4.1500000000000004</v>
      </c>
      <c r="G439" s="2" cm="1">
        <f t="array" ref="G439">Bedrag_Material</f>
        <v>0</v>
      </c>
      <c r="H439" s="1" t="str" cm="1">
        <f t="array" ref="H439">Comment</f>
        <v/>
      </c>
    </row>
    <row r="440" spans="1:8" x14ac:dyDescent="0.25">
      <c r="A440" t="str">
        <f t="shared" si="24"/>
        <v>20. Materiaal - Patchcords</v>
      </c>
      <c r="B440" t="s">
        <v>712</v>
      </c>
      <c r="C440" t="s">
        <v>713</v>
      </c>
      <c r="D440" t="s">
        <v>1141</v>
      </c>
      <c r="E440" s="41" t="str" cm="1">
        <f t="array" ref="E440">Aantal</f>
        <v/>
      </c>
      <c r="F440" s="2">
        <v>5.0999999999999996</v>
      </c>
      <c r="G440" s="2" cm="1">
        <f t="array" ref="G440">Bedrag_Material</f>
        <v>0</v>
      </c>
      <c r="H440" s="1" t="str" cm="1">
        <f t="array" ref="H440">Comment</f>
        <v/>
      </c>
    </row>
    <row r="441" spans="1:8" x14ac:dyDescent="0.25">
      <c r="A441" t="str">
        <f t="shared" si="24"/>
        <v>20. Materiaal - Patchcords</v>
      </c>
      <c r="B441" t="s">
        <v>714</v>
      </c>
      <c r="C441" t="s">
        <v>715</v>
      </c>
      <c r="D441" t="s">
        <v>1141</v>
      </c>
      <c r="E441" s="41" t="str" cm="1">
        <f t="array" ref="E441">Aantal</f>
        <v/>
      </c>
      <c r="F441" s="2">
        <v>6.05</v>
      </c>
      <c r="G441" s="2" cm="1">
        <f t="array" ref="G441">Bedrag_Material</f>
        <v>0</v>
      </c>
      <c r="H441" s="1" t="str" cm="1">
        <f t="array" ref="H441">Comment</f>
        <v/>
      </c>
    </row>
    <row r="442" spans="1:8" x14ac:dyDescent="0.25">
      <c r="A442" t="str">
        <f t="shared" si="24"/>
        <v>20. Materiaal - Patchcords</v>
      </c>
      <c r="B442" t="s">
        <v>716</v>
      </c>
      <c r="C442" t="s">
        <v>717</v>
      </c>
      <c r="D442" t="s">
        <v>1141</v>
      </c>
      <c r="E442" s="41" t="str" cm="1">
        <f t="array" ref="E442">Aantal</f>
        <v/>
      </c>
      <c r="F442" s="2">
        <v>3.45</v>
      </c>
      <c r="G442" s="2" cm="1">
        <f t="array" ref="G442">Bedrag_Material</f>
        <v>0</v>
      </c>
      <c r="H442" s="1" t="str" cm="1">
        <f t="array" ref="H442">Comment</f>
        <v/>
      </c>
    </row>
    <row r="443" spans="1:8" x14ac:dyDescent="0.25">
      <c r="A443" t="str">
        <f t="shared" si="24"/>
        <v>20. Materiaal - Patchcords</v>
      </c>
      <c r="B443" t="s">
        <v>718</v>
      </c>
      <c r="C443" t="s">
        <v>719</v>
      </c>
      <c r="D443" t="s">
        <v>1141</v>
      </c>
      <c r="E443" s="41" t="str" cm="1">
        <f t="array" ref="E443">Aantal</f>
        <v/>
      </c>
      <c r="F443" s="2">
        <v>3.65</v>
      </c>
      <c r="G443" s="2" cm="1">
        <f t="array" ref="G443">Bedrag_Material</f>
        <v>0</v>
      </c>
      <c r="H443" s="1" t="str" cm="1">
        <f t="array" ref="H443">Comment</f>
        <v/>
      </c>
    </row>
    <row r="444" spans="1:8" x14ac:dyDescent="0.25">
      <c r="A444" t="str">
        <f t="shared" si="24"/>
        <v>20. Materiaal - Patchcords</v>
      </c>
      <c r="B444" t="s">
        <v>720</v>
      </c>
      <c r="C444" t="s">
        <v>721</v>
      </c>
      <c r="D444" t="s">
        <v>1141</v>
      </c>
      <c r="E444" s="41" t="str" cm="1">
        <f t="array" ref="E444">Aantal</f>
        <v/>
      </c>
      <c r="F444" s="2">
        <v>3.85</v>
      </c>
      <c r="G444" s="2" cm="1">
        <f t="array" ref="G444">Bedrag_Material</f>
        <v>0</v>
      </c>
      <c r="H444" s="1" t="str" cm="1">
        <f t="array" ref="H444">Comment</f>
        <v/>
      </c>
    </row>
    <row r="445" spans="1:8" x14ac:dyDescent="0.25">
      <c r="A445" t="str">
        <f t="shared" si="24"/>
        <v>20. Materiaal - Patchcords</v>
      </c>
      <c r="B445" t="s">
        <v>722</v>
      </c>
      <c r="C445" t="s">
        <v>723</v>
      </c>
      <c r="D445" t="s">
        <v>1141</v>
      </c>
      <c r="E445" s="41" t="str" cm="1">
        <f t="array" ref="E445">Aantal</f>
        <v/>
      </c>
      <c r="F445" s="2">
        <v>4.2</v>
      </c>
      <c r="G445" s="2" cm="1">
        <f t="array" ref="G445">Bedrag_Material</f>
        <v>0</v>
      </c>
      <c r="H445" s="1" t="str" cm="1">
        <f t="array" ref="H445">Comment</f>
        <v/>
      </c>
    </row>
    <row r="446" spans="1:8" x14ac:dyDescent="0.25">
      <c r="A446" t="str">
        <f t="shared" si="24"/>
        <v>20. Materiaal - Patchcords</v>
      </c>
      <c r="B446" t="s">
        <v>724</v>
      </c>
      <c r="C446" t="s">
        <v>725</v>
      </c>
      <c r="D446" t="s">
        <v>1141</v>
      </c>
      <c r="E446" s="41" t="str" cm="1">
        <f t="array" ref="E446">Aantal</f>
        <v/>
      </c>
      <c r="F446" s="2">
        <v>5.2</v>
      </c>
      <c r="G446" s="2" cm="1">
        <f t="array" ref="G446">Bedrag_Material</f>
        <v>0</v>
      </c>
      <c r="H446" s="1" t="str" cm="1">
        <f t="array" ref="H446">Comment</f>
        <v/>
      </c>
    </row>
    <row r="447" spans="1:8" x14ac:dyDescent="0.25">
      <c r="A447" t="str">
        <f t="shared" si="24"/>
        <v>20. Materiaal - Patchcords</v>
      </c>
      <c r="B447" t="s">
        <v>726</v>
      </c>
      <c r="C447" t="s">
        <v>727</v>
      </c>
      <c r="D447" t="s">
        <v>1141</v>
      </c>
      <c r="E447" s="41" t="str" cm="1">
        <f t="array" ref="E447">Aantal</f>
        <v/>
      </c>
      <c r="F447" s="2">
        <v>6.15</v>
      </c>
      <c r="G447" s="2" cm="1">
        <f t="array" ref="G447">Bedrag_Material</f>
        <v>0</v>
      </c>
      <c r="H447" s="1" t="str" cm="1">
        <f t="array" ref="H447">Comment</f>
        <v/>
      </c>
    </row>
    <row r="448" spans="1:8" x14ac:dyDescent="0.25">
      <c r="A448" t="str">
        <f t="shared" si="24"/>
        <v>20. Materiaal - Patchcords</v>
      </c>
      <c r="B448" t="s">
        <v>728</v>
      </c>
      <c r="C448" t="s">
        <v>729</v>
      </c>
      <c r="D448" t="s">
        <v>1141</v>
      </c>
      <c r="E448" s="41" t="str" cm="1">
        <f t="array" ref="E448">Aantal</f>
        <v/>
      </c>
      <c r="F448" s="2">
        <v>1.7</v>
      </c>
      <c r="G448" s="2" cm="1">
        <f t="array" ref="G448">Bedrag_Material</f>
        <v>0</v>
      </c>
      <c r="H448" s="1" t="str" cm="1">
        <f t="array" ref="H448">Comment</f>
        <v/>
      </c>
    </row>
    <row r="449" spans="1:8" x14ac:dyDescent="0.25">
      <c r="A449" t="str">
        <f t="shared" ref="A449:A480" si="25">$B$417</f>
        <v>20. Materiaal - Patchcords</v>
      </c>
      <c r="B449" t="s">
        <v>730</v>
      </c>
      <c r="C449" t="s">
        <v>731</v>
      </c>
      <c r="D449" t="s">
        <v>1141</v>
      </c>
      <c r="E449" s="41" t="str" cm="1">
        <f t="array" ref="E449">Aantal</f>
        <v/>
      </c>
      <c r="F449" s="2">
        <v>1.8</v>
      </c>
      <c r="G449" s="2" cm="1">
        <f t="array" ref="G449">Bedrag_Material</f>
        <v>0</v>
      </c>
      <c r="H449" s="1" t="str" cm="1">
        <f t="array" ref="H449">Comment</f>
        <v/>
      </c>
    </row>
    <row r="450" spans="1:8" x14ac:dyDescent="0.25">
      <c r="A450" t="str">
        <f t="shared" si="25"/>
        <v>20. Materiaal - Patchcords</v>
      </c>
      <c r="B450" t="s">
        <v>732</v>
      </c>
      <c r="C450" t="s">
        <v>733</v>
      </c>
      <c r="D450" t="s">
        <v>1141</v>
      </c>
      <c r="E450" s="41" t="str" cm="1">
        <f t="array" ref="E450">Aantal</f>
        <v/>
      </c>
      <c r="F450" s="2">
        <v>2</v>
      </c>
      <c r="G450" s="2" cm="1">
        <f t="array" ref="G450">Bedrag_Material</f>
        <v>0</v>
      </c>
      <c r="H450" s="1" t="str" cm="1">
        <f t="array" ref="H450">Comment</f>
        <v/>
      </c>
    </row>
    <row r="451" spans="1:8" x14ac:dyDescent="0.25">
      <c r="A451" t="str">
        <f t="shared" si="25"/>
        <v>20. Materiaal - Patchcords</v>
      </c>
      <c r="B451" t="s">
        <v>734</v>
      </c>
      <c r="C451" t="s">
        <v>735</v>
      </c>
      <c r="D451" t="s">
        <v>1141</v>
      </c>
      <c r="E451" s="41" t="str" cm="1">
        <f t="array" ref="E451">Aantal</f>
        <v/>
      </c>
      <c r="F451" s="2">
        <v>1.8</v>
      </c>
      <c r="G451" s="2" cm="1">
        <f t="array" ref="G451">Bedrag_Material</f>
        <v>0</v>
      </c>
      <c r="H451" s="1" t="str" cm="1">
        <f t="array" ref="H451">Comment</f>
        <v/>
      </c>
    </row>
    <row r="452" spans="1:8" x14ac:dyDescent="0.25">
      <c r="A452" t="str">
        <f t="shared" si="25"/>
        <v>20. Materiaal - Patchcords</v>
      </c>
      <c r="B452" t="s">
        <v>736</v>
      </c>
      <c r="C452" t="s">
        <v>737</v>
      </c>
      <c r="D452" t="s">
        <v>1141</v>
      </c>
      <c r="E452" s="41" t="str" cm="1">
        <f t="array" ref="E452">Aantal</f>
        <v/>
      </c>
      <c r="F452" s="2">
        <v>1.9</v>
      </c>
      <c r="G452" s="2" cm="1">
        <f t="array" ref="G452">Bedrag_Material</f>
        <v>0</v>
      </c>
      <c r="H452" s="1" t="str" cm="1">
        <f t="array" ref="H452">Comment</f>
        <v/>
      </c>
    </row>
    <row r="453" spans="1:8" x14ac:dyDescent="0.25">
      <c r="A453" t="str">
        <f t="shared" si="25"/>
        <v>20. Materiaal - Patchcords</v>
      </c>
      <c r="B453" t="s">
        <v>738</v>
      </c>
      <c r="C453" t="s">
        <v>739</v>
      </c>
      <c r="D453" t="s">
        <v>1141</v>
      </c>
      <c r="E453" s="41" t="str" cm="1">
        <f t="array" ref="E453">Aantal</f>
        <v/>
      </c>
      <c r="F453" s="2">
        <v>2.1</v>
      </c>
      <c r="G453" s="2" cm="1">
        <f t="array" ref="G453">Bedrag_Material</f>
        <v>0</v>
      </c>
      <c r="H453" s="1" t="str" cm="1">
        <f t="array" ref="H453">Comment</f>
        <v/>
      </c>
    </row>
    <row r="454" spans="1:8" x14ac:dyDescent="0.25">
      <c r="A454" t="str">
        <f t="shared" si="25"/>
        <v>20. Materiaal - Patchcords</v>
      </c>
      <c r="B454" t="s">
        <v>740</v>
      </c>
      <c r="C454" t="s">
        <v>741</v>
      </c>
      <c r="D454" t="s">
        <v>1141</v>
      </c>
      <c r="E454" s="41" t="str" cm="1">
        <f t="array" ref="E454">Aantal</f>
        <v/>
      </c>
      <c r="F454" s="2">
        <v>2.5</v>
      </c>
      <c r="G454" s="2" cm="1">
        <f t="array" ref="G454">Bedrag_Material</f>
        <v>0</v>
      </c>
      <c r="H454" s="1" t="str" cm="1">
        <f t="array" ref="H454">Comment</f>
        <v/>
      </c>
    </row>
    <row r="455" spans="1:8" x14ac:dyDescent="0.25">
      <c r="A455" t="str">
        <f t="shared" si="25"/>
        <v>20. Materiaal - Patchcords</v>
      </c>
      <c r="B455" t="s">
        <v>742</v>
      </c>
      <c r="C455" t="s">
        <v>743</v>
      </c>
      <c r="D455" t="s">
        <v>1141</v>
      </c>
      <c r="E455" s="41" t="str" cm="1">
        <f t="array" ref="E455">Aantal</f>
        <v/>
      </c>
      <c r="F455" s="2">
        <v>0.65</v>
      </c>
      <c r="G455" s="2" cm="1">
        <f t="array" ref="G455">Bedrag_Material</f>
        <v>0</v>
      </c>
      <c r="H455" s="1" t="str" cm="1">
        <f t="array" ref="H455">Comment</f>
        <v/>
      </c>
    </row>
    <row r="456" spans="1:8" x14ac:dyDescent="0.25">
      <c r="A456" t="str">
        <f t="shared" si="25"/>
        <v>20. Materiaal - Patchcords</v>
      </c>
      <c r="B456" t="s">
        <v>744</v>
      </c>
      <c r="C456" t="s">
        <v>745</v>
      </c>
      <c r="D456" t="s">
        <v>1141</v>
      </c>
      <c r="E456" s="41" t="str" cm="1">
        <f t="array" ref="E456">Aantal</f>
        <v/>
      </c>
      <c r="F456" s="2">
        <v>0.65</v>
      </c>
      <c r="G456" s="2" cm="1">
        <f t="array" ref="G456">Bedrag_Material</f>
        <v>0</v>
      </c>
      <c r="H456" s="1" t="str" cm="1">
        <f t="array" ref="H456">Comment</f>
        <v/>
      </c>
    </row>
    <row r="457" spans="1:8" x14ac:dyDescent="0.25">
      <c r="A457" t="str">
        <f t="shared" si="25"/>
        <v>20. Materiaal - Patchcords</v>
      </c>
      <c r="B457" t="s">
        <v>746</v>
      </c>
      <c r="C457" t="s">
        <v>747</v>
      </c>
      <c r="D457" t="s">
        <v>1141</v>
      </c>
      <c r="E457" s="41" t="str" cm="1">
        <f t="array" ref="E457">Aantal</f>
        <v/>
      </c>
      <c r="F457" s="2">
        <v>3.25</v>
      </c>
      <c r="G457" s="2" cm="1">
        <f t="array" ref="G457">Bedrag_Material</f>
        <v>0</v>
      </c>
      <c r="H457" s="1" t="str" cm="1">
        <f t="array" ref="H457">Comment</f>
        <v/>
      </c>
    </row>
    <row r="458" spans="1:8" x14ac:dyDescent="0.25">
      <c r="A458" t="str">
        <f t="shared" si="25"/>
        <v>20. Materiaal - Patchcords</v>
      </c>
      <c r="B458" t="s">
        <v>748</v>
      </c>
      <c r="C458" t="s">
        <v>749</v>
      </c>
      <c r="D458" t="s">
        <v>1141</v>
      </c>
      <c r="E458" s="41" t="str" cm="1">
        <f t="array" ref="E458">Aantal</f>
        <v/>
      </c>
      <c r="F458" s="2">
        <v>3.45</v>
      </c>
      <c r="G458" s="2" cm="1">
        <f t="array" ref="G458">Bedrag_Material</f>
        <v>0</v>
      </c>
      <c r="H458" s="1" t="str" cm="1">
        <f t="array" ref="H458">Comment</f>
        <v/>
      </c>
    </row>
    <row r="459" spans="1:8" x14ac:dyDescent="0.25">
      <c r="A459" t="str">
        <f t="shared" si="25"/>
        <v>20. Materiaal - Patchcords</v>
      </c>
      <c r="B459" t="s">
        <v>750</v>
      </c>
      <c r="C459" t="s">
        <v>751</v>
      </c>
      <c r="D459" t="s">
        <v>1141</v>
      </c>
      <c r="E459" s="41" t="str" cm="1">
        <f t="array" ref="E459">Aantal</f>
        <v/>
      </c>
      <c r="F459" s="2">
        <v>3.65</v>
      </c>
      <c r="G459" s="2" cm="1">
        <f t="array" ref="G459">Bedrag_Material</f>
        <v>0</v>
      </c>
      <c r="H459" s="1" t="str" cm="1">
        <f t="array" ref="H459">Comment</f>
        <v/>
      </c>
    </row>
    <row r="460" spans="1:8" x14ac:dyDescent="0.25">
      <c r="A460" t="str">
        <f t="shared" si="25"/>
        <v>20. Materiaal - Patchcords</v>
      </c>
      <c r="B460" t="s">
        <v>752</v>
      </c>
      <c r="C460" t="s">
        <v>753</v>
      </c>
      <c r="D460" t="s">
        <v>1141</v>
      </c>
      <c r="E460" s="41" t="str" cm="1">
        <f t="array" ref="E460">Aantal</f>
        <v/>
      </c>
      <c r="F460" s="2">
        <v>4</v>
      </c>
      <c r="G460" s="2" cm="1">
        <f t="array" ref="G460">Bedrag_Material</f>
        <v>0</v>
      </c>
      <c r="H460" s="1" t="str" cm="1">
        <f t="array" ref="H460">Comment</f>
        <v/>
      </c>
    </row>
    <row r="461" spans="1:8" x14ac:dyDescent="0.25">
      <c r="A461" t="str">
        <f t="shared" si="25"/>
        <v>20. Materiaal - Patchcords</v>
      </c>
      <c r="B461" t="s">
        <v>754</v>
      </c>
      <c r="C461" t="s">
        <v>755</v>
      </c>
      <c r="D461" t="s">
        <v>1141</v>
      </c>
      <c r="E461" s="41" t="str" cm="1">
        <f t="array" ref="E461">Aantal</f>
        <v/>
      </c>
      <c r="F461" s="2">
        <v>4.95</v>
      </c>
      <c r="G461" s="2" cm="1">
        <f t="array" ref="G461">Bedrag_Material</f>
        <v>0</v>
      </c>
      <c r="H461" s="1" t="str" cm="1">
        <f t="array" ref="H461">Comment</f>
        <v/>
      </c>
    </row>
    <row r="462" spans="1:8" x14ac:dyDescent="0.25">
      <c r="A462" t="str">
        <f t="shared" si="25"/>
        <v>20. Materiaal - Patchcords</v>
      </c>
      <c r="B462" t="s">
        <v>756</v>
      </c>
      <c r="C462" t="s">
        <v>757</v>
      </c>
      <c r="D462" t="s">
        <v>1141</v>
      </c>
      <c r="E462" s="41" t="str" cm="1">
        <f t="array" ref="E462">Aantal</f>
        <v/>
      </c>
      <c r="F462" s="2">
        <v>5.95</v>
      </c>
      <c r="G462" s="2" cm="1">
        <f t="array" ref="G462">Bedrag_Material</f>
        <v>0</v>
      </c>
      <c r="H462" s="1" t="str" cm="1">
        <f t="array" ref="H462">Comment</f>
        <v/>
      </c>
    </row>
    <row r="463" spans="1:8" x14ac:dyDescent="0.25">
      <c r="A463" t="str">
        <f t="shared" si="25"/>
        <v>20. Materiaal - Patchcords</v>
      </c>
      <c r="B463" t="s">
        <v>758</v>
      </c>
      <c r="C463" t="s">
        <v>759</v>
      </c>
      <c r="D463" t="s">
        <v>1141</v>
      </c>
      <c r="E463" s="41" t="str" cm="1">
        <f t="array" ref="E463">Aantal</f>
        <v/>
      </c>
      <c r="F463" s="2">
        <v>6</v>
      </c>
      <c r="G463" s="2" cm="1">
        <f t="array" ref="G463">Bedrag_Material</f>
        <v>0</v>
      </c>
      <c r="H463" s="1" t="str" cm="1">
        <f t="array" ref="H463">Comment</f>
        <v/>
      </c>
    </row>
    <row r="464" spans="1:8" x14ac:dyDescent="0.25">
      <c r="A464" t="str">
        <f t="shared" si="25"/>
        <v>20. Materiaal - Patchcords</v>
      </c>
      <c r="B464" t="s">
        <v>760</v>
      </c>
      <c r="C464" t="s">
        <v>761</v>
      </c>
      <c r="D464" t="s">
        <v>1141</v>
      </c>
      <c r="E464" s="41" t="str" cm="1">
        <f t="array" ref="E464">Aantal</f>
        <v/>
      </c>
      <c r="F464" s="2">
        <v>6.4</v>
      </c>
      <c r="G464" s="2" cm="1">
        <f t="array" ref="G464">Bedrag_Material</f>
        <v>0</v>
      </c>
      <c r="H464" s="1" t="str" cm="1">
        <f t="array" ref="H464">Comment</f>
        <v/>
      </c>
    </row>
    <row r="465" spans="1:8" x14ac:dyDescent="0.25">
      <c r="A465" t="str">
        <f t="shared" si="25"/>
        <v>20. Materiaal - Patchcords</v>
      </c>
      <c r="B465" t="s">
        <v>762</v>
      </c>
      <c r="C465" t="s">
        <v>763</v>
      </c>
      <c r="D465" t="s">
        <v>1141</v>
      </c>
      <c r="E465" s="41" t="str" cm="1">
        <f t="array" ref="E465">Aantal</f>
        <v/>
      </c>
      <c r="F465" s="2">
        <v>6.8</v>
      </c>
      <c r="G465" s="2" cm="1">
        <f t="array" ref="G465">Bedrag_Material</f>
        <v>0</v>
      </c>
      <c r="H465" s="1" t="str" cm="1">
        <f t="array" ref="H465">Comment</f>
        <v/>
      </c>
    </row>
    <row r="466" spans="1:8" x14ac:dyDescent="0.25">
      <c r="A466" t="str">
        <f t="shared" si="25"/>
        <v>20. Materiaal - Patchcords</v>
      </c>
      <c r="B466" t="s">
        <v>764</v>
      </c>
      <c r="C466" t="s">
        <v>765</v>
      </c>
      <c r="D466" t="s">
        <v>1141</v>
      </c>
      <c r="E466" s="41" t="str" cm="1">
        <f t="array" ref="E466">Aantal</f>
        <v/>
      </c>
      <c r="F466" s="2">
        <v>7.55</v>
      </c>
      <c r="G466" s="2" cm="1">
        <f t="array" ref="G466">Bedrag_Material</f>
        <v>0</v>
      </c>
      <c r="H466" s="1" t="str" cm="1">
        <f t="array" ref="H466">Comment</f>
        <v/>
      </c>
    </row>
    <row r="467" spans="1:8" x14ac:dyDescent="0.25">
      <c r="A467" t="str">
        <f t="shared" si="25"/>
        <v>20. Materiaal - Patchcords</v>
      </c>
      <c r="B467" t="s">
        <v>766</v>
      </c>
      <c r="C467" t="s">
        <v>767</v>
      </c>
      <c r="D467" t="s">
        <v>1141</v>
      </c>
      <c r="E467" s="41" t="str" cm="1">
        <f t="array" ref="E467">Aantal</f>
        <v/>
      </c>
      <c r="F467" s="2">
        <v>9.4499999999999993</v>
      </c>
      <c r="G467" s="2" cm="1">
        <f t="array" ref="G467">Bedrag_Material</f>
        <v>0</v>
      </c>
      <c r="H467" s="1" t="str" cm="1">
        <f t="array" ref="H467">Comment</f>
        <v/>
      </c>
    </row>
    <row r="468" spans="1:8" x14ac:dyDescent="0.25">
      <c r="A468" t="str">
        <f t="shared" si="25"/>
        <v>20. Materiaal - Patchcords</v>
      </c>
      <c r="B468" t="s">
        <v>768</v>
      </c>
      <c r="C468" t="s">
        <v>769</v>
      </c>
      <c r="D468" t="s">
        <v>1141</v>
      </c>
      <c r="E468" s="41" t="str" cm="1">
        <f t="array" ref="E468">Aantal</f>
        <v/>
      </c>
      <c r="F468" s="2">
        <v>5.7</v>
      </c>
      <c r="G468" s="2" cm="1">
        <f t="array" ref="G468">Bedrag_Material</f>
        <v>0</v>
      </c>
      <c r="H468" s="1" t="str" cm="1">
        <f t="array" ref="H468">Comment</f>
        <v/>
      </c>
    </row>
    <row r="469" spans="1:8" x14ac:dyDescent="0.25">
      <c r="A469" t="str">
        <f t="shared" si="25"/>
        <v>20. Materiaal - Patchcords</v>
      </c>
      <c r="B469" t="s">
        <v>770</v>
      </c>
      <c r="C469" t="s">
        <v>771</v>
      </c>
      <c r="D469" t="s">
        <v>1141</v>
      </c>
      <c r="E469" s="41" t="str" cm="1">
        <f t="array" ref="E469">Aantal</f>
        <v/>
      </c>
      <c r="F469" s="2">
        <v>6.25</v>
      </c>
      <c r="G469" s="2" cm="1">
        <f t="array" ref="G469">Bedrag_Material</f>
        <v>0</v>
      </c>
      <c r="H469" s="1" t="str" cm="1">
        <f t="array" ref="H469">Comment</f>
        <v/>
      </c>
    </row>
    <row r="470" spans="1:8" x14ac:dyDescent="0.25">
      <c r="A470" t="str">
        <f t="shared" si="25"/>
        <v>20. Materiaal - Patchcords</v>
      </c>
      <c r="B470" t="s">
        <v>772</v>
      </c>
      <c r="C470" t="s">
        <v>773</v>
      </c>
      <c r="D470" t="s">
        <v>1141</v>
      </c>
      <c r="E470" s="41" t="str" cm="1">
        <f t="array" ref="E470">Aantal</f>
        <v/>
      </c>
      <c r="F470" s="2">
        <v>6.6</v>
      </c>
      <c r="G470" s="2" cm="1">
        <f t="array" ref="G470">Bedrag_Material</f>
        <v>0</v>
      </c>
      <c r="H470" s="1" t="str" cm="1">
        <f t="array" ref="H470">Comment</f>
        <v/>
      </c>
    </row>
    <row r="471" spans="1:8" x14ac:dyDescent="0.25">
      <c r="A471" t="str">
        <f t="shared" si="25"/>
        <v>20. Materiaal - Patchcords</v>
      </c>
      <c r="B471" t="s">
        <v>774</v>
      </c>
      <c r="C471" t="s">
        <v>775</v>
      </c>
      <c r="D471" t="s">
        <v>1141</v>
      </c>
      <c r="E471" s="41" t="str" cm="1">
        <f t="array" ref="E471">Aantal</f>
        <v/>
      </c>
      <c r="F471" s="2">
        <v>7</v>
      </c>
      <c r="G471" s="2" cm="1">
        <f t="array" ref="G471">Bedrag_Material</f>
        <v>0</v>
      </c>
      <c r="H471" s="1" t="str" cm="1">
        <f t="array" ref="H471">Comment</f>
        <v/>
      </c>
    </row>
    <row r="472" spans="1:8" x14ac:dyDescent="0.25">
      <c r="A472" t="str">
        <f t="shared" si="25"/>
        <v>20. Materiaal - Patchcords</v>
      </c>
      <c r="B472" t="s">
        <v>776</v>
      </c>
      <c r="C472" t="s">
        <v>777</v>
      </c>
      <c r="D472" t="s">
        <v>1141</v>
      </c>
      <c r="E472" s="41" t="str" cm="1">
        <f t="array" ref="E472">Aantal</f>
        <v/>
      </c>
      <c r="F472" s="2">
        <v>7.8</v>
      </c>
      <c r="G472" s="2" cm="1">
        <f t="array" ref="G472">Bedrag_Material</f>
        <v>0</v>
      </c>
      <c r="H472" s="1" t="str" cm="1">
        <f t="array" ref="H472">Comment</f>
        <v/>
      </c>
    </row>
    <row r="473" spans="1:8" x14ac:dyDescent="0.25">
      <c r="A473" t="str">
        <f t="shared" si="25"/>
        <v>20. Materiaal - Patchcords</v>
      </c>
      <c r="B473" t="s">
        <v>778</v>
      </c>
      <c r="C473" t="s">
        <v>779</v>
      </c>
      <c r="D473" t="s">
        <v>1141</v>
      </c>
      <c r="E473" s="41" t="str" cm="1">
        <f t="array" ref="E473">Aantal</f>
        <v/>
      </c>
      <c r="F473" s="2">
        <v>9.6999999999999993</v>
      </c>
      <c r="G473" s="2" cm="1">
        <f t="array" ref="G473">Bedrag_Material</f>
        <v>0</v>
      </c>
      <c r="H473" s="1" t="str" cm="1">
        <f t="array" ref="H473">Comment</f>
        <v/>
      </c>
    </row>
    <row r="474" spans="1:8" x14ac:dyDescent="0.25">
      <c r="A474" t="str">
        <f t="shared" si="25"/>
        <v>20. Materiaal - Patchcords</v>
      </c>
      <c r="B474" t="s">
        <v>780</v>
      </c>
      <c r="C474" t="s">
        <v>781</v>
      </c>
      <c r="D474" t="s">
        <v>1141</v>
      </c>
      <c r="E474" s="41" t="str" cm="1">
        <f t="array" ref="E474">Aantal</f>
        <v/>
      </c>
      <c r="F474" s="2">
        <v>11.6</v>
      </c>
      <c r="G474" s="2" cm="1">
        <f t="array" ref="G474">Bedrag_Material</f>
        <v>0</v>
      </c>
      <c r="H474" s="1" t="str" cm="1">
        <f t="array" ref="H474">Comment</f>
        <v/>
      </c>
    </row>
    <row r="475" spans="1:8" x14ac:dyDescent="0.25">
      <c r="A475" t="str">
        <f t="shared" si="25"/>
        <v>20. Materiaal - Patchcords</v>
      </c>
      <c r="B475" t="s">
        <v>782</v>
      </c>
      <c r="C475" t="s">
        <v>783</v>
      </c>
      <c r="D475" t="s">
        <v>1141</v>
      </c>
      <c r="E475" s="41" t="str" cm="1">
        <f t="array" ref="E475">Aantal</f>
        <v/>
      </c>
      <c r="F475" s="2">
        <v>6.45</v>
      </c>
      <c r="G475" s="2" cm="1">
        <f t="array" ref="G475">Bedrag_Material</f>
        <v>0</v>
      </c>
      <c r="H475" s="1" t="str" cm="1">
        <f t="array" ref="H475">Comment</f>
        <v/>
      </c>
    </row>
    <row r="476" spans="1:8" x14ac:dyDescent="0.25">
      <c r="A476" t="str">
        <f t="shared" si="25"/>
        <v>20. Materiaal - Patchcords</v>
      </c>
      <c r="B476" t="s">
        <v>784</v>
      </c>
      <c r="C476" t="s">
        <v>785</v>
      </c>
      <c r="D476" t="s">
        <v>1141</v>
      </c>
      <c r="E476" s="41" t="str" cm="1">
        <f t="array" ref="E476">Aantal</f>
        <v/>
      </c>
      <c r="F476" s="2">
        <v>6.85</v>
      </c>
      <c r="G476" s="2" cm="1">
        <f t="array" ref="G476">Bedrag_Material</f>
        <v>0</v>
      </c>
      <c r="H476" s="1" t="str" cm="1">
        <f t="array" ref="H476">Comment</f>
        <v/>
      </c>
    </row>
    <row r="477" spans="1:8" x14ac:dyDescent="0.25">
      <c r="A477" t="str">
        <f t="shared" si="25"/>
        <v>20. Materiaal - Patchcords</v>
      </c>
      <c r="B477" t="s">
        <v>786</v>
      </c>
      <c r="C477" t="s">
        <v>787</v>
      </c>
      <c r="D477" t="s">
        <v>1141</v>
      </c>
      <c r="E477" s="41" t="str" cm="1">
        <f t="array" ref="E477">Aantal</f>
        <v/>
      </c>
      <c r="F477" s="2">
        <v>7.25</v>
      </c>
      <c r="G477" s="2" cm="1">
        <f t="array" ref="G477">Bedrag_Material</f>
        <v>0</v>
      </c>
      <c r="H477" s="1" t="str" cm="1">
        <f t="array" ref="H477">Comment</f>
        <v/>
      </c>
    </row>
    <row r="478" spans="1:8" x14ac:dyDescent="0.25">
      <c r="A478" t="str">
        <f t="shared" si="25"/>
        <v>20. Materiaal - Patchcords</v>
      </c>
      <c r="B478" t="s">
        <v>788</v>
      </c>
      <c r="C478" t="s">
        <v>789</v>
      </c>
      <c r="D478" t="s">
        <v>1141</v>
      </c>
      <c r="E478" s="41" t="str" cm="1">
        <f t="array" ref="E478">Aantal</f>
        <v/>
      </c>
      <c r="F478" s="2">
        <v>8</v>
      </c>
      <c r="G478" s="2" cm="1">
        <f t="array" ref="G478">Bedrag_Material</f>
        <v>0</v>
      </c>
      <c r="H478" s="1" t="str" cm="1">
        <f t="array" ref="H478">Comment</f>
        <v/>
      </c>
    </row>
    <row r="479" spans="1:8" x14ac:dyDescent="0.25">
      <c r="A479" t="str">
        <f t="shared" si="25"/>
        <v>20. Materiaal - Patchcords</v>
      </c>
      <c r="B479" t="s">
        <v>790</v>
      </c>
      <c r="C479" t="s">
        <v>791</v>
      </c>
      <c r="D479" t="s">
        <v>1141</v>
      </c>
      <c r="E479" s="41" t="str" cm="1">
        <f t="array" ref="E479">Aantal</f>
        <v/>
      </c>
      <c r="F479" s="2">
        <v>9.9499999999999993</v>
      </c>
      <c r="G479" s="2" cm="1">
        <f t="array" ref="G479">Bedrag_Material</f>
        <v>0</v>
      </c>
      <c r="H479" s="1" t="str" cm="1">
        <f t="array" ref="H479">Comment</f>
        <v/>
      </c>
    </row>
    <row r="480" spans="1:8" x14ac:dyDescent="0.25">
      <c r="A480" t="str">
        <f t="shared" si="25"/>
        <v>20. Materiaal - Patchcords</v>
      </c>
      <c r="B480" t="s">
        <v>792</v>
      </c>
      <c r="C480" t="s">
        <v>793</v>
      </c>
      <c r="D480" t="s">
        <v>1141</v>
      </c>
      <c r="E480" s="41" t="str" cm="1">
        <f t="array" ref="E480">Aantal</f>
        <v/>
      </c>
      <c r="F480" s="2">
        <v>11.85</v>
      </c>
      <c r="G480" s="2" cm="1">
        <f t="array" ref="G480">Bedrag_Material</f>
        <v>0</v>
      </c>
      <c r="H480" s="1" t="str" cm="1">
        <f t="array" ref="H480">Comment</f>
        <v/>
      </c>
    </row>
    <row r="481" spans="1:8" x14ac:dyDescent="0.25">
      <c r="A481" t="str">
        <f t="shared" ref="A481:A512" si="26">$B$417</f>
        <v>20. Materiaal - Patchcords</v>
      </c>
      <c r="B481" t="s">
        <v>794</v>
      </c>
      <c r="C481" t="s">
        <v>795</v>
      </c>
      <c r="D481" t="s">
        <v>1141</v>
      </c>
      <c r="E481" s="41" t="str" cm="1">
        <f t="array" ref="E481">Aantal</f>
        <v/>
      </c>
      <c r="F481" s="2">
        <v>6.7</v>
      </c>
      <c r="G481" s="2" cm="1">
        <f t="array" ref="G481">Bedrag_Material</f>
        <v>0</v>
      </c>
      <c r="H481" s="1" t="str" cm="1">
        <f t="array" ref="H481">Comment</f>
        <v/>
      </c>
    </row>
    <row r="482" spans="1:8" x14ac:dyDescent="0.25">
      <c r="A482" t="str">
        <f t="shared" si="26"/>
        <v>20. Materiaal - Patchcords</v>
      </c>
      <c r="B482" t="s">
        <v>796</v>
      </c>
      <c r="C482" t="s">
        <v>797</v>
      </c>
      <c r="D482" t="s">
        <v>1141</v>
      </c>
      <c r="E482" s="41" t="str" cm="1">
        <f t="array" ref="E482">Aantal</f>
        <v/>
      </c>
      <c r="F482" s="2">
        <v>7.1</v>
      </c>
      <c r="G482" s="2" cm="1">
        <f t="array" ref="G482">Bedrag_Material</f>
        <v>0</v>
      </c>
      <c r="H482" s="1" t="str" cm="1">
        <f t="array" ref="H482">Comment</f>
        <v/>
      </c>
    </row>
    <row r="483" spans="1:8" x14ac:dyDescent="0.25">
      <c r="A483" t="str">
        <f t="shared" si="26"/>
        <v>20. Materiaal - Patchcords</v>
      </c>
      <c r="B483" t="s">
        <v>798</v>
      </c>
      <c r="C483" t="s">
        <v>799</v>
      </c>
      <c r="D483" t="s">
        <v>1141</v>
      </c>
      <c r="E483" s="41" t="str" cm="1">
        <f t="array" ref="E483">Aantal</f>
        <v/>
      </c>
      <c r="F483" s="2">
        <v>7.45</v>
      </c>
      <c r="G483" s="2" cm="1">
        <f t="array" ref="G483">Bedrag_Material</f>
        <v>0</v>
      </c>
      <c r="H483" s="1" t="str" cm="1">
        <f t="array" ref="H483">Comment</f>
        <v/>
      </c>
    </row>
    <row r="484" spans="1:8" x14ac:dyDescent="0.25">
      <c r="A484" t="str">
        <f t="shared" si="26"/>
        <v>20. Materiaal - Patchcords</v>
      </c>
      <c r="B484" t="s">
        <v>800</v>
      </c>
      <c r="C484" t="s">
        <v>801</v>
      </c>
      <c r="D484" t="s">
        <v>1141</v>
      </c>
      <c r="E484" s="41" t="str" cm="1">
        <f t="array" ref="E484">Aantal</f>
        <v/>
      </c>
      <c r="F484" s="2">
        <v>8.25</v>
      </c>
      <c r="G484" s="2" cm="1">
        <f t="array" ref="G484">Bedrag_Material</f>
        <v>0</v>
      </c>
      <c r="H484" s="1" t="str" cm="1">
        <f t="array" ref="H484">Comment</f>
        <v/>
      </c>
    </row>
    <row r="485" spans="1:8" x14ac:dyDescent="0.25">
      <c r="A485" t="str">
        <f t="shared" si="26"/>
        <v>20. Materiaal - Patchcords</v>
      </c>
      <c r="B485" t="s">
        <v>802</v>
      </c>
      <c r="C485" t="s">
        <v>803</v>
      </c>
      <c r="D485" t="s">
        <v>1141</v>
      </c>
      <c r="E485" s="41" t="str" cm="1">
        <f t="array" ref="E485">Aantal</f>
        <v/>
      </c>
      <c r="F485" s="2">
        <v>10.15</v>
      </c>
      <c r="G485" s="2" cm="1">
        <f t="array" ref="G485">Bedrag_Material</f>
        <v>0</v>
      </c>
      <c r="H485" s="1" t="str" cm="1">
        <f t="array" ref="H485">Comment</f>
        <v/>
      </c>
    </row>
    <row r="486" spans="1:8" x14ac:dyDescent="0.25">
      <c r="A486" t="str">
        <f t="shared" si="26"/>
        <v>20. Materiaal - Patchcords</v>
      </c>
      <c r="B486" t="s">
        <v>804</v>
      </c>
      <c r="C486" t="s">
        <v>805</v>
      </c>
      <c r="D486" t="s">
        <v>1141</v>
      </c>
      <c r="E486" s="41" t="str" cm="1">
        <f t="array" ref="E486">Aantal</f>
        <v/>
      </c>
      <c r="F486" s="2">
        <v>12.1</v>
      </c>
      <c r="G486" s="2" cm="1">
        <f t="array" ref="G486">Bedrag_Material</f>
        <v>0</v>
      </c>
      <c r="H486" s="1" t="str" cm="1">
        <f t="array" ref="H486">Comment</f>
        <v/>
      </c>
    </row>
    <row r="487" spans="1:8" x14ac:dyDescent="0.25">
      <c r="A487" t="str">
        <f t="shared" si="26"/>
        <v>20. Materiaal - Patchcords</v>
      </c>
      <c r="B487" t="s">
        <v>806</v>
      </c>
      <c r="C487" t="s">
        <v>807</v>
      </c>
      <c r="D487" t="s">
        <v>1141</v>
      </c>
      <c r="E487" s="41" t="str" cm="1">
        <f t="array" ref="E487">Aantal</f>
        <v/>
      </c>
      <c r="F487" s="2">
        <v>6.85</v>
      </c>
      <c r="G487" s="2" cm="1">
        <f t="array" ref="G487">Bedrag_Material</f>
        <v>0</v>
      </c>
      <c r="H487" s="1" t="str" cm="1">
        <f t="array" ref="H487">Comment</f>
        <v/>
      </c>
    </row>
    <row r="488" spans="1:8" x14ac:dyDescent="0.25">
      <c r="A488" t="str">
        <f t="shared" si="26"/>
        <v>20. Materiaal - Patchcords</v>
      </c>
      <c r="B488" t="s">
        <v>808</v>
      </c>
      <c r="C488" t="s">
        <v>809</v>
      </c>
      <c r="D488" t="s">
        <v>1141</v>
      </c>
      <c r="E488" s="41" t="str" cm="1">
        <f t="array" ref="E488">Aantal</f>
        <v/>
      </c>
      <c r="F488" s="2">
        <v>7.25</v>
      </c>
      <c r="G488" s="2" cm="1">
        <f t="array" ref="G488">Bedrag_Material</f>
        <v>0</v>
      </c>
      <c r="H488" s="1" t="str" cm="1">
        <f t="array" ref="H488">Comment</f>
        <v/>
      </c>
    </row>
    <row r="489" spans="1:8" x14ac:dyDescent="0.25">
      <c r="A489" t="str">
        <f t="shared" si="26"/>
        <v>20. Materiaal - Patchcords</v>
      </c>
      <c r="B489" t="s">
        <v>810</v>
      </c>
      <c r="C489" t="s">
        <v>811</v>
      </c>
      <c r="D489" t="s">
        <v>1141</v>
      </c>
      <c r="E489" s="41" t="str" cm="1">
        <f t="array" ref="E489">Aantal</f>
        <v/>
      </c>
      <c r="F489" s="2">
        <v>7.65</v>
      </c>
      <c r="G489" s="2" cm="1">
        <f t="array" ref="G489">Bedrag_Material</f>
        <v>0</v>
      </c>
      <c r="H489" s="1" t="str" cm="1">
        <f t="array" ref="H489">Comment</f>
        <v/>
      </c>
    </row>
    <row r="490" spans="1:8" x14ac:dyDescent="0.25">
      <c r="A490" t="str">
        <f t="shared" si="26"/>
        <v>20. Materiaal - Patchcords</v>
      </c>
      <c r="B490" t="s">
        <v>812</v>
      </c>
      <c r="C490" t="s">
        <v>813</v>
      </c>
      <c r="D490" t="s">
        <v>1141</v>
      </c>
      <c r="E490" s="41" t="str" cm="1">
        <f t="array" ref="E490">Aantal</f>
        <v/>
      </c>
      <c r="F490" s="2">
        <v>8.4</v>
      </c>
      <c r="G490" s="2" cm="1">
        <f t="array" ref="G490">Bedrag_Material</f>
        <v>0</v>
      </c>
      <c r="H490" s="1" t="str" cm="1">
        <f t="array" ref="H490">Comment</f>
        <v/>
      </c>
    </row>
    <row r="491" spans="1:8" x14ac:dyDescent="0.25">
      <c r="A491" t="str">
        <f t="shared" si="26"/>
        <v>20. Materiaal - Patchcords</v>
      </c>
      <c r="B491" t="s">
        <v>814</v>
      </c>
      <c r="C491" t="s">
        <v>815</v>
      </c>
      <c r="D491" t="s">
        <v>1141</v>
      </c>
      <c r="E491" s="41" t="str" cm="1">
        <f t="array" ref="E491">Aantal</f>
        <v/>
      </c>
      <c r="F491" s="2">
        <v>10.35</v>
      </c>
      <c r="G491" s="2" cm="1">
        <f t="array" ref="G491">Bedrag_Material</f>
        <v>0</v>
      </c>
      <c r="H491" s="1" t="str" cm="1">
        <f t="array" ref="H491">Comment</f>
        <v/>
      </c>
    </row>
    <row r="492" spans="1:8" x14ac:dyDescent="0.25">
      <c r="A492" t="str">
        <f t="shared" si="26"/>
        <v>20. Materiaal - Patchcords</v>
      </c>
      <c r="B492" t="s">
        <v>816</v>
      </c>
      <c r="C492" t="s">
        <v>817</v>
      </c>
      <c r="D492" t="s">
        <v>1141</v>
      </c>
      <c r="E492" s="41" t="str" cm="1">
        <f t="array" ref="E492">Aantal</f>
        <v/>
      </c>
      <c r="F492" s="2">
        <v>12.25</v>
      </c>
      <c r="G492" s="2" cm="1">
        <f t="array" ref="G492">Bedrag_Material</f>
        <v>0</v>
      </c>
      <c r="H492" s="1" t="str" cm="1">
        <f t="array" ref="H492">Comment</f>
        <v/>
      </c>
    </row>
    <row r="493" spans="1:8" x14ac:dyDescent="0.25">
      <c r="A493" t="str">
        <f t="shared" si="26"/>
        <v>20. Materiaal - Patchcords</v>
      </c>
      <c r="B493" t="s">
        <v>818</v>
      </c>
      <c r="C493" t="s">
        <v>819</v>
      </c>
      <c r="D493" t="s">
        <v>1141</v>
      </c>
      <c r="E493" s="41" t="str" cm="1">
        <f t="array" ref="E493">Aantal</f>
        <v/>
      </c>
      <c r="F493" s="2">
        <v>6.45</v>
      </c>
      <c r="G493" s="2" cm="1">
        <f t="array" ref="G493">Bedrag_Material</f>
        <v>0</v>
      </c>
      <c r="H493" s="1" t="str" cm="1">
        <f t="array" ref="H493">Comment</f>
        <v/>
      </c>
    </row>
    <row r="494" spans="1:8" x14ac:dyDescent="0.25">
      <c r="A494" t="str">
        <f t="shared" si="26"/>
        <v>20. Materiaal - Patchcords</v>
      </c>
      <c r="B494" t="s">
        <v>820</v>
      </c>
      <c r="C494" t="s">
        <v>821</v>
      </c>
      <c r="D494" t="s">
        <v>1141</v>
      </c>
      <c r="E494" s="41" t="str" cm="1">
        <f t="array" ref="E494">Aantal</f>
        <v/>
      </c>
      <c r="F494" s="2">
        <v>6.85</v>
      </c>
      <c r="G494" s="2" cm="1">
        <f t="array" ref="G494">Bedrag_Material</f>
        <v>0</v>
      </c>
      <c r="H494" s="1" t="str" cm="1">
        <f t="array" ref="H494">Comment</f>
        <v/>
      </c>
    </row>
    <row r="495" spans="1:8" x14ac:dyDescent="0.25">
      <c r="A495" t="str">
        <f t="shared" si="26"/>
        <v>20. Materiaal - Patchcords</v>
      </c>
      <c r="B495" t="s">
        <v>822</v>
      </c>
      <c r="C495" t="s">
        <v>823</v>
      </c>
      <c r="D495" t="s">
        <v>1141</v>
      </c>
      <c r="E495" s="41" t="str" cm="1">
        <f t="array" ref="E495">Aantal</f>
        <v/>
      </c>
      <c r="F495" s="2">
        <v>7.25</v>
      </c>
      <c r="G495" s="2" cm="1">
        <f t="array" ref="G495">Bedrag_Material</f>
        <v>0</v>
      </c>
      <c r="H495" s="1" t="str" cm="1">
        <f t="array" ref="H495">Comment</f>
        <v/>
      </c>
    </row>
    <row r="496" spans="1:8" x14ac:dyDescent="0.25">
      <c r="A496" t="str">
        <f t="shared" si="26"/>
        <v>20. Materiaal - Patchcords</v>
      </c>
      <c r="B496" t="s">
        <v>824</v>
      </c>
      <c r="C496" t="s">
        <v>825</v>
      </c>
      <c r="D496" t="s">
        <v>1141</v>
      </c>
      <c r="E496" s="41" t="str" cm="1">
        <f t="array" ref="E496">Aantal</f>
        <v/>
      </c>
      <c r="F496" s="2">
        <v>8</v>
      </c>
      <c r="G496" s="2" cm="1">
        <f t="array" ref="G496">Bedrag_Material</f>
        <v>0</v>
      </c>
      <c r="H496" s="1" t="str" cm="1">
        <f t="array" ref="H496">Comment</f>
        <v/>
      </c>
    </row>
    <row r="497" spans="1:8" x14ac:dyDescent="0.25">
      <c r="A497" t="str">
        <f t="shared" si="26"/>
        <v>20. Materiaal - Patchcords</v>
      </c>
      <c r="B497" t="s">
        <v>826</v>
      </c>
      <c r="C497" t="s">
        <v>827</v>
      </c>
      <c r="D497" t="s">
        <v>1141</v>
      </c>
      <c r="E497" s="41" t="str" cm="1">
        <f t="array" ref="E497">Aantal</f>
        <v/>
      </c>
      <c r="F497" s="2">
        <v>8.8000000000000007</v>
      </c>
      <c r="G497" s="2" cm="1">
        <f t="array" ref="G497">Bedrag_Material</f>
        <v>0</v>
      </c>
      <c r="H497" s="1" t="str" cm="1">
        <f t="array" ref="H497">Comment</f>
        <v/>
      </c>
    </row>
    <row r="498" spans="1:8" x14ac:dyDescent="0.25">
      <c r="A498" t="str">
        <f t="shared" si="26"/>
        <v>20. Materiaal - Patchcords</v>
      </c>
      <c r="B498" t="s">
        <v>828</v>
      </c>
      <c r="C498" t="s">
        <v>829</v>
      </c>
      <c r="D498" t="s">
        <v>1141</v>
      </c>
      <c r="E498" s="41" t="str" cm="1">
        <f t="array" ref="E498">Aantal</f>
        <v/>
      </c>
      <c r="F498" s="2">
        <v>9.9499999999999993</v>
      </c>
      <c r="G498" s="2" cm="1">
        <f t="array" ref="G498">Bedrag_Material</f>
        <v>0</v>
      </c>
      <c r="H498" s="1" t="str" cm="1">
        <f t="array" ref="H498">Comment</f>
        <v/>
      </c>
    </row>
    <row r="499" spans="1:8" x14ac:dyDescent="0.25">
      <c r="A499" t="str">
        <f t="shared" si="26"/>
        <v>20. Materiaal - Patchcords</v>
      </c>
      <c r="B499" t="s">
        <v>830</v>
      </c>
      <c r="C499" t="s">
        <v>831</v>
      </c>
      <c r="D499" t="s">
        <v>1141</v>
      </c>
      <c r="E499" s="41" t="str" cm="1">
        <f t="array" ref="E499">Aantal</f>
        <v/>
      </c>
      <c r="F499" s="2">
        <v>11.85</v>
      </c>
      <c r="G499" s="2" cm="1">
        <f t="array" ref="G499">Bedrag_Material</f>
        <v>0</v>
      </c>
      <c r="H499" s="1" t="str" cm="1">
        <f t="array" ref="H499">Comment</f>
        <v/>
      </c>
    </row>
    <row r="500" spans="1:8" x14ac:dyDescent="0.25">
      <c r="A500" t="str">
        <f t="shared" si="26"/>
        <v>20. Materiaal - Patchcords</v>
      </c>
      <c r="B500" t="s">
        <v>832</v>
      </c>
      <c r="C500" t="s">
        <v>833</v>
      </c>
      <c r="D500" t="s">
        <v>1141</v>
      </c>
      <c r="E500" s="41" t="str" cm="1">
        <f t="array" ref="E500">Aantal</f>
        <v/>
      </c>
      <c r="F500" s="2">
        <v>6.95</v>
      </c>
      <c r="G500" s="2" cm="1">
        <f t="array" ref="G500">Bedrag_Material</f>
        <v>0</v>
      </c>
      <c r="H500" s="1" t="str" cm="1">
        <f t="array" ref="H500">Comment</f>
        <v/>
      </c>
    </row>
    <row r="501" spans="1:8" x14ac:dyDescent="0.25">
      <c r="A501" t="str">
        <f t="shared" si="26"/>
        <v>20. Materiaal - Patchcords</v>
      </c>
      <c r="B501" t="s">
        <v>834</v>
      </c>
      <c r="C501" t="s">
        <v>835</v>
      </c>
      <c r="D501" t="s">
        <v>1141</v>
      </c>
      <c r="E501" s="41" t="str" cm="1">
        <f t="array" ref="E501">Aantal</f>
        <v/>
      </c>
      <c r="F501" s="2">
        <v>7.3</v>
      </c>
      <c r="G501" s="2" cm="1">
        <f t="array" ref="G501">Bedrag_Material</f>
        <v>0</v>
      </c>
      <c r="H501" s="1" t="str" cm="1">
        <f t="array" ref="H501">Comment</f>
        <v/>
      </c>
    </row>
    <row r="502" spans="1:8" x14ac:dyDescent="0.25">
      <c r="A502" t="str">
        <f t="shared" si="26"/>
        <v>20. Materiaal - Patchcords</v>
      </c>
      <c r="B502" t="s">
        <v>836</v>
      </c>
      <c r="C502" t="s">
        <v>837</v>
      </c>
      <c r="D502" t="s">
        <v>1141</v>
      </c>
      <c r="E502" s="41" t="str" cm="1">
        <f t="array" ref="E502">Aantal</f>
        <v/>
      </c>
      <c r="F502" s="2">
        <v>7.7</v>
      </c>
      <c r="G502" s="2" cm="1">
        <f t="array" ref="G502">Bedrag_Material</f>
        <v>0</v>
      </c>
      <c r="H502" s="1" t="str" cm="1">
        <f t="array" ref="H502">Comment</f>
        <v/>
      </c>
    </row>
    <row r="503" spans="1:8" x14ac:dyDescent="0.25">
      <c r="A503" t="str">
        <f t="shared" si="26"/>
        <v>20. Materiaal - Patchcords</v>
      </c>
      <c r="B503" t="s">
        <v>838</v>
      </c>
      <c r="C503" t="s">
        <v>839</v>
      </c>
      <c r="D503" t="s">
        <v>1141</v>
      </c>
      <c r="E503" s="41" t="str" cm="1">
        <f t="array" ref="E503">Aantal</f>
        <v/>
      </c>
      <c r="F503" s="2">
        <v>8.4499999999999993</v>
      </c>
      <c r="G503" s="2" cm="1">
        <f t="array" ref="G503">Bedrag_Material</f>
        <v>0</v>
      </c>
      <c r="H503" s="1" t="str" cm="1">
        <f t="array" ref="H503">Comment</f>
        <v/>
      </c>
    </row>
    <row r="504" spans="1:8" x14ac:dyDescent="0.25">
      <c r="A504" t="str">
        <f t="shared" si="26"/>
        <v>20. Materiaal - Patchcords</v>
      </c>
      <c r="B504" t="s">
        <v>840</v>
      </c>
      <c r="C504" t="s">
        <v>841</v>
      </c>
      <c r="D504" t="s">
        <v>1141</v>
      </c>
      <c r="E504" s="41" t="str" cm="1">
        <f t="array" ref="E504">Aantal</f>
        <v/>
      </c>
      <c r="F504" s="2">
        <v>10.4</v>
      </c>
      <c r="G504" s="2" cm="1">
        <f t="array" ref="G504">Bedrag_Material</f>
        <v>0</v>
      </c>
      <c r="H504" s="1" t="str" cm="1">
        <f t="array" ref="H504">Comment</f>
        <v/>
      </c>
    </row>
    <row r="505" spans="1:8" x14ac:dyDescent="0.25">
      <c r="A505" t="str">
        <f t="shared" si="26"/>
        <v>20. Materiaal - Patchcords</v>
      </c>
      <c r="B505" t="s">
        <v>842</v>
      </c>
      <c r="C505" t="s">
        <v>843</v>
      </c>
      <c r="D505" t="s">
        <v>1141</v>
      </c>
      <c r="E505" s="41" t="str" cm="1">
        <f t="array" ref="E505">Aantal</f>
        <v/>
      </c>
      <c r="F505" s="2">
        <v>12.3</v>
      </c>
      <c r="G505" s="2" cm="1">
        <f t="array" ref="G505">Bedrag_Material</f>
        <v>0</v>
      </c>
      <c r="H505" s="1" t="str" cm="1">
        <f t="array" ref="H505">Comment</f>
        <v/>
      </c>
    </row>
    <row r="506" spans="1:8" x14ac:dyDescent="0.25">
      <c r="A506" t="str">
        <f t="shared" si="26"/>
        <v>20. Materiaal - Patchcords</v>
      </c>
      <c r="B506" t="s">
        <v>844</v>
      </c>
      <c r="C506" t="s">
        <v>845</v>
      </c>
      <c r="D506" t="s">
        <v>1141</v>
      </c>
      <c r="E506" s="41" t="str" cm="1">
        <f t="array" ref="E506">Aantal</f>
        <v/>
      </c>
      <c r="F506" s="2">
        <v>14.45</v>
      </c>
      <c r="G506" s="2" cm="1">
        <f t="array" ref="G506">Bedrag_Material</f>
        <v>0</v>
      </c>
      <c r="H506" s="1" t="str" cm="1">
        <f t="array" ref="H506">Comment</f>
        <v/>
      </c>
    </row>
    <row r="507" spans="1:8" x14ac:dyDescent="0.25">
      <c r="A507" t="str">
        <f t="shared" si="26"/>
        <v>20. Materiaal - Patchcords</v>
      </c>
      <c r="B507" t="s">
        <v>846</v>
      </c>
      <c r="C507" t="s">
        <v>847</v>
      </c>
      <c r="D507" t="s">
        <v>1141</v>
      </c>
      <c r="E507" s="41" t="str" cm="1">
        <f t="array" ref="E507">Aantal</f>
        <v/>
      </c>
      <c r="F507" s="2">
        <v>13.75</v>
      </c>
      <c r="G507" s="2" cm="1">
        <f t="array" ref="G507">Bedrag_Material</f>
        <v>0</v>
      </c>
      <c r="H507" s="1" t="str" cm="1">
        <f t="array" ref="H507">Comment</f>
        <v/>
      </c>
    </row>
    <row r="508" spans="1:8" x14ac:dyDescent="0.25">
      <c r="A508" t="str">
        <f t="shared" si="26"/>
        <v>20. Materiaal - Patchcords</v>
      </c>
      <c r="B508" t="s">
        <v>848</v>
      </c>
      <c r="C508" t="s">
        <v>849</v>
      </c>
      <c r="D508" t="s">
        <v>1141</v>
      </c>
      <c r="E508" s="41" t="str" cm="1">
        <f t="array" ref="E508">Aantal</f>
        <v/>
      </c>
      <c r="F508" s="2">
        <v>14.25</v>
      </c>
      <c r="G508" s="2" cm="1">
        <f t="array" ref="G508">Bedrag_Material</f>
        <v>0</v>
      </c>
      <c r="H508" s="1" t="str" cm="1">
        <f t="array" ref="H508">Comment</f>
        <v/>
      </c>
    </row>
    <row r="509" spans="1:8" x14ac:dyDescent="0.25">
      <c r="A509" t="str">
        <f t="shared" si="26"/>
        <v>20. Materiaal - Patchcords</v>
      </c>
      <c r="B509" t="s">
        <v>850</v>
      </c>
      <c r="C509" t="s">
        <v>851</v>
      </c>
      <c r="D509" t="s">
        <v>1141</v>
      </c>
      <c r="E509" s="41" t="str" cm="1">
        <f t="array" ref="E509">Aantal</f>
        <v/>
      </c>
      <c r="F509" s="2">
        <v>6.95</v>
      </c>
      <c r="G509" s="2" cm="1">
        <f t="array" ref="G509">Bedrag_Material</f>
        <v>0</v>
      </c>
      <c r="H509" s="1" t="str" cm="1">
        <f t="array" ref="H509">Comment</f>
        <v/>
      </c>
    </row>
    <row r="510" spans="1:8" x14ac:dyDescent="0.25">
      <c r="A510" t="str">
        <f t="shared" si="26"/>
        <v>20. Materiaal - Patchcords</v>
      </c>
      <c r="B510" t="s">
        <v>852</v>
      </c>
      <c r="C510" t="s">
        <v>853</v>
      </c>
      <c r="D510" t="s">
        <v>1141</v>
      </c>
      <c r="E510" s="41" t="str" cm="1">
        <f t="array" ref="E510">Aantal</f>
        <v/>
      </c>
      <c r="F510" s="2">
        <v>7.2</v>
      </c>
      <c r="G510" s="2" cm="1">
        <f t="array" ref="G510">Bedrag_Material</f>
        <v>0</v>
      </c>
      <c r="H510" s="1" t="str" cm="1">
        <f t="array" ref="H510">Comment</f>
        <v/>
      </c>
    </row>
    <row r="511" spans="1:8" x14ac:dyDescent="0.25">
      <c r="A511" t="str">
        <f t="shared" si="26"/>
        <v>20. Materiaal - Patchcords</v>
      </c>
      <c r="B511" t="s">
        <v>854</v>
      </c>
      <c r="C511" t="s">
        <v>855</v>
      </c>
      <c r="D511" t="s">
        <v>1141</v>
      </c>
      <c r="E511" s="41" t="str" cm="1">
        <f t="array" ref="E511">Aantal</f>
        <v/>
      </c>
      <c r="F511" s="2">
        <v>7.45</v>
      </c>
      <c r="G511" s="2" cm="1">
        <f t="array" ref="G511">Bedrag_Material</f>
        <v>0</v>
      </c>
      <c r="H511" s="1" t="str" cm="1">
        <f t="array" ref="H511">Comment</f>
        <v/>
      </c>
    </row>
    <row r="512" spans="1:8" x14ac:dyDescent="0.25">
      <c r="A512" t="str">
        <f t="shared" si="26"/>
        <v>20. Materiaal - Patchcords</v>
      </c>
      <c r="B512" t="s">
        <v>856</v>
      </c>
      <c r="C512" t="s">
        <v>857</v>
      </c>
      <c r="D512" t="s">
        <v>1141</v>
      </c>
      <c r="E512" s="41" t="str" cm="1">
        <f t="array" ref="E512">Aantal</f>
        <v/>
      </c>
      <c r="F512" s="2">
        <v>7.65</v>
      </c>
      <c r="G512" s="2" cm="1">
        <f t="array" ref="G512">Bedrag_Material</f>
        <v>0</v>
      </c>
      <c r="H512" s="1" t="str" cm="1">
        <f t="array" ref="H512">Comment</f>
        <v/>
      </c>
    </row>
    <row r="513" spans="1:8" x14ac:dyDescent="0.25">
      <c r="A513" t="str">
        <f t="shared" ref="A513:A539" si="27">$B$417</f>
        <v>20. Materiaal - Patchcords</v>
      </c>
      <c r="B513" t="s">
        <v>858</v>
      </c>
      <c r="C513" t="s">
        <v>859</v>
      </c>
      <c r="D513" t="s">
        <v>1141</v>
      </c>
      <c r="E513" s="41" t="str" cm="1">
        <f t="array" ref="E513">Aantal</f>
        <v/>
      </c>
      <c r="F513" s="2">
        <v>7.85</v>
      </c>
      <c r="G513" s="2" cm="1">
        <f t="array" ref="G513">Bedrag_Material</f>
        <v>0</v>
      </c>
      <c r="H513" s="1" t="str" cm="1">
        <f t="array" ref="H513">Comment</f>
        <v/>
      </c>
    </row>
    <row r="514" spans="1:8" x14ac:dyDescent="0.25">
      <c r="A514" t="str">
        <f t="shared" si="27"/>
        <v>20. Materiaal - Patchcords</v>
      </c>
      <c r="B514" t="s">
        <v>860</v>
      </c>
      <c r="C514" t="s">
        <v>861</v>
      </c>
      <c r="D514" t="s">
        <v>1141</v>
      </c>
      <c r="E514" s="41" t="str" cm="1">
        <f t="array" ref="E514">Aantal</f>
        <v/>
      </c>
      <c r="F514" s="2">
        <v>7.45</v>
      </c>
      <c r="G514" s="2" cm="1">
        <f t="array" ref="G514">Bedrag_Material</f>
        <v>0</v>
      </c>
      <c r="H514" s="1" t="str" cm="1">
        <f t="array" ref="H514">Comment</f>
        <v/>
      </c>
    </row>
    <row r="515" spans="1:8" x14ac:dyDescent="0.25">
      <c r="A515" t="str">
        <f t="shared" si="27"/>
        <v>20. Materiaal - Patchcords</v>
      </c>
      <c r="B515" t="s">
        <v>862</v>
      </c>
      <c r="C515" t="s">
        <v>863</v>
      </c>
      <c r="D515" t="s">
        <v>1141</v>
      </c>
      <c r="E515" s="41" t="str" cm="1">
        <f t="array" ref="E515">Aantal</f>
        <v/>
      </c>
      <c r="F515" s="2">
        <v>7.9</v>
      </c>
      <c r="G515" s="2" cm="1">
        <f t="array" ref="G515">Bedrag_Material</f>
        <v>0</v>
      </c>
      <c r="H515" s="1" t="str" cm="1">
        <f t="array" ref="H515">Comment</f>
        <v/>
      </c>
    </row>
    <row r="516" spans="1:8" x14ac:dyDescent="0.25">
      <c r="A516" t="str">
        <f t="shared" si="27"/>
        <v>20. Materiaal - Patchcords</v>
      </c>
      <c r="B516" t="s">
        <v>864</v>
      </c>
      <c r="C516" t="s">
        <v>865</v>
      </c>
      <c r="D516" t="s">
        <v>1141</v>
      </c>
      <c r="E516" s="41" t="str" cm="1">
        <f t="array" ref="E516">Aantal</f>
        <v/>
      </c>
      <c r="F516" s="2">
        <v>3.5</v>
      </c>
      <c r="G516" s="2" cm="1">
        <f t="array" ref="G516">Bedrag_Material</f>
        <v>0</v>
      </c>
      <c r="H516" s="1" t="str" cm="1">
        <f t="array" ref="H516">Comment</f>
        <v/>
      </c>
    </row>
    <row r="517" spans="1:8" x14ac:dyDescent="0.25">
      <c r="A517" t="str">
        <f t="shared" si="27"/>
        <v>20. Materiaal - Patchcords</v>
      </c>
      <c r="B517" t="s">
        <v>866</v>
      </c>
      <c r="C517" t="s">
        <v>867</v>
      </c>
      <c r="D517" t="s">
        <v>1141</v>
      </c>
      <c r="E517" s="41" t="str" cm="1">
        <f t="array" ref="E517">Aantal</f>
        <v/>
      </c>
      <c r="F517" s="2">
        <v>3.65</v>
      </c>
      <c r="G517" s="2" cm="1">
        <f t="array" ref="G517">Bedrag_Material</f>
        <v>0</v>
      </c>
      <c r="H517" s="1" t="str" cm="1">
        <f t="array" ref="H517">Comment</f>
        <v/>
      </c>
    </row>
    <row r="518" spans="1:8" x14ac:dyDescent="0.25">
      <c r="A518" t="str">
        <f t="shared" si="27"/>
        <v>20. Materiaal - Patchcords</v>
      </c>
      <c r="B518" t="s">
        <v>868</v>
      </c>
      <c r="C518" t="s">
        <v>869</v>
      </c>
      <c r="D518" t="s">
        <v>1141</v>
      </c>
      <c r="E518" s="41" t="str" cm="1">
        <f t="array" ref="E518">Aantal</f>
        <v/>
      </c>
      <c r="F518" s="2">
        <v>3.85</v>
      </c>
      <c r="G518" s="2" cm="1">
        <f t="array" ref="G518">Bedrag_Material</f>
        <v>0</v>
      </c>
      <c r="H518" s="1" t="str" cm="1">
        <f t="array" ref="H518">Comment</f>
        <v/>
      </c>
    </row>
    <row r="519" spans="1:8" x14ac:dyDescent="0.25">
      <c r="A519" t="str">
        <f t="shared" si="27"/>
        <v>20. Materiaal - Patchcords</v>
      </c>
      <c r="B519" t="s">
        <v>870</v>
      </c>
      <c r="C519" t="s">
        <v>871</v>
      </c>
      <c r="D519" t="s">
        <v>1141</v>
      </c>
      <c r="E519" s="41" t="str" cm="1">
        <f t="array" ref="E519">Aantal</f>
        <v/>
      </c>
      <c r="F519" s="2">
        <v>4.25</v>
      </c>
      <c r="G519" s="2" cm="1">
        <f t="array" ref="G519">Bedrag_Material</f>
        <v>0</v>
      </c>
      <c r="H519" s="1" t="str" cm="1">
        <f t="array" ref="H519">Comment</f>
        <v/>
      </c>
    </row>
    <row r="520" spans="1:8" x14ac:dyDescent="0.25">
      <c r="A520" t="str">
        <f t="shared" si="27"/>
        <v>20. Materiaal - Patchcords</v>
      </c>
      <c r="B520" t="s">
        <v>872</v>
      </c>
      <c r="C520" t="s">
        <v>873</v>
      </c>
      <c r="D520" t="s">
        <v>1141</v>
      </c>
      <c r="E520" s="41" t="str" cm="1">
        <f t="array" ref="E520">Aantal</f>
        <v/>
      </c>
      <c r="F520" s="2">
        <v>5.2</v>
      </c>
      <c r="G520" s="2" cm="1">
        <f t="array" ref="G520">Bedrag_Material</f>
        <v>0</v>
      </c>
      <c r="H520" s="1" t="str" cm="1">
        <f t="array" ref="H520">Comment</f>
        <v/>
      </c>
    </row>
    <row r="521" spans="1:8" x14ac:dyDescent="0.25">
      <c r="A521" t="str">
        <f t="shared" si="27"/>
        <v>20. Materiaal - Patchcords</v>
      </c>
      <c r="B521" t="s">
        <v>874</v>
      </c>
      <c r="C521" t="s">
        <v>875</v>
      </c>
      <c r="D521" t="s">
        <v>1141</v>
      </c>
      <c r="E521" s="41" t="str" cm="1">
        <f t="array" ref="E521">Aantal</f>
        <v/>
      </c>
      <c r="F521" s="2">
        <v>6.15</v>
      </c>
      <c r="G521" s="2" cm="1">
        <f t="array" ref="G521">Bedrag_Material</f>
        <v>0</v>
      </c>
      <c r="H521" s="1" t="str" cm="1">
        <f t="array" ref="H521">Comment</f>
        <v/>
      </c>
    </row>
    <row r="522" spans="1:8" x14ac:dyDescent="0.25">
      <c r="A522" t="str">
        <f t="shared" si="27"/>
        <v>20. Materiaal - Patchcords</v>
      </c>
      <c r="B522" t="s">
        <v>876</v>
      </c>
      <c r="C522" t="s">
        <v>877</v>
      </c>
      <c r="D522" t="s">
        <v>1141</v>
      </c>
      <c r="E522" s="41" t="str" cm="1">
        <f t="array" ref="E522">Aantal</f>
        <v/>
      </c>
      <c r="F522" s="2">
        <v>4.2</v>
      </c>
      <c r="G522" s="2" cm="1">
        <f t="array" ref="G522">Bedrag_Material</f>
        <v>0</v>
      </c>
      <c r="H522" s="1" t="str" cm="1">
        <f t="array" ref="H522">Comment</f>
        <v/>
      </c>
    </row>
    <row r="523" spans="1:8" x14ac:dyDescent="0.25">
      <c r="A523" t="str">
        <f t="shared" si="27"/>
        <v>20. Materiaal - Patchcords</v>
      </c>
      <c r="B523" t="s">
        <v>878</v>
      </c>
      <c r="C523" t="s">
        <v>879</v>
      </c>
      <c r="D523" t="s">
        <v>1141</v>
      </c>
      <c r="E523" s="41" t="str" cm="1">
        <f t="array" ref="E523">Aantal</f>
        <v/>
      </c>
      <c r="F523" s="2">
        <v>8.4</v>
      </c>
      <c r="G523" s="2" cm="1">
        <f t="array" ref="G523">Bedrag_Material</f>
        <v>0</v>
      </c>
      <c r="H523" s="1" t="str" cm="1">
        <f t="array" ref="H523">Comment</f>
        <v/>
      </c>
    </row>
    <row r="524" spans="1:8" x14ac:dyDescent="0.25">
      <c r="A524" t="str">
        <f t="shared" si="27"/>
        <v>20. Materiaal - Patchcords</v>
      </c>
      <c r="B524" t="s">
        <v>880</v>
      </c>
      <c r="C524" t="s">
        <v>881</v>
      </c>
      <c r="D524" t="s">
        <v>1141</v>
      </c>
      <c r="E524" s="41" t="str" cm="1">
        <f t="array" ref="E524">Aantal</f>
        <v/>
      </c>
      <c r="F524" s="2">
        <v>4.3</v>
      </c>
      <c r="G524" s="2" cm="1">
        <f t="array" ref="G524">Bedrag_Material</f>
        <v>0</v>
      </c>
      <c r="H524" s="1" t="str" cm="1">
        <f t="array" ref="H524">Comment</f>
        <v/>
      </c>
    </row>
    <row r="525" spans="1:8" x14ac:dyDescent="0.25">
      <c r="A525" t="str">
        <f t="shared" si="27"/>
        <v>20. Materiaal - Patchcords</v>
      </c>
      <c r="B525" t="s">
        <v>882</v>
      </c>
      <c r="C525" t="s">
        <v>883</v>
      </c>
      <c r="D525" t="s">
        <v>1141</v>
      </c>
      <c r="E525" s="41" t="str" cm="1">
        <f t="array" ref="E525">Aantal</f>
        <v/>
      </c>
      <c r="F525" s="2">
        <v>8.6</v>
      </c>
      <c r="G525" s="2" cm="1">
        <f t="array" ref="G525">Bedrag_Material</f>
        <v>0</v>
      </c>
      <c r="H525" s="1" t="str" cm="1">
        <f t="array" ref="H525">Comment</f>
        <v/>
      </c>
    </row>
    <row r="526" spans="1:8" x14ac:dyDescent="0.25">
      <c r="A526" t="str">
        <f t="shared" si="27"/>
        <v>20. Materiaal - Patchcords</v>
      </c>
      <c r="B526" t="s">
        <v>884</v>
      </c>
      <c r="C526" t="s">
        <v>885</v>
      </c>
      <c r="D526" t="s">
        <v>1141</v>
      </c>
      <c r="E526" s="41" t="str" cm="1">
        <f t="array" ref="E526">Aantal</f>
        <v/>
      </c>
      <c r="F526" s="2">
        <v>14</v>
      </c>
      <c r="G526" s="2" cm="1">
        <f t="array" ref="G526">Bedrag_Material</f>
        <v>0</v>
      </c>
      <c r="H526" s="1" t="str" cm="1">
        <f t="array" ref="H526">Comment</f>
        <v/>
      </c>
    </row>
    <row r="527" spans="1:8" x14ac:dyDescent="0.25">
      <c r="A527" t="str">
        <f t="shared" si="27"/>
        <v>20. Materiaal - Patchcords</v>
      </c>
      <c r="B527" t="s">
        <v>886</v>
      </c>
      <c r="C527" t="s">
        <v>887</v>
      </c>
      <c r="D527" t="s">
        <v>1141</v>
      </c>
      <c r="E527" s="41" t="str" cm="1">
        <f t="array" ref="E527">Aantal</f>
        <v/>
      </c>
      <c r="F527" s="2">
        <v>7</v>
      </c>
      <c r="G527" s="2" cm="1">
        <f t="array" ref="G527">Bedrag_Material</f>
        <v>0</v>
      </c>
      <c r="H527" s="1" t="str" cm="1">
        <f t="array" ref="H527">Comment</f>
        <v/>
      </c>
    </row>
    <row r="528" spans="1:8" x14ac:dyDescent="0.25">
      <c r="A528" t="str">
        <f t="shared" si="27"/>
        <v>20. Materiaal - Patchcords</v>
      </c>
      <c r="B528" t="s">
        <v>888</v>
      </c>
      <c r="C528" t="s">
        <v>889</v>
      </c>
      <c r="D528" t="s">
        <v>1141</v>
      </c>
      <c r="E528" s="41" t="str" cm="1">
        <f t="array" ref="E528">Aantal</f>
        <v/>
      </c>
      <c r="F528" s="2">
        <v>3.58</v>
      </c>
      <c r="G528" s="2" cm="1">
        <f t="array" ref="G528">Bedrag_Material</f>
        <v>0</v>
      </c>
      <c r="H528" s="1" t="str" cm="1">
        <f t="array" ref="H528">Comment</f>
        <v/>
      </c>
    </row>
    <row r="529" spans="1:8" x14ac:dyDescent="0.25">
      <c r="A529" t="str">
        <f t="shared" si="27"/>
        <v>20. Materiaal - Patchcords</v>
      </c>
      <c r="B529" t="s">
        <v>890</v>
      </c>
      <c r="C529" t="s">
        <v>891</v>
      </c>
      <c r="D529" t="s">
        <v>1141</v>
      </c>
      <c r="E529" s="41" t="str" cm="1">
        <f t="array" ref="E529">Aantal</f>
        <v/>
      </c>
      <c r="F529" s="2">
        <v>3.82</v>
      </c>
      <c r="G529" s="2" cm="1">
        <f t="array" ref="G529">Bedrag_Material</f>
        <v>0</v>
      </c>
      <c r="H529" s="1" t="str" cm="1">
        <f t="array" ref="H529">Comment</f>
        <v/>
      </c>
    </row>
    <row r="530" spans="1:8" x14ac:dyDescent="0.25">
      <c r="A530" t="str">
        <f t="shared" si="27"/>
        <v>20. Materiaal - Patchcords</v>
      </c>
      <c r="B530" t="s">
        <v>892</v>
      </c>
      <c r="C530" t="s">
        <v>893</v>
      </c>
      <c r="D530" t="s">
        <v>1141</v>
      </c>
      <c r="E530" s="41" t="str" cm="1">
        <f t="array" ref="E530">Aantal</f>
        <v/>
      </c>
      <c r="F530" s="2">
        <v>3.9</v>
      </c>
      <c r="G530" s="2" cm="1">
        <f t="array" ref="G530">Bedrag_Material</f>
        <v>0</v>
      </c>
      <c r="H530" s="1" t="str" cm="1">
        <f t="array" ref="H530">Comment</f>
        <v/>
      </c>
    </row>
    <row r="531" spans="1:8" x14ac:dyDescent="0.25">
      <c r="A531" t="str">
        <f t="shared" si="27"/>
        <v>20. Materiaal - Patchcords</v>
      </c>
      <c r="B531" t="s">
        <v>894</v>
      </c>
      <c r="C531" t="s">
        <v>895</v>
      </c>
      <c r="D531" t="s">
        <v>1141</v>
      </c>
      <c r="E531" s="41" t="str" cm="1">
        <f t="array" ref="E531">Aantal</f>
        <v/>
      </c>
      <c r="F531" s="2">
        <v>4.22</v>
      </c>
      <c r="G531" s="2" cm="1">
        <f t="array" ref="G531">Bedrag_Material</f>
        <v>0</v>
      </c>
      <c r="H531" s="1" t="str" cm="1">
        <f t="array" ref="H531">Comment</f>
        <v/>
      </c>
    </row>
    <row r="532" spans="1:8" x14ac:dyDescent="0.25">
      <c r="A532" t="str">
        <f t="shared" si="27"/>
        <v>20. Materiaal - Patchcords</v>
      </c>
      <c r="B532" t="s">
        <v>896</v>
      </c>
      <c r="C532" t="s">
        <v>897</v>
      </c>
      <c r="D532" t="s">
        <v>1141</v>
      </c>
      <c r="E532" s="41" t="str" cm="1">
        <f t="array" ref="E532">Aantal</f>
        <v/>
      </c>
      <c r="F532" s="2">
        <v>5.0199999999999996</v>
      </c>
      <c r="G532" s="2" cm="1">
        <f t="array" ref="G532">Bedrag_Material</f>
        <v>0</v>
      </c>
      <c r="H532" s="1" t="str" cm="1">
        <f t="array" ref="H532">Comment</f>
        <v/>
      </c>
    </row>
    <row r="533" spans="1:8" x14ac:dyDescent="0.25">
      <c r="A533" t="str">
        <f t="shared" si="27"/>
        <v>20. Materiaal - Patchcords</v>
      </c>
      <c r="B533" t="s">
        <v>898</v>
      </c>
      <c r="C533" t="s">
        <v>899</v>
      </c>
      <c r="D533" t="s">
        <v>1141</v>
      </c>
      <c r="E533" s="41" t="str" cm="1">
        <f t="array" ref="E533">Aantal</f>
        <v/>
      </c>
      <c r="F533" s="2">
        <v>5.82</v>
      </c>
      <c r="G533" s="2" cm="1">
        <f t="array" ref="G533">Bedrag_Material</f>
        <v>0</v>
      </c>
      <c r="H533" s="1" t="str" cm="1">
        <f t="array" ref="H533">Comment</f>
        <v/>
      </c>
    </row>
    <row r="534" spans="1:8" x14ac:dyDescent="0.25">
      <c r="A534" t="str">
        <f t="shared" si="27"/>
        <v>20. Materiaal - Patchcords</v>
      </c>
      <c r="B534" t="s">
        <v>900</v>
      </c>
      <c r="C534" t="s">
        <v>901</v>
      </c>
      <c r="D534" t="s">
        <v>1141</v>
      </c>
      <c r="E534" s="41" t="str" cm="1">
        <f t="array" ref="E534">Aantal</f>
        <v/>
      </c>
      <c r="F534" s="2">
        <v>3.84</v>
      </c>
      <c r="G534" s="2" cm="1">
        <f t="array" ref="G534">Bedrag_Material</f>
        <v>0</v>
      </c>
      <c r="H534" s="1" t="str" cm="1">
        <f t="array" ref="H534">Comment</f>
        <v/>
      </c>
    </row>
    <row r="535" spans="1:8" x14ac:dyDescent="0.25">
      <c r="A535" t="str">
        <f t="shared" si="27"/>
        <v>20. Materiaal - Patchcords</v>
      </c>
      <c r="B535" t="s">
        <v>902</v>
      </c>
      <c r="C535" t="s">
        <v>903</v>
      </c>
      <c r="D535" t="s">
        <v>1141</v>
      </c>
      <c r="E535" s="41" t="str" cm="1">
        <f t="array" ref="E535">Aantal</f>
        <v/>
      </c>
      <c r="F535" s="2">
        <v>4</v>
      </c>
      <c r="G535" s="2" cm="1">
        <f t="array" ref="G535">Bedrag_Material</f>
        <v>0</v>
      </c>
      <c r="H535" s="1" t="str" cm="1">
        <f t="array" ref="H535">Comment</f>
        <v/>
      </c>
    </row>
    <row r="536" spans="1:8" x14ac:dyDescent="0.25">
      <c r="A536" t="str">
        <f t="shared" si="27"/>
        <v>20. Materiaal - Patchcords</v>
      </c>
      <c r="B536" t="s">
        <v>904</v>
      </c>
      <c r="C536" t="s">
        <v>905</v>
      </c>
      <c r="D536" t="s">
        <v>1141</v>
      </c>
      <c r="E536" s="41" t="str" cm="1">
        <f t="array" ref="E536">Aantal</f>
        <v/>
      </c>
      <c r="F536" s="2">
        <v>4.1399999999999997</v>
      </c>
      <c r="G536" s="2" cm="1">
        <f t="array" ref="G536">Bedrag_Material</f>
        <v>0</v>
      </c>
      <c r="H536" s="1" t="str" cm="1">
        <f t="array" ref="H536">Comment</f>
        <v/>
      </c>
    </row>
    <row r="537" spans="1:8" x14ac:dyDescent="0.25">
      <c r="A537" t="str">
        <f t="shared" si="27"/>
        <v>20. Materiaal - Patchcords</v>
      </c>
      <c r="B537" t="s">
        <v>906</v>
      </c>
      <c r="C537" t="s">
        <v>907</v>
      </c>
      <c r="D537" t="s">
        <v>1141</v>
      </c>
      <c r="E537" s="41" t="str" cm="1">
        <f t="array" ref="E537">Aantal</f>
        <v/>
      </c>
      <c r="F537" s="2">
        <v>4.54</v>
      </c>
      <c r="G537" s="2" cm="1">
        <f t="array" ref="G537">Bedrag_Material</f>
        <v>0</v>
      </c>
      <c r="H537" s="1" t="str" cm="1">
        <f t="array" ref="H537">Comment</f>
        <v/>
      </c>
    </row>
    <row r="538" spans="1:8" x14ac:dyDescent="0.25">
      <c r="A538" t="str">
        <f t="shared" si="27"/>
        <v>20. Materiaal - Patchcords</v>
      </c>
      <c r="B538" t="s">
        <v>908</v>
      </c>
      <c r="C538" t="s">
        <v>909</v>
      </c>
      <c r="D538" t="s">
        <v>1141</v>
      </c>
      <c r="E538" s="41" t="str" cm="1">
        <f t="array" ref="E538">Aantal</f>
        <v/>
      </c>
      <c r="F538" s="2">
        <v>5.28</v>
      </c>
      <c r="G538" s="2" cm="1">
        <f t="array" ref="G538">Bedrag_Material</f>
        <v>0</v>
      </c>
      <c r="H538" s="1" t="str" cm="1">
        <f t="array" ref="H538">Comment</f>
        <v/>
      </c>
    </row>
    <row r="539" spans="1:8" ht="15.75" thickBot="1" x14ac:dyDescent="0.3">
      <c r="A539" t="str">
        <f t="shared" si="27"/>
        <v>20. Materiaal - Patchcords</v>
      </c>
      <c r="B539" t="s">
        <v>910</v>
      </c>
      <c r="C539" t="s">
        <v>911</v>
      </c>
      <c r="D539" t="s">
        <v>1141</v>
      </c>
      <c r="E539" s="41" t="str" cm="1">
        <f t="array" ref="E539">Aantal</f>
        <v/>
      </c>
      <c r="F539" s="2">
        <v>6.08</v>
      </c>
      <c r="G539" s="2" cm="1">
        <f t="array" ref="G539">Bedrag_Material</f>
        <v>0</v>
      </c>
      <c r="H539" s="1" t="str" cm="1">
        <f t="array" ref="H539">Comment</f>
        <v/>
      </c>
    </row>
    <row r="540" spans="1:8" ht="16.5" thickBot="1" x14ac:dyDescent="0.3">
      <c r="A540" t="str">
        <f t="shared" ref="A540:A603" si="28">$B$540</f>
        <v>21. Materiaal - Apparatuur</v>
      </c>
      <c r="B540" s="48" t="s">
        <v>912</v>
      </c>
      <c r="C540" s="51"/>
      <c r="D540" s="30" t="s">
        <v>1141</v>
      </c>
      <c r="E540" s="40" t="s">
        <v>1141</v>
      </c>
      <c r="F540" s="19" t="s">
        <v>1141</v>
      </c>
      <c r="G540" s="16">
        <f>SUM(G541:G798)</f>
        <v>0</v>
      </c>
      <c r="H540" s="33" t="str" cm="1">
        <f t="array" ref="H540">Comment</f>
        <v/>
      </c>
    </row>
    <row r="541" spans="1:8" x14ac:dyDescent="0.25">
      <c r="A541" t="str">
        <f t="shared" si="28"/>
        <v>21. Materiaal - Apparatuur</v>
      </c>
      <c r="B541" t="s">
        <v>913</v>
      </c>
      <c r="C541" t="s">
        <v>914</v>
      </c>
      <c r="D541" t="s">
        <v>1141</v>
      </c>
      <c r="E541" s="41" t="str" cm="1">
        <f t="array" ref="E541">Aantal</f>
        <v/>
      </c>
      <c r="F541" s="2">
        <v>41.41</v>
      </c>
      <c r="G541" s="2" cm="1">
        <f t="array" ref="G541">Bedrag_Material</f>
        <v>0</v>
      </c>
      <c r="H541" s="1" t="str" cm="1">
        <f t="array" ref="H541">Comment</f>
        <v/>
      </c>
    </row>
    <row r="542" spans="1:8" x14ac:dyDescent="0.25">
      <c r="A542" t="str">
        <f t="shared" si="28"/>
        <v>21. Materiaal - Apparatuur</v>
      </c>
      <c r="B542" t="s">
        <v>915</v>
      </c>
      <c r="C542" t="s">
        <v>916</v>
      </c>
      <c r="D542" t="s">
        <v>1141</v>
      </c>
      <c r="E542" s="41" t="str" cm="1">
        <f t="array" ref="E542">Aantal</f>
        <v/>
      </c>
      <c r="F542" s="2">
        <v>47.19</v>
      </c>
      <c r="G542" s="2" cm="1">
        <f t="array" ref="G542">Bedrag_Material</f>
        <v>0</v>
      </c>
      <c r="H542" s="1" t="str" cm="1">
        <f t="array" ref="H542">Comment</f>
        <v/>
      </c>
    </row>
    <row r="543" spans="1:8" x14ac:dyDescent="0.25">
      <c r="A543" t="str">
        <f t="shared" si="28"/>
        <v>21. Materiaal - Apparatuur</v>
      </c>
      <c r="B543" t="s">
        <v>917</v>
      </c>
      <c r="C543" t="s">
        <v>918</v>
      </c>
      <c r="D543" t="s">
        <v>1141</v>
      </c>
      <c r="E543" s="41" t="str" cm="1">
        <f t="array" ref="E543">Aantal</f>
        <v/>
      </c>
      <c r="F543" s="2">
        <v>127</v>
      </c>
      <c r="G543" s="2" cm="1">
        <f t="array" ref="G543">Bedrag_Material</f>
        <v>0</v>
      </c>
      <c r="H543" s="1" t="str" cm="1">
        <f t="array" ref="H543">Comment</f>
        <v/>
      </c>
    </row>
    <row r="544" spans="1:8" x14ac:dyDescent="0.25">
      <c r="A544" t="str">
        <f t="shared" si="28"/>
        <v>21. Materiaal - Apparatuur</v>
      </c>
      <c r="B544" t="s">
        <v>919</v>
      </c>
      <c r="C544" t="s">
        <v>920</v>
      </c>
      <c r="D544" t="s">
        <v>1141</v>
      </c>
      <c r="E544" s="41" t="str" cm="1">
        <f t="array" ref="E544">Aantal</f>
        <v/>
      </c>
      <c r="F544" s="2">
        <v>213.31</v>
      </c>
      <c r="G544" s="2" cm="1">
        <f t="array" ref="G544">Bedrag_Material</f>
        <v>0</v>
      </c>
      <c r="H544" s="1" t="str" cm="1">
        <f t="array" ref="H544">Comment</f>
        <v/>
      </c>
    </row>
    <row r="545" spans="1:8" x14ac:dyDescent="0.25">
      <c r="A545" t="str">
        <f t="shared" si="28"/>
        <v>21. Materiaal - Apparatuur</v>
      </c>
      <c r="B545" t="s">
        <v>921</v>
      </c>
      <c r="C545" t="s">
        <v>922</v>
      </c>
      <c r="D545" t="s">
        <v>1141</v>
      </c>
      <c r="E545" s="41" t="str" cm="1">
        <f t="array" ref="E545">Aantal</f>
        <v/>
      </c>
      <c r="F545" s="2">
        <v>14.49</v>
      </c>
      <c r="G545" s="2" cm="1">
        <f t="array" ref="G545">Bedrag_Material</f>
        <v>0</v>
      </c>
      <c r="H545" s="1" t="str" cm="1">
        <f t="array" ref="H545">Comment</f>
        <v/>
      </c>
    </row>
    <row r="546" spans="1:8" x14ac:dyDescent="0.25">
      <c r="A546" t="str">
        <f t="shared" si="28"/>
        <v>21. Materiaal - Apparatuur</v>
      </c>
      <c r="B546" t="s">
        <v>923</v>
      </c>
      <c r="C546" t="s">
        <v>924</v>
      </c>
      <c r="D546" t="s">
        <v>1141</v>
      </c>
      <c r="E546" s="41" t="str" cm="1">
        <f t="array" ref="E546">Aantal</f>
        <v/>
      </c>
      <c r="F546" s="2">
        <v>20.27</v>
      </c>
      <c r="G546" s="2" cm="1">
        <f t="array" ref="G546">Bedrag_Material</f>
        <v>0</v>
      </c>
      <c r="H546" s="1" t="str" cm="1">
        <f t="array" ref="H546">Comment</f>
        <v/>
      </c>
    </row>
    <row r="547" spans="1:8" x14ac:dyDescent="0.25">
      <c r="A547" t="str">
        <f t="shared" si="28"/>
        <v>21. Materiaal - Apparatuur</v>
      </c>
      <c r="B547" t="s">
        <v>925</v>
      </c>
      <c r="C547" t="s">
        <v>926</v>
      </c>
      <c r="D547" t="s">
        <v>1141</v>
      </c>
      <c r="E547" s="41" t="str" cm="1">
        <f t="array" ref="E547">Aantal</f>
        <v/>
      </c>
      <c r="F547" s="2">
        <v>99.4</v>
      </c>
      <c r="G547" s="2" cm="1">
        <f t="array" ref="G547">Bedrag_Material</f>
        <v>0</v>
      </c>
      <c r="H547" s="1" t="str" cm="1">
        <f t="array" ref="H547">Comment</f>
        <v/>
      </c>
    </row>
    <row r="548" spans="1:8" x14ac:dyDescent="0.25">
      <c r="A548" t="str">
        <f t="shared" si="28"/>
        <v>21. Materiaal - Apparatuur</v>
      </c>
      <c r="B548" t="s">
        <v>927</v>
      </c>
      <c r="C548" t="s">
        <v>928</v>
      </c>
      <c r="D548" t="s">
        <v>1141</v>
      </c>
      <c r="E548" s="41" t="str" cm="1">
        <f t="array" ref="E548">Aantal</f>
        <v/>
      </c>
      <c r="F548" s="2">
        <v>186.34</v>
      </c>
      <c r="G548" s="2" cm="1">
        <f t="array" ref="G548">Bedrag_Material</f>
        <v>0</v>
      </c>
      <c r="H548" s="1" t="str" cm="1">
        <f t="array" ref="H548">Comment</f>
        <v/>
      </c>
    </row>
    <row r="549" spans="1:8" x14ac:dyDescent="0.25">
      <c r="A549" t="str">
        <f t="shared" si="28"/>
        <v>21. Materiaal - Apparatuur</v>
      </c>
      <c r="B549" t="s">
        <v>929</v>
      </c>
      <c r="C549" t="s">
        <v>930</v>
      </c>
      <c r="D549" t="s">
        <v>1141</v>
      </c>
      <c r="E549" s="41" t="str" cm="1">
        <f t="array" ref="E549">Aantal</f>
        <v/>
      </c>
      <c r="F549" s="2">
        <v>13.43</v>
      </c>
      <c r="G549" s="2" cm="1">
        <f t="array" ref="G549">Bedrag_Material</f>
        <v>0</v>
      </c>
      <c r="H549" s="1" t="str" cm="1">
        <f t="array" ref="H549">Comment</f>
        <v/>
      </c>
    </row>
    <row r="550" spans="1:8" x14ac:dyDescent="0.25">
      <c r="A550" t="str">
        <f t="shared" si="28"/>
        <v>21. Materiaal - Apparatuur</v>
      </c>
      <c r="B550" t="s">
        <v>931</v>
      </c>
      <c r="C550" t="s">
        <v>932</v>
      </c>
      <c r="D550" t="s">
        <v>1141</v>
      </c>
      <c r="E550" s="41" t="str" cm="1">
        <f t="array" ref="E550">Aantal</f>
        <v/>
      </c>
      <c r="F550" s="2">
        <v>14.98</v>
      </c>
      <c r="G550" s="2" cm="1">
        <f t="array" ref="G550">Bedrag_Material</f>
        <v>0</v>
      </c>
      <c r="H550" s="1" t="str" cm="1">
        <f t="array" ref="H550">Comment</f>
        <v/>
      </c>
    </row>
    <row r="551" spans="1:8" x14ac:dyDescent="0.25">
      <c r="A551" t="str">
        <f t="shared" si="28"/>
        <v>21. Materiaal - Apparatuur</v>
      </c>
      <c r="B551" t="s">
        <v>933</v>
      </c>
      <c r="C551" t="s">
        <v>934</v>
      </c>
      <c r="D551" t="s">
        <v>1141</v>
      </c>
      <c r="E551" s="41" t="str" cm="1">
        <f t="array" ref="E551">Aantal</f>
        <v/>
      </c>
      <c r="F551" s="2">
        <v>17.690000000000001</v>
      </c>
      <c r="G551" s="2" cm="1">
        <f t="array" ref="G551">Bedrag_Material</f>
        <v>0</v>
      </c>
      <c r="H551" s="1" t="str" cm="1">
        <f t="array" ref="H551">Comment</f>
        <v/>
      </c>
    </row>
    <row r="552" spans="1:8" x14ac:dyDescent="0.25">
      <c r="A552" t="str">
        <f t="shared" si="28"/>
        <v>21. Materiaal - Apparatuur</v>
      </c>
      <c r="B552" t="s">
        <v>935</v>
      </c>
      <c r="C552" t="s">
        <v>936</v>
      </c>
      <c r="D552" t="s">
        <v>1141</v>
      </c>
      <c r="E552" s="41" t="str" cm="1">
        <f t="array" ref="E552">Aantal</f>
        <v/>
      </c>
      <c r="F552" s="2">
        <v>32.46</v>
      </c>
      <c r="G552" s="2" cm="1">
        <f t="array" ref="G552">Bedrag_Material</f>
        <v>0</v>
      </c>
      <c r="H552" s="1" t="str" cm="1">
        <f t="array" ref="H552">Comment</f>
        <v/>
      </c>
    </row>
    <row r="553" spans="1:8" x14ac:dyDescent="0.25">
      <c r="A553" t="str">
        <f t="shared" si="28"/>
        <v>21. Materiaal - Apparatuur</v>
      </c>
      <c r="B553" t="s">
        <v>937</v>
      </c>
      <c r="C553" t="s">
        <v>938</v>
      </c>
      <c r="D553" t="s">
        <v>1141</v>
      </c>
      <c r="E553" s="41" t="str" cm="1">
        <f t="array" ref="E553">Aantal</f>
        <v/>
      </c>
      <c r="F553" s="2">
        <v>81.58</v>
      </c>
      <c r="G553" s="2" cm="1">
        <f t="array" ref="G553">Bedrag_Material</f>
        <v>0</v>
      </c>
      <c r="H553" s="1" t="str" cm="1">
        <f t="array" ref="H553">Comment</f>
        <v/>
      </c>
    </row>
    <row r="554" spans="1:8" x14ac:dyDescent="0.25">
      <c r="A554" t="str">
        <f t="shared" si="28"/>
        <v>21. Materiaal - Apparatuur</v>
      </c>
      <c r="B554" t="s">
        <v>939</v>
      </c>
      <c r="C554" t="s">
        <v>940</v>
      </c>
      <c r="D554" t="s">
        <v>1141</v>
      </c>
      <c r="E554" s="41" t="str" cm="1">
        <f t="array" ref="E554">Aantal</f>
        <v/>
      </c>
      <c r="F554" s="2">
        <v>13.96</v>
      </c>
      <c r="G554" s="2" cm="1">
        <f t="array" ref="G554">Bedrag_Material</f>
        <v>0</v>
      </c>
      <c r="H554" s="1" t="str" cm="1">
        <f t="array" ref="H554">Comment</f>
        <v/>
      </c>
    </row>
    <row r="555" spans="1:8" x14ac:dyDescent="0.25">
      <c r="A555" t="str">
        <f t="shared" si="28"/>
        <v>21. Materiaal - Apparatuur</v>
      </c>
      <c r="B555" t="s">
        <v>941</v>
      </c>
      <c r="C555" t="s">
        <v>942</v>
      </c>
      <c r="D555" t="s">
        <v>1141</v>
      </c>
      <c r="E555" s="41" t="str" cm="1">
        <f t="array" ref="E555">Aantal</f>
        <v/>
      </c>
      <c r="F555" s="2">
        <v>16.09</v>
      </c>
      <c r="G555" s="2" cm="1">
        <f t="array" ref="G555">Bedrag_Material</f>
        <v>0</v>
      </c>
      <c r="H555" s="1" t="str" cm="1">
        <f t="array" ref="H555">Comment</f>
        <v/>
      </c>
    </row>
    <row r="556" spans="1:8" x14ac:dyDescent="0.25">
      <c r="A556" t="str">
        <f t="shared" si="28"/>
        <v>21. Materiaal - Apparatuur</v>
      </c>
      <c r="B556" t="s">
        <v>943</v>
      </c>
      <c r="C556" t="s">
        <v>944</v>
      </c>
      <c r="D556" t="s">
        <v>1141</v>
      </c>
      <c r="E556" s="41" t="str" cm="1">
        <f t="array" ref="E556">Aantal</f>
        <v/>
      </c>
      <c r="F556" s="2">
        <v>29.4</v>
      </c>
      <c r="G556" s="2" cm="1">
        <f t="array" ref="G556">Bedrag_Material</f>
        <v>0</v>
      </c>
      <c r="H556" s="1" t="str" cm="1">
        <f t="array" ref="H556">Comment</f>
        <v/>
      </c>
    </row>
    <row r="557" spans="1:8" x14ac:dyDescent="0.25">
      <c r="A557" t="str">
        <f t="shared" si="28"/>
        <v>21. Materiaal - Apparatuur</v>
      </c>
      <c r="B557" t="s">
        <v>945</v>
      </c>
      <c r="C557" t="s">
        <v>946</v>
      </c>
      <c r="D557" t="s">
        <v>1141</v>
      </c>
      <c r="E557" s="41" t="str" cm="1">
        <f t="array" ref="E557">Aantal</f>
        <v/>
      </c>
      <c r="F557" s="2">
        <v>33.659999999999997</v>
      </c>
      <c r="G557" s="2" cm="1">
        <f t="array" ref="G557">Bedrag_Material</f>
        <v>0</v>
      </c>
      <c r="H557" s="1" t="str" cm="1">
        <f t="array" ref="H557">Comment</f>
        <v/>
      </c>
    </row>
    <row r="558" spans="1:8" x14ac:dyDescent="0.25">
      <c r="A558" t="str">
        <f t="shared" si="28"/>
        <v>21. Materiaal - Apparatuur</v>
      </c>
      <c r="B558" t="s">
        <v>947</v>
      </c>
      <c r="C558" t="s">
        <v>948</v>
      </c>
      <c r="D558" t="s">
        <v>1141</v>
      </c>
      <c r="E558" s="41" t="str" cm="1">
        <f t="array" ref="E558">Aantal</f>
        <v/>
      </c>
      <c r="F558" s="2">
        <v>41.73</v>
      </c>
      <c r="G558" s="2" cm="1">
        <f t="array" ref="G558">Bedrag_Material</f>
        <v>0</v>
      </c>
      <c r="H558" s="1" t="str" cm="1">
        <f t="array" ref="H558">Comment</f>
        <v/>
      </c>
    </row>
    <row r="559" spans="1:8" x14ac:dyDescent="0.25">
      <c r="A559" t="str">
        <f t="shared" si="28"/>
        <v>21. Materiaal - Apparatuur</v>
      </c>
      <c r="B559" t="s">
        <v>949</v>
      </c>
      <c r="C559" t="s">
        <v>950</v>
      </c>
      <c r="D559" t="s">
        <v>1141</v>
      </c>
      <c r="E559" s="41" t="str" cm="1">
        <f t="array" ref="E559">Aantal</f>
        <v/>
      </c>
      <c r="F559" s="2">
        <v>41.73</v>
      </c>
      <c r="G559" s="2" cm="1">
        <f t="array" ref="G559">Bedrag_Material</f>
        <v>0</v>
      </c>
      <c r="H559" s="1" t="str" cm="1">
        <f t="array" ref="H559">Comment</f>
        <v/>
      </c>
    </row>
    <row r="560" spans="1:8" x14ac:dyDescent="0.25">
      <c r="A560" t="str">
        <f t="shared" si="28"/>
        <v>21. Materiaal - Apparatuur</v>
      </c>
      <c r="B560" t="s">
        <v>951</v>
      </c>
      <c r="C560" t="s">
        <v>952</v>
      </c>
      <c r="D560" t="s">
        <v>1141</v>
      </c>
      <c r="E560" s="41" t="str" cm="1">
        <f t="array" ref="E560">Aantal</f>
        <v/>
      </c>
      <c r="F560" s="2">
        <v>27.27</v>
      </c>
      <c r="G560" s="2" cm="1">
        <f t="array" ref="G560">Bedrag_Material</f>
        <v>0</v>
      </c>
      <c r="H560" s="1" t="str" cm="1">
        <f t="array" ref="H560">Comment</f>
        <v/>
      </c>
    </row>
    <row r="561" spans="1:8" x14ac:dyDescent="0.25">
      <c r="A561" t="str">
        <f t="shared" si="28"/>
        <v>21. Materiaal - Apparatuur</v>
      </c>
      <c r="B561" t="s">
        <v>953</v>
      </c>
      <c r="C561" t="s">
        <v>954</v>
      </c>
      <c r="D561" t="s">
        <v>1141</v>
      </c>
      <c r="E561" s="41" t="str" cm="1">
        <f t="array" ref="E561">Aantal</f>
        <v/>
      </c>
      <c r="F561" s="2">
        <v>27.27</v>
      </c>
      <c r="G561" s="2" cm="1">
        <f t="array" ref="G561">Bedrag_Material</f>
        <v>0</v>
      </c>
      <c r="H561" s="1" t="str" cm="1">
        <f t="array" ref="H561">Comment</f>
        <v/>
      </c>
    </row>
    <row r="562" spans="1:8" x14ac:dyDescent="0.25">
      <c r="A562" t="str">
        <f t="shared" si="28"/>
        <v>21. Materiaal - Apparatuur</v>
      </c>
      <c r="B562" t="s">
        <v>955</v>
      </c>
      <c r="C562" t="s">
        <v>956</v>
      </c>
      <c r="D562" t="s">
        <v>1141</v>
      </c>
      <c r="E562" s="41" t="str" cm="1">
        <f t="array" ref="E562">Aantal</f>
        <v/>
      </c>
      <c r="F562" s="2">
        <v>37.92</v>
      </c>
      <c r="G562" s="2" cm="1">
        <f t="array" ref="G562">Bedrag_Material</f>
        <v>0</v>
      </c>
      <c r="H562" s="1" t="str" cm="1">
        <f t="array" ref="H562">Comment</f>
        <v/>
      </c>
    </row>
    <row r="563" spans="1:8" x14ac:dyDescent="0.25">
      <c r="A563" t="str">
        <f t="shared" si="28"/>
        <v>21. Materiaal - Apparatuur</v>
      </c>
      <c r="B563" t="s">
        <v>957</v>
      </c>
      <c r="C563" t="s">
        <v>958</v>
      </c>
      <c r="D563" t="s">
        <v>1141</v>
      </c>
      <c r="E563" s="41" t="str" cm="1">
        <f t="array" ref="E563">Aantal</f>
        <v/>
      </c>
      <c r="F563" s="2">
        <v>37.92</v>
      </c>
      <c r="G563" s="2" cm="1">
        <f t="array" ref="G563">Bedrag_Material</f>
        <v>0</v>
      </c>
      <c r="H563" s="1" t="str" cm="1">
        <f t="array" ref="H563">Comment</f>
        <v/>
      </c>
    </row>
    <row r="564" spans="1:8" x14ac:dyDescent="0.25">
      <c r="A564" t="str">
        <f t="shared" si="28"/>
        <v>21. Materiaal - Apparatuur</v>
      </c>
      <c r="B564" t="s">
        <v>959</v>
      </c>
      <c r="C564" t="s">
        <v>960</v>
      </c>
      <c r="D564" t="s">
        <v>1141</v>
      </c>
      <c r="E564" s="41" t="str" cm="1">
        <f t="array" ref="E564">Aantal</f>
        <v/>
      </c>
      <c r="F564" s="2">
        <v>94.36</v>
      </c>
      <c r="G564" s="2" cm="1">
        <f t="array" ref="G564">Bedrag_Material</f>
        <v>0</v>
      </c>
      <c r="H564" s="1" t="str" cm="1">
        <f t="array" ref="H564">Comment</f>
        <v/>
      </c>
    </row>
    <row r="565" spans="1:8" x14ac:dyDescent="0.25">
      <c r="A565" t="str">
        <f t="shared" si="28"/>
        <v>21. Materiaal - Apparatuur</v>
      </c>
      <c r="B565" t="s">
        <v>961</v>
      </c>
      <c r="C565" t="s">
        <v>962</v>
      </c>
      <c r="D565" t="s">
        <v>1141</v>
      </c>
      <c r="E565" s="41" t="str" cm="1">
        <f t="array" ref="E565">Aantal</f>
        <v/>
      </c>
      <c r="F565" s="2">
        <v>94.36</v>
      </c>
      <c r="G565" s="2" cm="1">
        <f t="array" ref="G565">Bedrag_Material</f>
        <v>0</v>
      </c>
      <c r="H565" s="1" t="str" cm="1">
        <f t="array" ref="H565">Comment</f>
        <v/>
      </c>
    </row>
    <row r="566" spans="1:8" x14ac:dyDescent="0.25">
      <c r="A566" t="str">
        <f t="shared" si="28"/>
        <v>21. Materiaal - Apparatuur</v>
      </c>
      <c r="B566" t="s">
        <v>963</v>
      </c>
      <c r="C566" t="s">
        <v>964</v>
      </c>
      <c r="D566" t="s">
        <v>1141</v>
      </c>
      <c r="E566" s="41" t="str" cm="1">
        <f t="array" ref="E566">Aantal</f>
        <v/>
      </c>
      <c r="F566" s="2">
        <v>49.6</v>
      </c>
      <c r="G566" s="2" cm="1">
        <f t="array" ref="G566">Bedrag_Material</f>
        <v>0</v>
      </c>
      <c r="H566" s="1" t="str" cm="1">
        <f t="array" ref="H566">Comment</f>
        <v/>
      </c>
    </row>
    <row r="567" spans="1:8" x14ac:dyDescent="0.25">
      <c r="A567" t="str">
        <f t="shared" si="28"/>
        <v>21. Materiaal - Apparatuur</v>
      </c>
      <c r="B567" t="s">
        <v>965</v>
      </c>
      <c r="C567" t="s">
        <v>966</v>
      </c>
      <c r="D567" t="s">
        <v>1141</v>
      </c>
      <c r="E567" s="41" t="str" cm="1">
        <f t="array" ref="E567">Aantal</f>
        <v/>
      </c>
      <c r="F567" s="2">
        <v>49.6</v>
      </c>
      <c r="G567" s="2" cm="1">
        <f t="array" ref="G567">Bedrag_Material</f>
        <v>0</v>
      </c>
      <c r="H567" s="1" t="str" cm="1">
        <f t="array" ref="H567">Comment</f>
        <v/>
      </c>
    </row>
    <row r="568" spans="1:8" x14ac:dyDescent="0.25">
      <c r="A568" t="str">
        <f t="shared" si="28"/>
        <v>21. Materiaal - Apparatuur</v>
      </c>
      <c r="B568" t="s">
        <v>967</v>
      </c>
      <c r="C568" t="s">
        <v>968</v>
      </c>
      <c r="D568" t="s">
        <v>1141</v>
      </c>
      <c r="E568" s="41" t="str" cm="1">
        <f t="array" ref="E568">Aantal</f>
        <v/>
      </c>
      <c r="F568" s="2">
        <v>65.12</v>
      </c>
      <c r="G568" s="2" cm="1">
        <f t="array" ref="G568">Bedrag_Material</f>
        <v>0</v>
      </c>
      <c r="H568" s="1" t="str" cm="1">
        <f t="array" ref="H568">Comment</f>
        <v/>
      </c>
    </row>
    <row r="569" spans="1:8" x14ac:dyDescent="0.25">
      <c r="A569" t="str">
        <f t="shared" si="28"/>
        <v>21. Materiaal - Apparatuur</v>
      </c>
      <c r="B569" t="s">
        <v>969</v>
      </c>
      <c r="C569" t="s">
        <v>970</v>
      </c>
      <c r="D569" t="s">
        <v>1141</v>
      </c>
      <c r="E569" s="41" t="str" cm="1">
        <f t="array" ref="E569">Aantal</f>
        <v/>
      </c>
      <c r="F569" s="2">
        <v>66.28</v>
      </c>
      <c r="G569" s="2" cm="1">
        <f t="array" ref="G569">Bedrag_Material</f>
        <v>0</v>
      </c>
      <c r="H569" s="1" t="str" cm="1">
        <f t="array" ref="H569">Comment</f>
        <v/>
      </c>
    </row>
    <row r="570" spans="1:8" x14ac:dyDescent="0.25">
      <c r="A570" t="str">
        <f t="shared" si="28"/>
        <v>21. Materiaal - Apparatuur</v>
      </c>
      <c r="B570" t="s">
        <v>971</v>
      </c>
      <c r="C570" t="s">
        <v>972</v>
      </c>
      <c r="D570" t="s">
        <v>1141</v>
      </c>
      <c r="E570" s="41" t="str" cm="1">
        <f t="array" ref="E570">Aantal</f>
        <v/>
      </c>
      <c r="F570" s="2">
        <v>114.05</v>
      </c>
      <c r="G570" s="2" cm="1">
        <f t="array" ref="G570">Bedrag_Material</f>
        <v>0</v>
      </c>
      <c r="H570" s="1" t="str" cm="1">
        <f t="array" ref="H570">Comment</f>
        <v/>
      </c>
    </row>
    <row r="571" spans="1:8" x14ac:dyDescent="0.25">
      <c r="A571" t="str">
        <f t="shared" si="28"/>
        <v>21. Materiaal - Apparatuur</v>
      </c>
      <c r="B571" t="s">
        <v>973</v>
      </c>
      <c r="C571" t="s">
        <v>974</v>
      </c>
      <c r="D571" t="s">
        <v>1141</v>
      </c>
      <c r="E571" s="41" t="str" cm="1">
        <f t="array" ref="E571">Aantal</f>
        <v/>
      </c>
      <c r="F571" s="2">
        <v>114.05</v>
      </c>
      <c r="G571" s="2" cm="1">
        <f t="array" ref="G571">Bedrag_Material</f>
        <v>0</v>
      </c>
      <c r="H571" s="1" t="str" cm="1">
        <f t="array" ref="H571">Comment</f>
        <v/>
      </c>
    </row>
    <row r="572" spans="1:8" x14ac:dyDescent="0.25">
      <c r="A572" t="str">
        <f t="shared" si="28"/>
        <v>21. Materiaal - Apparatuur</v>
      </c>
      <c r="B572" t="s">
        <v>975</v>
      </c>
      <c r="C572" t="s">
        <v>976</v>
      </c>
      <c r="D572" t="s">
        <v>1141</v>
      </c>
      <c r="E572" s="41" t="str" cm="1">
        <f t="array" ref="E572">Aantal</f>
        <v/>
      </c>
      <c r="F572" s="2">
        <v>33.4</v>
      </c>
      <c r="G572" s="2" cm="1">
        <f t="array" ref="G572">Bedrag_Material</f>
        <v>0</v>
      </c>
      <c r="H572" s="1" t="str" cm="1">
        <f t="array" ref="H572">Comment</f>
        <v/>
      </c>
    </row>
    <row r="573" spans="1:8" x14ac:dyDescent="0.25">
      <c r="A573" t="str">
        <f t="shared" si="28"/>
        <v>21. Materiaal - Apparatuur</v>
      </c>
      <c r="B573" t="s">
        <v>977</v>
      </c>
      <c r="C573" t="s">
        <v>978</v>
      </c>
      <c r="D573" t="s">
        <v>1141</v>
      </c>
      <c r="E573" s="41" t="str" cm="1">
        <f t="array" ref="E573">Aantal</f>
        <v/>
      </c>
      <c r="F573" s="2">
        <v>1160</v>
      </c>
      <c r="G573" s="2" cm="1">
        <f t="array" ref="G573">Bedrag_Material</f>
        <v>0</v>
      </c>
      <c r="H573" s="1" t="str" cm="1">
        <f t="array" ref="H573">Comment</f>
        <v/>
      </c>
    </row>
    <row r="574" spans="1:8" x14ac:dyDescent="0.25">
      <c r="A574" t="str">
        <f t="shared" si="28"/>
        <v>21. Materiaal - Apparatuur</v>
      </c>
      <c r="B574" t="s">
        <v>979</v>
      </c>
      <c r="C574" t="s">
        <v>980</v>
      </c>
      <c r="D574" t="s">
        <v>1141</v>
      </c>
      <c r="E574" s="41" t="str" cm="1">
        <f t="array" ref="E574">Aantal</f>
        <v/>
      </c>
      <c r="F574" s="2">
        <v>580</v>
      </c>
      <c r="G574" s="2" cm="1">
        <f t="array" ref="G574">Bedrag_Material</f>
        <v>0</v>
      </c>
      <c r="H574" s="1" t="str" cm="1">
        <f t="array" ref="H574">Comment</f>
        <v/>
      </c>
    </row>
    <row r="575" spans="1:8" x14ac:dyDescent="0.25">
      <c r="A575" t="str">
        <f t="shared" si="28"/>
        <v>21. Materiaal - Apparatuur</v>
      </c>
      <c r="B575" t="s">
        <v>981</v>
      </c>
      <c r="C575" t="s">
        <v>982</v>
      </c>
      <c r="D575" t="s">
        <v>1141</v>
      </c>
      <c r="E575" s="41" t="str" cm="1">
        <f t="array" ref="E575">Aantal</f>
        <v/>
      </c>
      <c r="F575" s="2">
        <v>580</v>
      </c>
      <c r="G575" s="2" cm="1">
        <f t="array" ref="G575">Bedrag_Material</f>
        <v>0</v>
      </c>
      <c r="H575" s="1" t="str" cm="1">
        <f t="array" ref="H575">Comment</f>
        <v/>
      </c>
    </row>
    <row r="576" spans="1:8" x14ac:dyDescent="0.25">
      <c r="A576" t="str">
        <f t="shared" si="28"/>
        <v>21. Materiaal - Apparatuur</v>
      </c>
      <c r="B576" t="s">
        <v>983</v>
      </c>
      <c r="C576" t="s">
        <v>984</v>
      </c>
      <c r="D576" t="s">
        <v>1141</v>
      </c>
      <c r="E576" s="41" t="str" cm="1">
        <f t="array" ref="E576">Aantal</f>
        <v/>
      </c>
      <c r="F576" s="2">
        <v>1190</v>
      </c>
      <c r="G576" s="2" cm="1">
        <f t="array" ref="G576">Bedrag_Material</f>
        <v>0</v>
      </c>
      <c r="H576" s="1" t="str" cm="1">
        <f t="array" ref="H576">Comment</f>
        <v/>
      </c>
    </row>
    <row r="577" spans="1:8" x14ac:dyDescent="0.25">
      <c r="A577" t="str">
        <f t="shared" si="28"/>
        <v>21. Materiaal - Apparatuur</v>
      </c>
      <c r="B577" t="s">
        <v>985</v>
      </c>
      <c r="C577" t="s">
        <v>986</v>
      </c>
      <c r="D577" t="s">
        <v>1141</v>
      </c>
      <c r="E577" s="41" t="str" cm="1">
        <f t="array" ref="E577">Aantal</f>
        <v/>
      </c>
      <c r="F577" s="2">
        <v>595</v>
      </c>
      <c r="G577" s="2" cm="1">
        <f t="array" ref="G577">Bedrag_Material</f>
        <v>0</v>
      </c>
      <c r="H577" s="1" t="str" cm="1">
        <f t="array" ref="H577">Comment</f>
        <v/>
      </c>
    </row>
    <row r="578" spans="1:8" x14ac:dyDescent="0.25">
      <c r="A578" t="str">
        <f t="shared" si="28"/>
        <v>21. Materiaal - Apparatuur</v>
      </c>
      <c r="B578" t="s">
        <v>987</v>
      </c>
      <c r="C578" t="s">
        <v>988</v>
      </c>
      <c r="D578" t="s">
        <v>1141</v>
      </c>
      <c r="E578" s="41" t="str" cm="1">
        <f t="array" ref="E578">Aantal</f>
        <v/>
      </c>
      <c r="F578" s="2">
        <v>595</v>
      </c>
      <c r="G578" s="2" cm="1">
        <f t="array" ref="G578">Bedrag_Material</f>
        <v>0</v>
      </c>
      <c r="H578" s="1" t="str" cm="1">
        <f t="array" ref="H578">Comment</f>
        <v/>
      </c>
    </row>
    <row r="579" spans="1:8" x14ac:dyDescent="0.25">
      <c r="A579" t="str">
        <f t="shared" si="28"/>
        <v>21. Materiaal - Apparatuur</v>
      </c>
      <c r="B579" t="s">
        <v>989</v>
      </c>
      <c r="C579" t="s">
        <v>990</v>
      </c>
      <c r="D579" t="s">
        <v>1141</v>
      </c>
      <c r="E579" s="41" t="str" cm="1">
        <f t="array" ref="E579">Aantal</f>
        <v/>
      </c>
      <c r="F579" s="2">
        <v>83.27</v>
      </c>
      <c r="G579" s="2" cm="1">
        <f t="array" ref="G579">Bedrag_Material</f>
        <v>0</v>
      </c>
      <c r="H579" s="1" t="str" cm="1">
        <f t="array" ref="H579">Comment</f>
        <v/>
      </c>
    </row>
    <row r="580" spans="1:8" x14ac:dyDescent="0.25">
      <c r="A580" t="str">
        <f t="shared" si="28"/>
        <v>21. Materiaal - Apparatuur</v>
      </c>
      <c r="B580" t="s">
        <v>991</v>
      </c>
      <c r="C580" t="s">
        <v>992</v>
      </c>
      <c r="D580" t="s">
        <v>1141</v>
      </c>
      <c r="E580" s="41" t="str" cm="1">
        <f t="array" ref="E580">Aantal</f>
        <v/>
      </c>
      <c r="F580" s="2">
        <v>78.22</v>
      </c>
      <c r="G580" s="2" cm="1">
        <f t="array" ref="G580">Bedrag_Material</f>
        <v>0</v>
      </c>
      <c r="H580" s="1" t="str" cm="1">
        <f t="array" ref="H580">Comment</f>
        <v/>
      </c>
    </row>
    <row r="581" spans="1:8" x14ac:dyDescent="0.25">
      <c r="A581" t="str">
        <f t="shared" si="28"/>
        <v>21. Materiaal - Apparatuur</v>
      </c>
      <c r="B581" t="s">
        <v>993</v>
      </c>
      <c r="C581" t="s">
        <v>994</v>
      </c>
      <c r="D581" t="s">
        <v>1141</v>
      </c>
      <c r="E581" s="41" t="str" cm="1">
        <f t="array" ref="E581">Aantal</f>
        <v/>
      </c>
      <c r="F581" s="2">
        <v>242.96</v>
      </c>
      <c r="G581" s="2" cm="1">
        <f t="array" ref="G581">Bedrag_Material</f>
        <v>0</v>
      </c>
      <c r="H581" s="1" t="str" cm="1">
        <f t="array" ref="H581">Comment</f>
        <v/>
      </c>
    </row>
    <row r="582" spans="1:8" x14ac:dyDescent="0.25">
      <c r="A582" t="str">
        <f t="shared" si="28"/>
        <v>21. Materiaal - Apparatuur</v>
      </c>
      <c r="B582" t="s">
        <v>995</v>
      </c>
      <c r="C582" t="s">
        <v>996</v>
      </c>
      <c r="D582" t="s">
        <v>1141</v>
      </c>
      <c r="E582" s="41" t="str" cm="1">
        <f t="array" ref="E582">Aantal</f>
        <v/>
      </c>
      <c r="F582" s="2">
        <v>261.04000000000002</v>
      </c>
      <c r="G582" s="2" cm="1">
        <f t="array" ref="G582">Bedrag_Material</f>
        <v>0</v>
      </c>
      <c r="H582" s="1" t="str" cm="1">
        <f t="array" ref="H582">Comment</f>
        <v/>
      </c>
    </row>
    <row r="583" spans="1:8" x14ac:dyDescent="0.25">
      <c r="A583" t="str">
        <f t="shared" si="28"/>
        <v>21. Materiaal - Apparatuur</v>
      </c>
      <c r="B583" t="s">
        <v>997</v>
      </c>
      <c r="C583" t="s">
        <v>998</v>
      </c>
      <c r="D583" t="s">
        <v>1141</v>
      </c>
      <c r="E583" s="41" t="str" cm="1">
        <f t="array" ref="E583">Aantal</f>
        <v/>
      </c>
      <c r="F583" s="2">
        <v>1090.22</v>
      </c>
      <c r="G583" s="2" cm="1">
        <f t="array" ref="G583">Bedrag_Material</f>
        <v>0</v>
      </c>
      <c r="H583" s="1" t="str" cm="1">
        <f t="array" ref="H583">Comment</f>
        <v/>
      </c>
    </row>
    <row r="584" spans="1:8" x14ac:dyDescent="0.25">
      <c r="A584" t="str">
        <f t="shared" si="28"/>
        <v>21. Materiaal - Apparatuur</v>
      </c>
      <c r="B584" t="s">
        <v>999</v>
      </c>
      <c r="C584" t="s">
        <v>1000</v>
      </c>
      <c r="D584" t="s">
        <v>1141</v>
      </c>
      <c r="E584" s="41" t="str" cm="1">
        <f t="array" ref="E584">Aantal</f>
        <v/>
      </c>
      <c r="F584" s="2">
        <v>287.19</v>
      </c>
      <c r="G584" s="2" cm="1">
        <f t="array" ref="G584">Bedrag_Material</f>
        <v>0</v>
      </c>
      <c r="H584" s="1" t="str" cm="1">
        <f t="array" ref="H584">Comment</f>
        <v/>
      </c>
    </row>
    <row r="585" spans="1:8" x14ac:dyDescent="0.25">
      <c r="A585" t="str">
        <f t="shared" si="28"/>
        <v>21. Materiaal - Apparatuur</v>
      </c>
      <c r="B585" t="s">
        <v>1001</v>
      </c>
      <c r="C585" t="s">
        <v>1002</v>
      </c>
      <c r="D585" t="s">
        <v>1141</v>
      </c>
      <c r="E585" s="41" t="str" cm="1">
        <f t="array" ref="E585">Aantal</f>
        <v/>
      </c>
      <c r="F585" s="2">
        <v>361.82</v>
      </c>
      <c r="G585" s="2" cm="1">
        <f t="array" ref="G585">Bedrag_Material</f>
        <v>0</v>
      </c>
      <c r="H585" s="1" t="str" cm="1">
        <f t="array" ref="H585">Comment</f>
        <v/>
      </c>
    </row>
    <row r="586" spans="1:8" x14ac:dyDescent="0.25">
      <c r="A586" t="str">
        <f t="shared" si="28"/>
        <v>21. Materiaal - Apparatuur</v>
      </c>
      <c r="B586" t="s">
        <v>1003</v>
      </c>
      <c r="C586" t="s">
        <v>1004</v>
      </c>
      <c r="D586" t="s">
        <v>1141</v>
      </c>
      <c r="E586" s="41" t="str" cm="1">
        <f t="array" ref="E586">Aantal</f>
        <v/>
      </c>
      <c r="F586" s="2">
        <v>1013.6</v>
      </c>
      <c r="G586" s="2" cm="1">
        <f t="array" ref="G586">Bedrag_Material</f>
        <v>0</v>
      </c>
      <c r="H586" s="1" t="str" cm="1">
        <f t="array" ref="H586">Comment</f>
        <v/>
      </c>
    </row>
    <row r="587" spans="1:8" x14ac:dyDescent="0.25">
      <c r="A587" t="str">
        <f t="shared" si="28"/>
        <v>21. Materiaal - Apparatuur</v>
      </c>
      <c r="B587" t="s">
        <v>1005</v>
      </c>
      <c r="C587" t="s">
        <v>1006</v>
      </c>
      <c r="D587" t="s">
        <v>1141</v>
      </c>
      <c r="E587" s="41" t="str" cm="1">
        <f t="array" ref="E587">Aantal</f>
        <v/>
      </c>
      <c r="F587" s="2">
        <v>36.43</v>
      </c>
      <c r="G587" s="2" cm="1">
        <f t="array" ref="G587">Bedrag_Material</f>
        <v>0</v>
      </c>
      <c r="H587" s="1" t="str" cm="1">
        <f t="array" ref="H587">Comment</f>
        <v/>
      </c>
    </row>
    <row r="588" spans="1:8" x14ac:dyDescent="0.25">
      <c r="A588" t="str">
        <f t="shared" si="28"/>
        <v>21. Materiaal - Apparatuur</v>
      </c>
      <c r="B588" t="s">
        <v>1007</v>
      </c>
      <c r="C588" t="s">
        <v>1008</v>
      </c>
      <c r="D588" t="s">
        <v>1141</v>
      </c>
      <c r="E588" s="41" t="str" cm="1">
        <f t="array" ref="E588">Aantal</f>
        <v/>
      </c>
      <c r="F588" s="2">
        <v>47.38</v>
      </c>
      <c r="G588" s="2" cm="1">
        <f t="array" ref="G588">Bedrag_Material</f>
        <v>0</v>
      </c>
      <c r="H588" s="1" t="str" cm="1">
        <f t="array" ref="H588">Comment</f>
        <v/>
      </c>
    </row>
    <row r="589" spans="1:8" x14ac:dyDescent="0.25">
      <c r="A589" t="str">
        <f t="shared" si="28"/>
        <v>21. Materiaal - Apparatuur</v>
      </c>
      <c r="B589" t="s">
        <v>1009</v>
      </c>
      <c r="C589" t="s">
        <v>1010</v>
      </c>
      <c r="D589" t="s">
        <v>1141</v>
      </c>
      <c r="E589" s="41" t="str" cm="1">
        <f t="array" ref="E589">Aantal</f>
        <v/>
      </c>
      <c r="F589" s="2">
        <v>66.28</v>
      </c>
      <c r="G589" s="2" cm="1">
        <f t="array" ref="G589">Bedrag_Material</f>
        <v>0</v>
      </c>
      <c r="H589" s="1" t="str" cm="1">
        <f t="array" ref="H589">Comment</f>
        <v/>
      </c>
    </row>
    <row r="590" spans="1:8" x14ac:dyDescent="0.25">
      <c r="A590" t="str">
        <f t="shared" si="28"/>
        <v>21. Materiaal - Apparatuur</v>
      </c>
      <c r="B590" t="s">
        <v>1011</v>
      </c>
      <c r="C590" t="s">
        <v>1012</v>
      </c>
      <c r="D590" t="s">
        <v>1141</v>
      </c>
      <c r="E590" s="41" t="str" cm="1">
        <f t="array" ref="E590">Aantal</f>
        <v/>
      </c>
      <c r="F590" s="2">
        <v>96.14</v>
      </c>
      <c r="G590" s="2" cm="1">
        <f t="array" ref="G590">Bedrag_Material</f>
        <v>0</v>
      </c>
      <c r="H590" s="1" t="str" cm="1">
        <f t="array" ref="H590">Comment</f>
        <v/>
      </c>
    </row>
    <row r="591" spans="1:8" x14ac:dyDescent="0.25">
      <c r="A591" t="str">
        <f t="shared" si="28"/>
        <v>21. Materiaal - Apparatuur</v>
      </c>
      <c r="B591" t="s">
        <v>1013</v>
      </c>
      <c r="C591" t="s">
        <v>1014</v>
      </c>
      <c r="D591" t="s">
        <v>1141</v>
      </c>
      <c r="E591" s="41" t="str" cm="1">
        <f t="array" ref="E591">Aantal</f>
        <v/>
      </c>
      <c r="F591" s="2">
        <v>472</v>
      </c>
      <c r="G591" s="2" cm="1">
        <f t="array" ref="G591">Bedrag_Material</f>
        <v>0</v>
      </c>
      <c r="H591" s="1" t="str" cm="1">
        <f t="array" ref="H591">Comment</f>
        <v/>
      </c>
    </row>
    <row r="592" spans="1:8" x14ac:dyDescent="0.25">
      <c r="A592" t="str">
        <f t="shared" si="28"/>
        <v>21. Materiaal - Apparatuur</v>
      </c>
      <c r="B592" t="s">
        <v>1015</v>
      </c>
      <c r="C592" t="s">
        <v>1016</v>
      </c>
      <c r="D592" t="s">
        <v>1141</v>
      </c>
      <c r="E592" s="41" t="str" cm="1">
        <f t="array" ref="E592">Aantal</f>
        <v/>
      </c>
      <c r="F592" s="2">
        <v>629</v>
      </c>
      <c r="G592" s="2" cm="1">
        <f t="array" ref="G592">Bedrag_Material</f>
        <v>0</v>
      </c>
      <c r="H592" s="1" t="str" cm="1">
        <f t="array" ref="H592">Comment</f>
        <v/>
      </c>
    </row>
    <row r="593" spans="1:8" x14ac:dyDescent="0.25">
      <c r="A593" t="str">
        <f t="shared" si="28"/>
        <v>21. Materiaal - Apparatuur</v>
      </c>
      <c r="B593" t="s">
        <v>1017</v>
      </c>
      <c r="C593" t="s">
        <v>1018</v>
      </c>
      <c r="D593" t="s">
        <v>1141</v>
      </c>
      <c r="E593" s="41" t="str" cm="1">
        <f t="array" ref="E593">Aantal</f>
        <v/>
      </c>
      <c r="F593" s="2">
        <v>1104</v>
      </c>
      <c r="G593" s="2" cm="1">
        <f t="array" ref="G593">Bedrag_Material</f>
        <v>0</v>
      </c>
      <c r="H593" s="1" t="str" cm="1">
        <f t="array" ref="H593">Comment</f>
        <v/>
      </c>
    </row>
    <row r="594" spans="1:8" x14ac:dyDescent="0.25">
      <c r="A594" t="str">
        <f t="shared" si="28"/>
        <v>21. Materiaal - Apparatuur</v>
      </c>
      <c r="B594" t="s">
        <v>1019</v>
      </c>
      <c r="C594" t="s">
        <v>1020</v>
      </c>
      <c r="D594" t="s">
        <v>1141</v>
      </c>
      <c r="E594" s="41" t="str" cm="1">
        <f t="array" ref="E594">Aantal</f>
        <v/>
      </c>
      <c r="F594" s="2">
        <v>1320.84</v>
      </c>
      <c r="G594" s="2" cm="1">
        <f t="array" ref="G594">Bedrag_Material</f>
        <v>0</v>
      </c>
      <c r="H594" s="1" t="str" cm="1">
        <f t="array" ref="H594">Comment</f>
        <v/>
      </c>
    </row>
    <row r="595" spans="1:8" x14ac:dyDescent="0.25">
      <c r="A595" t="str">
        <f t="shared" si="28"/>
        <v>21. Materiaal - Apparatuur</v>
      </c>
      <c r="B595" t="s">
        <v>1021</v>
      </c>
      <c r="C595" t="s">
        <v>1022</v>
      </c>
      <c r="D595" t="s">
        <v>1141</v>
      </c>
      <c r="E595" s="41" t="str" cm="1">
        <f t="array" ref="E595">Aantal</f>
        <v/>
      </c>
      <c r="F595" s="2">
        <v>915.84</v>
      </c>
      <c r="G595" s="2" cm="1">
        <f t="array" ref="G595">Bedrag_Material</f>
        <v>0</v>
      </c>
      <c r="H595" s="1" t="str" cm="1">
        <f t="array" ref="H595">Comment</f>
        <v/>
      </c>
    </row>
    <row r="596" spans="1:8" x14ac:dyDescent="0.25">
      <c r="A596" t="str">
        <f t="shared" si="28"/>
        <v>21. Materiaal - Apparatuur</v>
      </c>
      <c r="B596" t="s">
        <v>1023</v>
      </c>
      <c r="C596" t="s">
        <v>1024</v>
      </c>
      <c r="D596" t="s">
        <v>1141</v>
      </c>
      <c r="E596" s="41" t="str" cm="1">
        <f t="array" ref="E596">Aantal</f>
        <v/>
      </c>
      <c r="F596" s="2">
        <v>1098.3599999999999</v>
      </c>
      <c r="G596" s="2" cm="1">
        <f t="array" ref="G596">Bedrag_Material</f>
        <v>0</v>
      </c>
      <c r="H596" s="1" t="str" cm="1">
        <f t="array" ref="H596">Comment</f>
        <v/>
      </c>
    </row>
    <row r="597" spans="1:8" x14ac:dyDescent="0.25">
      <c r="A597" t="str">
        <f t="shared" si="28"/>
        <v>21. Materiaal - Apparatuur</v>
      </c>
      <c r="B597" t="s">
        <v>1025</v>
      </c>
      <c r="C597" t="s">
        <v>1026</v>
      </c>
      <c r="D597" t="s">
        <v>1141</v>
      </c>
      <c r="E597" s="41" t="str" cm="1">
        <f t="array" ref="E597">Aantal</f>
        <v/>
      </c>
      <c r="F597" s="2">
        <v>2160</v>
      </c>
      <c r="G597" s="2" cm="1">
        <f t="array" ref="G597">Bedrag_Material</f>
        <v>0</v>
      </c>
      <c r="H597" s="1" t="str" cm="1">
        <f t="array" ref="H597">Comment</f>
        <v/>
      </c>
    </row>
    <row r="598" spans="1:8" x14ac:dyDescent="0.25">
      <c r="A598" t="str">
        <f t="shared" si="28"/>
        <v>21. Materiaal - Apparatuur</v>
      </c>
      <c r="B598" t="s">
        <v>1027</v>
      </c>
      <c r="C598" t="s">
        <v>1028</v>
      </c>
      <c r="D598" t="s">
        <v>1141</v>
      </c>
      <c r="E598" s="41" t="str" cm="1">
        <f t="array" ref="E598">Aantal</f>
        <v/>
      </c>
      <c r="F598" s="2">
        <v>3140.64</v>
      </c>
      <c r="G598" s="2" cm="1">
        <f t="array" ref="G598">Bedrag_Material</f>
        <v>0</v>
      </c>
      <c r="H598" s="1" t="str" cm="1">
        <f t="array" ref="H598">Comment</f>
        <v/>
      </c>
    </row>
    <row r="599" spans="1:8" x14ac:dyDescent="0.25">
      <c r="A599" t="str">
        <f t="shared" si="28"/>
        <v>21. Materiaal - Apparatuur</v>
      </c>
      <c r="B599" t="s">
        <v>1029</v>
      </c>
      <c r="C599" t="s">
        <v>1030</v>
      </c>
      <c r="D599" t="s">
        <v>1141</v>
      </c>
      <c r="E599" s="41" t="str" cm="1">
        <f t="array" ref="E599">Aantal</f>
        <v/>
      </c>
      <c r="F599" s="2">
        <v>142</v>
      </c>
      <c r="G599" s="2" cm="1">
        <f t="array" ref="G599">Bedrag_Material</f>
        <v>0</v>
      </c>
      <c r="H599" s="1" t="str" cm="1">
        <f t="array" ref="H599">Comment</f>
        <v/>
      </c>
    </row>
    <row r="600" spans="1:8" x14ac:dyDescent="0.25">
      <c r="A600" t="str">
        <f t="shared" si="28"/>
        <v>21. Materiaal - Apparatuur</v>
      </c>
      <c r="B600" t="s">
        <v>1031</v>
      </c>
      <c r="C600" t="s">
        <v>1032</v>
      </c>
      <c r="D600" t="s">
        <v>1141</v>
      </c>
      <c r="E600" s="41" t="str" cm="1">
        <f t="array" ref="E600">Aantal</f>
        <v/>
      </c>
      <c r="F600" s="2">
        <v>158</v>
      </c>
      <c r="G600" s="2" cm="1">
        <f t="array" ref="G600">Bedrag_Material</f>
        <v>0</v>
      </c>
      <c r="H600" s="1" t="str" cm="1">
        <f t="array" ref="H600">Comment</f>
        <v/>
      </c>
    </row>
    <row r="601" spans="1:8" x14ac:dyDescent="0.25">
      <c r="A601" t="str">
        <f t="shared" si="28"/>
        <v>21. Materiaal - Apparatuur</v>
      </c>
      <c r="B601" t="s">
        <v>1033</v>
      </c>
      <c r="C601" t="s">
        <v>1034</v>
      </c>
      <c r="D601" t="s">
        <v>1141</v>
      </c>
      <c r="E601" s="41" t="str" cm="1">
        <f t="array" ref="E601">Aantal</f>
        <v/>
      </c>
      <c r="F601" s="2">
        <v>39</v>
      </c>
      <c r="G601" s="2" cm="1">
        <f t="array" ref="G601">Bedrag_Material</f>
        <v>0</v>
      </c>
      <c r="H601" s="1" t="str" cm="1">
        <f t="array" ref="H601">Comment</f>
        <v/>
      </c>
    </row>
    <row r="602" spans="1:8" x14ac:dyDescent="0.25">
      <c r="A602" t="str">
        <f t="shared" si="28"/>
        <v>21. Materiaal - Apparatuur</v>
      </c>
      <c r="B602" t="s">
        <v>1035</v>
      </c>
      <c r="C602" t="s">
        <v>1036</v>
      </c>
      <c r="D602" t="s">
        <v>1141</v>
      </c>
      <c r="E602" s="41" t="str" cm="1">
        <f t="array" ref="E602">Aantal</f>
        <v/>
      </c>
      <c r="F602" s="2">
        <v>658</v>
      </c>
      <c r="G602" s="2" cm="1">
        <f t="array" ref="G602">Bedrag_Material</f>
        <v>0</v>
      </c>
      <c r="H602" s="1" t="str" cm="1">
        <f t="array" ref="H602">Comment</f>
        <v/>
      </c>
    </row>
    <row r="603" spans="1:8" x14ac:dyDescent="0.25">
      <c r="A603" t="str">
        <f t="shared" si="28"/>
        <v>21. Materiaal - Apparatuur</v>
      </c>
      <c r="B603" t="s">
        <v>1037</v>
      </c>
      <c r="C603" t="s">
        <v>1038</v>
      </c>
      <c r="D603" t="s">
        <v>1141</v>
      </c>
      <c r="E603" s="41" t="str" cm="1">
        <f t="array" ref="E603">Aantal</f>
        <v/>
      </c>
      <c r="F603" s="2">
        <v>1071</v>
      </c>
      <c r="G603" s="2" cm="1">
        <f t="array" ref="G603">Bedrag_Material</f>
        <v>0</v>
      </c>
      <c r="H603" s="1" t="str" cm="1">
        <f t="array" ref="H603">Comment</f>
        <v/>
      </c>
    </row>
    <row r="604" spans="1:8" x14ac:dyDescent="0.25">
      <c r="A604" t="str">
        <f t="shared" ref="A604:A667" si="29">$B$540</f>
        <v>21. Materiaal - Apparatuur</v>
      </c>
      <c r="B604" t="s">
        <v>1039</v>
      </c>
      <c r="C604" t="s">
        <v>1040</v>
      </c>
      <c r="D604" t="s">
        <v>1141</v>
      </c>
      <c r="E604" s="41" t="str" cm="1">
        <f t="array" ref="E604">Aantal</f>
        <v/>
      </c>
      <c r="F604" s="2">
        <v>207</v>
      </c>
      <c r="G604" s="2" cm="1">
        <f t="array" ref="G604">Bedrag_Material</f>
        <v>0</v>
      </c>
      <c r="H604" s="1" t="str" cm="1">
        <f t="array" ref="H604">Comment</f>
        <v/>
      </c>
    </row>
    <row r="605" spans="1:8" x14ac:dyDescent="0.25">
      <c r="A605" t="str">
        <f t="shared" si="29"/>
        <v>21. Materiaal - Apparatuur</v>
      </c>
      <c r="B605" t="s">
        <v>1041</v>
      </c>
      <c r="C605" t="s">
        <v>1042</v>
      </c>
      <c r="D605" t="s">
        <v>1141</v>
      </c>
      <c r="E605" s="41" t="str" cm="1">
        <f t="array" ref="E605">Aantal</f>
        <v/>
      </c>
      <c r="F605" s="2">
        <v>677</v>
      </c>
      <c r="G605" s="2" cm="1">
        <f t="array" ref="G605">Bedrag_Material</f>
        <v>0</v>
      </c>
      <c r="H605" s="1" t="str" cm="1">
        <f t="array" ref="H605">Comment</f>
        <v/>
      </c>
    </row>
    <row r="606" spans="1:8" x14ac:dyDescent="0.25">
      <c r="A606" t="str">
        <f t="shared" si="29"/>
        <v>21. Materiaal - Apparatuur</v>
      </c>
      <c r="B606" t="s">
        <v>1043</v>
      </c>
      <c r="C606" t="s">
        <v>1044</v>
      </c>
      <c r="D606" t="s">
        <v>1141</v>
      </c>
      <c r="E606" s="41" t="str" cm="1">
        <f t="array" ref="E606">Aantal</f>
        <v/>
      </c>
      <c r="F606" s="2">
        <v>753</v>
      </c>
      <c r="G606" s="2" cm="1">
        <f t="array" ref="G606">Bedrag_Material</f>
        <v>0</v>
      </c>
      <c r="H606" s="1" t="str" cm="1">
        <f t="array" ref="H606">Comment</f>
        <v/>
      </c>
    </row>
    <row r="607" spans="1:8" x14ac:dyDescent="0.25">
      <c r="A607" t="str">
        <f t="shared" si="29"/>
        <v>21. Materiaal - Apparatuur</v>
      </c>
      <c r="B607" t="s">
        <v>1045</v>
      </c>
      <c r="C607" t="s">
        <v>1046</v>
      </c>
      <c r="D607" t="s">
        <v>1141</v>
      </c>
      <c r="E607" s="41" t="str" cm="1">
        <f t="array" ref="E607">Aantal</f>
        <v/>
      </c>
      <c r="F607" s="2">
        <v>2404</v>
      </c>
      <c r="G607" s="2" cm="1">
        <f t="array" ref="G607">Bedrag_Material</f>
        <v>0</v>
      </c>
      <c r="H607" s="1" t="str" cm="1">
        <f t="array" ref="H607">Comment</f>
        <v/>
      </c>
    </row>
    <row r="608" spans="1:8" x14ac:dyDescent="0.25">
      <c r="A608" t="str">
        <f t="shared" si="29"/>
        <v>21. Materiaal - Apparatuur</v>
      </c>
      <c r="B608" t="s">
        <v>1047</v>
      </c>
      <c r="C608" t="s">
        <v>1048</v>
      </c>
      <c r="D608" t="s">
        <v>1141</v>
      </c>
      <c r="E608" s="41" t="str" cm="1">
        <f t="array" ref="E608">Aantal</f>
        <v/>
      </c>
      <c r="F608" s="2">
        <v>1855</v>
      </c>
      <c r="G608" s="2" cm="1">
        <f t="array" ref="G608">Bedrag_Material</f>
        <v>0</v>
      </c>
      <c r="H608" s="1" t="str" cm="1">
        <f t="array" ref="H608">Comment</f>
        <v/>
      </c>
    </row>
    <row r="609" spans="1:8" x14ac:dyDescent="0.25">
      <c r="A609" t="str">
        <f t="shared" si="29"/>
        <v>21. Materiaal - Apparatuur</v>
      </c>
      <c r="B609" t="s">
        <v>1049</v>
      </c>
      <c r="C609" t="s">
        <v>1050</v>
      </c>
      <c r="D609" t="s">
        <v>1141</v>
      </c>
      <c r="E609" s="41" t="str" cm="1">
        <f t="array" ref="E609">Aantal</f>
        <v/>
      </c>
      <c r="F609" s="2">
        <v>3892</v>
      </c>
      <c r="G609" s="2" cm="1">
        <f t="array" ref="G609">Bedrag_Material</f>
        <v>0</v>
      </c>
      <c r="H609" s="1" t="str" cm="1">
        <f t="array" ref="H609">Comment</f>
        <v/>
      </c>
    </row>
    <row r="610" spans="1:8" x14ac:dyDescent="0.25">
      <c r="A610" t="str">
        <f t="shared" si="29"/>
        <v>21. Materiaal - Apparatuur</v>
      </c>
      <c r="B610" t="s">
        <v>1051</v>
      </c>
      <c r="C610" t="s">
        <v>1052</v>
      </c>
      <c r="D610" t="s">
        <v>1141</v>
      </c>
      <c r="E610" s="41" t="str" cm="1">
        <f t="array" ref="E610">Aantal</f>
        <v/>
      </c>
      <c r="F610" s="2">
        <v>8.4</v>
      </c>
      <c r="G610" s="2" cm="1">
        <f t="array" ref="G610">Bedrag_Material</f>
        <v>0</v>
      </c>
      <c r="H610" s="1" t="str" cm="1">
        <f t="array" ref="H610">Comment</f>
        <v/>
      </c>
    </row>
    <row r="611" spans="1:8" x14ac:dyDescent="0.25">
      <c r="A611" t="str">
        <f t="shared" si="29"/>
        <v>21. Materiaal - Apparatuur</v>
      </c>
      <c r="B611" t="s">
        <v>1053</v>
      </c>
      <c r="C611" t="s">
        <v>1054</v>
      </c>
      <c r="D611" t="s">
        <v>1141</v>
      </c>
      <c r="E611" s="41" t="str" cm="1">
        <f t="array" ref="E611">Aantal</f>
        <v/>
      </c>
      <c r="F611" s="2">
        <v>8.8699999999999992</v>
      </c>
      <c r="G611" s="2" cm="1">
        <f t="array" ref="G611">Bedrag_Material</f>
        <v>0</v>
      </c>
      <c r="H611" s="1" t="str" cm="1">
        <f t="array" ref="H611">Comment</f>
        <v/>
      </c>
    </row>
    <row r="612" spans="1:8" x14ac:dyDescent="0.25">
      <c r="A612" t="str">
        <f t="shared" si="29"/>
        <v>21. Materiaal - Apparatuur</v>
      </c>
      <c r="B612" t="s">
        <v>1055</v>
      </c>
      <c r="C612" t="s">
        <v>1056</v>
      </c>
      <c r="D612" t="s">
        <v>1141</v>
      </c>
      <c r="E612" s="41" t="str" cm="1">
        <f t="array" ref="E612">Aantal</f>
        <v/>
      </c>
      <c r="F612" s="2">
        <v>23.9</v>
      </c>
      <c r="G612" s="2" cm="1">
        <f t="array" ref="G612">Bedrag_Material</f>
        <v>0</v>
      </c>
      <c r="H612" s="1" t="str" cm="1">
        <f t="array" ref="H612">Comment</f>
        <v/>
      </c>
    </row>
    <row r="613" spans="1:8" x14ac:dyDescent="0.25">
      <c r="A613" t="str">
        <f t="shared" si="29"/>
        <v>21. Materiaal - Apparatuur</v>
      </c>
      <c r="B613" t="s">
        <v>1057</v>
      </c>
      <c r="C613" t="s">
        <v>1058</v>
      </c>
      <c r="D613" t="s">
        <v>1141</v>
      </c>
      <c r="E613" s="41" t="str" cm="1">
        <f t="array" ref="E613">Aantal</f>
        <v/>
      </c>
      <c r="F613" s="2">
        <v>30.79</v>
      </c>
      <c r="G613" s="2" cm="1">
        <f t="array" ref="G613">Bedrag_Material</f>
        <v>0</v>
      </c>
      <c r="H613" s="1" t="str" cm="1">
        <f t="array" ref="H613">Comment</f>
        <v/>
      </c>
    </row>
    <row r="614" spans="1:8" x14ac:dyDescent="0.25">
      <c r="A614" t="str">
        <f t="shared" si="29"/>
        <v>21. Materiaal - Apparatuur</v>
      </c>
      <c r="B614" t="s">
        <v>1059</v>
      </c>
      <c r="C614" t="s">
        <v>1060</v>
      </c>
      <c r="D614" t="s">
        <v>1141</v>
      </c>
      <c r="E614" s="41" t="str" cm="1">
        <f t="array" ref="E614">Aantal</f>
        <v/>
      </c>
      <c r="F614" s="2">
        <v>73.13</v>
      </c>
      <c r="G614" s="2" cm="1">
        <f t="array" ref="G614">Bedrag_Material</f>
        <v>0</v>
      </c>
      <c r="H614" s="1" t="str" cm="1">
        <f t="array" ref="H614">Comment</f>
        <v/>
      </c>
    </row>
    <row r="615" spans="1:8" x14ac:dyDescent="0.25">
      <c r="A615" t="str">
        <f t="shared" si="29"/>
        <v>21. Materiaal - Apparatuur</v>
      </c>
      <c r="B615" t="s">
        <v>1061</v>
      </c>
      <c r="C615" t="s">
        <v>1062</v>
      </c>
      <c r="D615" t="s">
        <v>1141</v>
      </c>
      <c r="E615" s="41" t="str" cm="1">
        <f t="array" ref="E615">Aantal</f>
        <v/>
      </c>
      <c r="F615" s="2">
        <v>18.96</v>
      </c>
      <c r="G615" s="2" cm="1">
        <f t="array" ref="G615">Bedrag_Material</f>
        <v>0</v>
      </c>
      <c r="H615" s="1" t="str" cm="1">
        <f t="array" ref="H615">Comment</f>
        <v/>
      </c>
    </row>
    <row r="616" spans="1:8" x14ac:dyDescent="0.25">
      <c r="A616" t="str">
        <f t="shared" si="29"/>
        <v>21. Materiaal - Apparatuur</v>
      </c>
      <c r="B616" t="s">
        <v>1063</v>
      </c>
      <c r="C616" t="s">
        <v>1064</v>
      </c>
      <c r="D616" t="s">
        <v>1141</v>
      </c>
      <c r="E616" s="41" t="str" cm="1">
        <f t="array" ref="E616">Aantal</f>
        <v/>
      </c>
      <c r="F616" s="2">
        <v>26.77</v>
      </c>
      <c r="G616" s="2" cm="1">
        <f t="array" ref="G616">Bedrag_Material</f>
        <v>0</v>
      </c>
      <c r="H616" s="1" t="str" cm="1">
        <f t="array" ref="H616">Comment</f>
        <v/>
      </c>
    </row>
    <row r="617" spans="1:8" x14ac:dyDescent="0.25">
      <c r="A617" t="str">
        <f t="shared" si="29"/>
        <v>21. Materiaal - Apparatuur</v>
      </c>
      <c r="B617" t="s">
        <v>1065</v>
      </c>
      <c r="C617" t="s">
        <v>1066</v>
      </c>
      <c r="D617" t="s">
        <v>1141</v>
      </c>
      <c r="E617" s="41" t="str" cm="1">
        <f t="array" ref="E617">Aantal</f>
        <v/>
      </c>
      <c r="F617" s="2">
        <v>43.31</v>
      </c>
      <c r="G617" s="2" cm="1">
        <f t="array" ref="G617">Bedrag_Material</f>
        <v>0</v>
      </c>
      <c r="H617" s="1" t="str" cm="1">
        <f t="array" ref="H617">Comment</f>
        <v/>
      </c>
    </row>
    <row r="618" spans="1:8" x14ac:dyDescent="0.25">
      <c r="A618" t="str">
        <f t="shared" si="29"/>
        <v>21. Materiaal - Apparatuur</v>
      </c>
      <c r="B618" t="s">
        <v>1067</v>
      </c>
      <c r="C618" t="s">
        <v>1068</v>
      </c>
      <c r="D618" t="s">
        <v>1141</v>
      </c>
      <c r="E618" s="41" t="str" cm="1">
        <f t="array" ref="E618">Aantal</f>
        <v/>
      </c>
      <c r="F618" s="2">
        <v>75.989999999999995</v>
      </c>
      <c r="G618" s="2" cm="1">
        <f t="array" ref="G618">Bedrag_Material</f>
        <v>0</v>
      </c>
      <c r="H618" s="1" t="str" cm="1">
        <f t="array" ref="H618">Comment</f>
        <v/>
      </c>
    </row>
    <row r="619" spans="1:8" x14ac:dyDescent="0.25">
      <c r="A619" t="str">
        <f t="shared" si="29"/>
        <v>21. Materiaal - Apparatuur</v>
      </c>
      <c r="B619" t="s">
        <v>1069</v>
      </c>
      <c r="C619" t="s">
        <v>1070</v>
      </c>
      <c r="D619" t="s">
        <v>1141</v>
      </c>
      <c r="E619" s="41" t="str" cm="1">
        <f t="array" ref="E619">Aantal</f>
        <v/>
      </c>
      <c r="F619" s="2">
        <v>43.31</v>
      </c>
      <c r="G619" s="2" cm="1">
        <f t="array" ref="G619">Bedrag_Material</f>
        <v>0</v>
      </c>
      <c r="H619" s="1" t="str" cm="1">
        <f t="array" ref="H619">Comment</f>
        <v/>
      </c>
    </row>
    <row r="620" spans="1:8" x14ac:dyDescent="0.25">
      <c r="A620" t="str">
        <f t="shared" si="29"/>
        <v>21. Materiaal - Apparatuur</v>
      </c>
      <c r="B620" t="s">
        <v>1071</v>
      </c>
      <c r="C620" t="s">
        <v>1072</v>
      </c>
      <c r="D620" t="s">
        <v>1141</v>
      </c>
      <c r="E620" s="41" t="str" cm="1">
        <f t="array" ref="E620">Aantal</f>
        <v/>
      </c>
      <c r="F620" s="2">
        <v>58.63</v>
      </c>
      <c r="G620" s="2" cm="1">
        <f t="array" ref="G620">Bedrag_Material</f>
        <v>0</v>
      </c>
      <c r="H620" s="1" t="str" cm="1">
        <f t="array" ref="H620">Comment</f>
        <v/>
      </c>
    </row>
    <row r="621" spans="1:8" x14ac:dyDescent="0.25">
      <c r="A621" t="str">
        <f t="shared" si="29"/>
        <v>21. Materiaal - Apparatuur</v>
      </c>
      <c r="B621" t="s">
        <v>1073</v>
      </c>
      <c r="C621" t="s">
        <v>1074</v>
      </c>
      <c r="D621" t="s">
        <v>1141</v>
      </c>
      <c r="E621" s="41" t="str" cm="1">
        <f t="array" ref="E621">Aantal</f>
        <v/>
      </c>
      <c r="F621" s="2">
        <v>104.8</v>
      </c>
      <c r="G621" s="2" cm="1">
        <f t="array" ref="G621">Bedrag_Material</f>
        <v>0</v>
      </c>
      <c r="H621" s="1" t="str" cm="1">
        <f t="array" ref="H621">Comment</f>
        <v/>
      </c>
    </row>
    <row r="622" spans="1:8" x14ac:dyDescent="0.25">
      <c r="A622" t="str">
        <f t="shared" si="29"/>
        <v>21. Materiaal - Apparatuur</v>
      </c>
      <c r="B622" t="s">
        <v>1075</v>
      </c>
      <c r="C622" t="s">
        <v>1076</v>
      </c>
      <c r="D622" t="s">
        <v>1141</v>
      </c>
      <c r="E622" s="41" t="str" cm="1">
        <f t="array" ref="E622">Aantal</f>
        <v/>
      </c>
      <c r="F622" s="2">
        <v>30.03</v>
      </c>
      <c r="G622" s="2" cm="1">
        <f t="array" ref="G622">Bedrag_Material</f>
        <v>0</v>
      </c>
      <c r="H622" s="1" t="str" cm="1">
        <f t="array" ref="H622">Comment</f>
        <v/>
      </c>
    </row>
    <row r="623" spans="1:8" x14ac:dyDescent="0.25">
      <c r="A623" t="str">
        <f t="shared" si="29"/>
        <v>21. Materiaal - Apparatuur</v>
      </c>
      <c r="B623" t="s">
        <v>1077</v>
      </c>
      <c r="C623" t="s">
        <v>1078</v>
      </c>
      <c r="D623" t="s">
        <v>1141</v>
      </c>
      <c r="E623" s="41" t="str" cm="1">
        <f t="array" ref="E623">Aantal</f>
        <v/>
      </c>
      <c r="F623" s="2">
        <v>126.04</v>
      </c>
      <c r="G623" s="2" cm="1">
        <f t="array" ref="G623">Bedrag_Material</f>
        <v>0</v>
      </c>
      <c r="H623" s="1" t="str" cm="1">
        <f t="array" ref="H623">Comment</f>
        <v/>
      </c>
    </row>
    <row r="624" spans="1:8" x14ac:dyDescent="0.25">
      <c r="A624" t="str">
        <f t="shared" si="29"/>
        <v>21. Materiaal - Apparatuur</v>
      </c>
      <c r="B624" t="s">
        <v>1079</v>
      </c>
      <c r="C624" t="s">
        <v>1080</v>
      </c>
      <c r="D624" t="s">
        <v>1141</v>
      </c>
      <c r="E624" s="41" t="str" cm="1">
        <f t="array" ref="E624">Aantal</f>
        <v/>
      </c>
      <c r="F624" s="2">
        <v>263.99</v>
      </c>
      <c r="G624" s="2" cm="1">
        <f t="array" ref="G624">Bedrag_Material</f>
        <v>0</v>
      </c>
      <c r="H624" s="1" t="str" cm="1">
        <f t="array" ref="H624">Comment</f>
        <v/>
      </c>
    </row>
    <row r="625" spans="1:8" x14ac:dyDescent="0.25">
      <c r="A625" t="str">
        <f t="shared" si="29"/>
        <v>21. Materiaal - Apparatuur</v>
      </c>
      <c r="B625" t="s">
        <v>1081</v>
      </c>
      <c r="C625" t="s">
        <v>1082</v>
      </c>
      <c r="D625" t="s">
        <v>1141</v>
      </c>
      <c r="E625" s="41" t="str" cm="1">
        <f t="array" ref="E625">Aantal</f>
        <v/>
      </c>
      <c r="F625" s="2">
        <v>764.5</v>
      </c>
      <c r="G625" s="2" cm="1">
        <f t="array" ref="G625">Bedrag_Material</f>
        <v>0</v>
      </c>
      <c r="H625" s="1" t="str" cm="1">
        <f t="array" ref="H625">Comment</f>
        <v/>
      </c>
    </row>
    <row r="626" spans="1:8" x14ac:dyDescent="0.25">
      <c r="A626" t="str">
        <f t="shared" si="29"/>
        <v>21. Materiaal - Apparatuur</v>
      </c>
      <c r="B626" t="s">
        <v>1083</v>
      </c>
      <c r="C626" t="s">
        <v>1084</v>
      </c>
      <c r="D626" t="s">
        <v>1141</v>
      </c>
      <c r="E626" s="41" t="str" cm="1">
        <f t="array" ref="E626">Aantal</f>
        <v/>
      </c>
      <c r="F626" s="2">
        <v>874.5</v>
      </c>
      <c r="G626" s="2" cm="1">
        <f t="array" ref="G626">Bedrag_Material</f>
        <v>0</v>
      </c>
      <c r="H626" s="1" t="str" cm="1">
        <f t="array" ref="H626">Comment</f>
        <v/>
      </c>
    </row>
    <row r="627" spans="1:8" x14ac:dyDescent="0.25">
      <c r="A627" t="str">
        <f t="shared" si="29"/>
        <v>21. Materiaal - Apparatuur</v>
      </c>
      <c r="B627" t="s">
        <v>1085</v>
      </c>
      <c r="C627" t="s">
        <v>1086</v>
      </c>
      <c r="D627" t="s">
        <v>1141</v>
      </c>
      <c r="E627" s="41" t="str" cm="1">
        <f t="array" ref="E627">Aantal</f>
        <v/>
      </c>
      <c r="F627" s="2">
        <v>1457.5</v>
      </c>
      <c r="G627" s="2" cm="1">
        <f t="array" ref="G627">Bedrag_Material</f>
        <v>0</v>
      </c>
      <c r="H627" s="1" t="str" cm="1">
        <f t="array" ref="H627">Comment</f>
        <v/>
      </c>
    </row>
    <row r="628" spans="1:8" x14ac:dyDescent="0.25">
      <c r="A628" t="str">
        <f t="shared" si="29"/>
        <v>21. Materiaal - Apparatuur</v>
      </c>
      <c r="B628" t="s">
        <v>1087</v>
      </c>
      <c r="C628" t="s">
        <v>1088</v>
      </c>
      <c r="D628" t="s">
        <v>1141</v>
      </c>
      <c r="E628" s="41" t="str" cm="1">
        <f t="array" ref="E628">Aantal</f>
        <v/>
      </c>
      <c r="F628" s="2">
        <v>1721.5</v>
      </c>
      <c r="G628" s="2" cm="1">
        <f t="array" ref="G628">Bedrag_Material</f>
        <v>0</v>
      </c>
      <c r="H628" s="1" t="str" cm="1">
        <f t="array" ref="H628">Comment</f>
        <v/>
      </c>
    </row>
    <row r="629" spans="1:8" x14ac:dyDescent="0.25">
      <c r="A629" t="str">
        <f t="shared" si="29"/>
        <v>21. Materiaal - Apparatuur</v>
      </c>
      <c r="B629" t="s">
        <v>1089</v>
      </c>
      <c r="C629" t="s">
        <v>1090</v>
      </c>
      <c r="D629" t="s">
        <v>1141</v>
      </c>
      <c r="E629" s="41" t="str" cm="1">
        <f t="array" ref="E629">Aantal</f>
        <v/>
      </c>
      <c r="F629" s="2">
        <v>384.6</v>
      </c>
      <c r="G629" s="2" cm="1">
        <f t="array" ref="G629">Bedrag_Material</f>
        <v>0</v>
      </c>
      <c r="H629" s="1" t="str" cm="1">
        <f t="array" ref="H629">Comment</f>
        <v/>
      </c>
    </row>
    <row r="630" spans="1:8" x14ac:dyDescent="0.25">
      <c r="A630" t="str">
        <f t="shared" si="29"/>
        <v>21. Materiaal - Apparatuur</v>
      </c>
      <c r="B630" t="s">
        <v>1091</v>
      </c>
      <c r="C630" t="s">
        <v>1092</v>
      </c>
      <c r="D630" t="s">
        <v>1141</v>
      </c>
      <c r="E630" s="41" t="str" cm="1">
        <f t="array" ref="E630">Aantal</f>
        <v/>
      </c>
      <c r="F630" s="2">
        <v>1955.34</v>
      </c>
      <c r="G630" s="2" cm="1">
        <f t="array" ref="G630">Bedrag_Material</f>
        <v>0</v>
      </c>
      <c r="H630" s="1" t="str" cm="1">
        <f t="array" ref="H630">Comment</f>
        <v/>
      </c>
    </row>
    <row r="631" spans="1:8" x14ac:dyDescent="0.25">
      <c r="A631" t="str">
        <f t="shared" si="29"/>
        <v>21. Materiaal - Apparatuur</v>
      </c>
      <c r="B631" t="s">
        <v>1093</v>
      </c>
      <c r="C631" t="s">
        <v>1094</v>
      </c>
      <c r="D631" t="s">
        <v>1141</v>
      </c>
      <c r="E631" s="41" t="str" cm="1">
        <f t="array" ref="E631">Aantal</f>
        <v/>
      </c>
      <c r="F631" s="2">
        <v>1607.52</v>
      </c>
      <c r="G631" s="2" cm="1">
        <f t="array" ref="G631">Bedrag_Material</f>
        <v>0</v>
      </c>
      <c r="H631" s="1" t="str" cm="1">
        <f t="array" ref="H631">Comment</f>
        <v/>
      </c>
    </row>
    <row r="632" spans="1:8" x14ac:dyDescent="0.25">
      <c r="A632" t="str">
        <f t="shared" si="29"/>
        <v>21. Materiaal - Apparatuur</v>
      </c>
      <c r="B632" t="s">
        <v>1095</v>
      </c>
      <c r="C632" t="s">
        <v>1096</v>
      </c>
      <c r="D632" t="s">
        <v>1141</v>
      </c>
      <c r="E632" s="41" t="str" cm="1">
        <f t="array" ref="E632">Aantal</f>
        <v/>
      </c>
      <c r="F632" s="2">
        <v>370.45</v>
      </c>
      <c r="G632" s="2" cm="1">
        <f t="array" ref="G632">Bedrag_Material</f>
        <v>0</v>
      </c>
      <c r="H632" s="1" t="str" cm="1">
        <f t="array" ref="H632">Comment</f>
        <v/>
      </c>
    </row>
    <row r="633" spans="1:8" x14ac:dyDescent="0.25">
      <c r="A633" t="str">
        <f t="shared" si="29"/>
        <v>21. Materiaal - Apparatuur</v>
      </c>
      <c r="B633" t="s">
        <v>1097</v>
      </c>
      <c r="C633" t="s">
        <v>1098</v>
      </c>
      <c r="D633" t="s">
        <v>1141</v>
      </c>
      <c r="E633" s="41" t="str" cm="1">
        <f t="array" ref="E633">Aantal</f>
        <v/>
      </c>
      <c r="F633" s="2">
        <v>3000</v>
      </c>
      <c r="G633" s="2" cm="1">
        <f t="array" ref="G633">Bedrag_Material</f>
        <v>0</v>
      </c>
      <c r="H633" s="1" t="str" cm="1">
        <f t="array" ref="H633">Comment</f>
        <v/>
      </c>
    </row>
    <row r="634" spans="1:8" x14ac:dyDescent="0.25">
      <c r="A634" t="str">
        <f t="shared" si="29"/>
        <v>21. Materiaal - Apparatuur</v>
      </c>
      <c r="B634" t="s">
        <v>1099</v>
      </c>
      <c r="C634" t="s">
        <v>1100</v>
      </c>
      <c r="D634" t="s">
        <v>1141</v>
      </c>
      <c r="E634" s="41" t="str" cm="1">
        <f t="array" ref="E634">Aantal</f>
        <v/>
      </c>
      <c r="F634" s="2">
        <v>189.78</v>
      </c>
      <c r="G634" s="2" cm="1">
        <f t="array" ref="G634">Bedrag_Material</f>
        <v>0</v>
      </c>
      <c r="H634" s="1" t="str" cm="1">
        <f t="array" ref="H634">Comment</f>
        <v/>
      </c>
    </row>
    <row r="635" spans="1:8" x14ac:dyDescent="0.25">
      <c r="A635" t="str">
        <f t="shared" si="29"/>
        <v>21. Materiaal - Apparatuur</v>
      </c>
      <c r="B635" t="s">
        <v>1101</v>
      </c>
      <c r="C635" t="s">
        <v>1102</v>
      </c>
      <c r="D635" t="s">
        <v>1141</v>
      </c>
      <c r="E635" s="41" t="str" cm="1">
        <f t="array" ref="E635">Aantal</f>
        <v/>
      </c>
      <c r="F635" s="2">
        <v>219.23</v>
      </c>
      <c r="G635" s="2" cm="1">
        <f t="array" ref="G635">Bedrag_Material</f>
        <v>0</v>
      </c>
      <c r="H635" s="1" t="str" cm="1">
        <f t="array" ref="H635">Comment</f>
        <v/>
      </c>
    </row>
    <row r="636" spans="1:8" x14ac:dyDescent="0.25">
      <c r="A636" t="str">
        <f t="shared" si="29"/>
        <v>21. Materiaal - Apparatuur</v>
      </c>
      <c r="B636" t="s">
        <v>1103</v>
      </c>
      <c r="C636" t="s">
        <v>1104</v>
      </c>
      <c r="D636" t="s">
        <v>1141</v>
      </c>
      <c r="E636" s="41" t="str" cm="1">
        <f t="array" ref="E636">Aantal</f>
        <v/>
      </c>
      <c r="F636" s="2">
        <v>219.23</v>
      </c>
      <c r="G636" s="2" cm="1">
        <f t="array" ref="G636">Bedrag_Material</f>
        <v>0</v>
      </c>
      <c r="H636" s="1" t="str" cm="1">
        <f t="array" ref="H636">Comment</f>
        <v/>
      </c>
    </row>
    <row r="637" spans="1:8" x14ac:dyDescent="0.25">
      <c r="A637" t="str">
        <f t="shared" si="29"/>
        <v>21. Materiaal - Apparatuur</v>
      </c>
      <c r="B637" t="s">
        <v>1105</v>
      </c>
      <c r="C637" t="s">
        <v>1106</v>
      </c>
      <c r="D637" t="s">
        <v>1141</v>
      </c>
      <c r="E637" s="41" t="str" cm="1">
        <f t="array" ref="E637">Aantal</f>
        <v/>
      </c>
      <c r="F637" s="2">
        <v>10.29</v>
      </c>
      <c r="G637" s="2" cm="1">
        <f t="array" ref="G637">Bedrag_Material</f>
        <v>0</v>
      </c>
      <c r="H637" s="1" t="str" cm="1">
        <f t="array" ref="H637">Comment</f>
        <v/>
      </c>
    </row>
    <row r="638" spans="1:8" x14ac:dyDescent="0.25">
      <c r="A638" t="str">
        <f t="shared" si="29"/>
        <v>21. Materiaal - Apparatuur</v>
      </c>
      <c r="B638" t="s">
        <v>1107</v>
      </c>
      <c r="C638" t="s">
        <v>1108</v>
      </c>
      <c r="D638" t="s">
        <v>1141</v>
      </c>
      <c r="E638" s="41" t="str" cm="1">
        <f t="array" ref="E638">Aantal</f>
        <v/>
      </c>
      <c r="F638" s="2">
        <v>1289</v>
      </c>
      <c r="G638" s="2" cm="1">
        <f t="array" ref="G638">Bedrag_Material</f>
        <v>0</v>
      </c>
      <c r="H638" s="1" t="str" cm="1">
        <f t="array" ref="H638">Comment</f>
        <v/>
      </c>
    </row>
    <row r="639" spans="1:8" x14ac:dyDescent="0.25">
      <c r="A639" t="str">
        <f t="shared" si="29"/>
        <v>21. Materiaal - Apparatuur</v>
      </c>
      <c r="B639" t="s">
        <v>1109</v>
      </c>
      <c r="C639" t="s">
        <v>1316</v>
      </c>
      <c r="D639" t="s">
        <v>1141</v>
      </c>
      <c r="E639" s="41" t="str" cm="1">
        <f t="array" ref="E639">Aantal</f>
        <v/>
      </c>
      <c r="F639" s="2">
        <v>242.96</v>
      </c>
      <c r="G639" s="2" cm="1">
        <f t="array" ref="G639">Bedrag_Material</f>
        <v>0</v>
      </c>
      <c r="H639" s="1" t="str" cm="1">
        <f t="array" ref="H639">Comment</f>
        <v/>
      </c>
    </row>
    <row r="640" spans="1:8" x14ac:dyDescent="0.25">
      <c r="A640" t="str">
        <f t="shared" si="29"/>
        <v>21. Materiaal - Apparatuur</v>
      </c>
      <c r="B640" t="s">
        <v>1317</v>
      </c>
      <c r="C640" t="s">
        <v>1318</v>
      </c>
      <c r="D640" t="s">
        <v>1141</v>
      </c>
      <c r="E640" s="41" t="str" cm="1">
        <f t="array" ref="E640">Aantal</f>
        <v/>
      </c>
      <c r="F640" s="2">
        <v>242.96</v>
      </c>
      <c r="G640" s="2" cm="1">
        <f t="array" ref="G640">Bedrag_Material</f>
        <v>0</v>
      </c>
      <c r="H640" s="1" t="str" cm="1">
        <f t="array" ref="H640">Comment</f>
        <v/>
      </c>
    </row>
    <row r="641" spans="1:8" x14ac:dyDescent="0.25">
      <c r="A641" t="str">
        <f t="shared" si="29"/>
        <v>21. Materiaal - Apparatuur</v>
      </c>
      <c r="B641" t="s">
        <v>1319</v>
      </c>
      <c r="C641" t="s">
        <v>1320</v>
      </c>
      <c r="D641" t="s">
        <v>1141</v>
      </c>
      <c r="E641" s="41" t="str" cm="1">
        <f t="array" ref="E641">Aantal</f>
        <v/>
      </c>
      <c r="F641" s="2">
        <v>242.96</v>
      </c>
      <c r="G641" s="2" cm="1">
        <f t="array" ref="G641">Bedrag_Material</f>
        <v>0</v>
      </c>
      <c r="H641" s="1" t="str" cm="1">
        <f t="array" ref="H641">Comment</f>
        <v/>
      </c>
    </row>
    <row r="642" spans="1:8" x14ac:dyDescent="0.25">
      <c r="A642" t="str">
        <f t="shared" si="29"/>
        <v>21. Materiaal - Apparatuur</v>
      </c>
      <c r="B642" t="s">
        <v>1321</v>
      </c>
      <c r="C642" t="s">
        <v>1322</v>
      </c>
      <c r="D642" t="s">
        <v>1141</v>
      </c>
      <c r="E642" s="41" t="str" cm="1">
        <f t="array" ref="E642">Aantal</f>
        <v/>
      </c>
      <c r="F642" s="2">
        <v>242.96</v>
      </c>
      <c r="G642" s="2" cm="1">
        <f t="array" ref="G642">Bedrag_Material</f>
        <v>0</v>
      </c>
      <c r="H642" s="1" t="str" cm="1">
        <f t="array" ref="H642">Comment</f>
        <v/>
      </c>
    </row>
    <row r="643" spans="1:8" x14ac:dyDescent="0.25">
      <c r="A643" t="str">
        <f t="shared" si="29"/>
        <v>21. Materiaal - Apparatuur</v>
      </c>
      <c r="B643" t="s">
        <v>1323</v>
      </c>
      <c r="C643" t="s">
        <v>1324</v>
      </c>
      <c r="D643" t="s">
        <v>1141</v>
      </c>
      <c r="E643" s="41" t="str" cm="1">
        <f t="array" ref="E643">Aantal</f>
        <v/>
      </c>
      <c r="F643" s="2">
        <v>242.96</v>
      </c>
      <c r="G643" s="2" cm="1">
        <f t="array" ref="G643">Bedrag_Material</f>
        <v>0</v>
      </c>
      <c r="H643" s="1" t="str" cm="1">
        <f t="array" ref="H643">Comment</f>
        <v/>
      </c>
    </row>
    <row r="644" spans="1:8" x14ac:dyDescent="0.25">
      <c r="A644" t="str">
        <f t="shared" si="29"/>
        <v>21. Materiaal - Apparatuur</v>
      </c>
      <c r="B644" t="s">
        <v>1325</v>
      </c>
      <c r="C644" t="s">
        <v>1326</v>
      </c>
      <c r="D644" t="s">
        <v>1141</v>
      </c>
      <c r="E644" s="41" t="str" cm="1">
        <f t="array" ref="E644">Aantal</f>
        <v/>
      </c>
      <c r="F644" s="2">
        <v>242.96</v>
      </c>
      <c r="G644" s="2" cm="1">
        <f t="array" ref="G644">Bedrag_Material</f>
        <v>0</v>
      </c>
      <c r="H644" s="1" t="str" cm="1">
        <f t="array" ref="H644">Comment</f>
        <v/>
      </c>
    </row>
    <row r="645" spans="1:8" x14ac:dyDescent="0.25">
      <c r="A645" t="str">
        <f t="shared" si="29"/>
        <v>21. Materiaal - Apparatuur</v>
      </c>
      <c r="B645" t="s">
        <v>1327</v>
      </c>
      <c r="C645" t="s">
        <v>1328</v>
      </c>
      <c r="D645" t="s">
        <v>1141</v>
      </c>
      <c r="E645" s="41" t="str" cm="1">
        <f t="array" ref="E645">Aantal</f>
        <v/>
      </c>
      <c r="F645" s="2">
        <v>242.96</v>
      </c>
      <c r="G645" s="2" cm="1">
        <f t="array" ref="G645">Bedrag_Material</f>
        <v>0</v>
      </c>
      <c r="H645" s="1" t="str" cm="1">
        <f t="array" ref="H645">Comment</f>
        <v/>
      </c>
    </row>
    <row r="646" spans="1:8" x14ac:dyDescent="0.25">
      <c r="A646" t="str">
        <f t="shared" si="29"/>
        <v>21. Materiaal - Apparatuur</v>
      </c>
      <c r="B646" t="s">
        <v>1329</v>
      </c>
      <c r="C646" t="s">
        <v>1330</v>
      </c>
      <c r="D646" t="s">
        <v>1141</v>
      </c>
      <c r="E646" s="41" t="str" cm="1">
        <f t="array" ref="E646">Aantal</f>
        <v/>
      </c>
      <c r="F646" s="2">
        <v>242.96</v>
      </c>
      <c r="G646" s="2" cm="1">
        <f t="array" ref="G646">Bedrag_Material</f>
        <v>0</v>
      </c>
      <c r="H646" s="1" t="str" cm="1">
        <f t="array" ref="H646">Comment</f>
        <v/>
      </c>
    </row>
    <row r="647" spans="1:8" x14ac:dyDescent="0.25">
      <c r="A647" t="str">
        <f t="shared" si="29"/>
        <v>21. Materiaal - Apparatuur</v>
      </c>
      <c r="B647" t="s">
        <v>1331</v>
      </c>
      <c r="C647" t="s">
        <v>1332</v>
      </c>
      <c r="D647" t="s">
        <v>1141</v>
      </c>
      <c r="E647" s="41" t="str" cm="1">
        <f t="array" ref="E647">Aantal</f>
        <v/>
      </c>
      <c r="F647" s="2">
        <v>242.96</v>
      </c>
      <c r="G647" s="2" cm="1">
        <f t="array" ref="G647">Bedrag_Material</f>
        <v>0</v>
      </c>
      <c r="H647" s="1" t="str" cm="1">
        <f t="array" ref="H647">Comment</f>
        <v/>
      </c>
    </row>
    <row r="648" spans="1:8" x14ac:dyDescent="0.25">
      <c r="A648" t="str">
        <f t="shared" si="29"/>
        <v>21. Materiaal - Apparatuur</v>
      </c>
      <c r="B648" t="s">
        <v>1333</v>
      </c>
      <c r="C648" t="s">
        <v>1334</v>
      </c>
      <c r="D648" t="s">
        <v>1141</v>
      </c>
      <c r="E648" s="41" t="str" cm="1">
        <f t="array" ref="E648">Aantal</f>
        <v/>
      </c>
      <c r="F648" s="2">
        <v>242.96</v>
      </c>
      <c r="G648" s="2" cm="1">
        <f t="array" ref="G648">Bedrag_Material</f>
        <v>0</v>
      </c>
      <c r="H648" s="1" t="str" cm="1">
        <f t="array" ref="H648">Comment</f>
        <v/>
      </c>
    </row>
    <row r="649" spans="1:8" x14ac:dyDescent="0.25">
      <c r="A649" t="str">
        <f t="shared" si="29"/>
        <v>21. Materiaal - Apparatuur</v>
      </c>
      <c r="B649" t="s">
        <v>1335</v>
      </c>
      <c r="C649" t="s">
        <v>1336</v>
      </c>
      <c r="D649" t="s">
        <v>1141</v>
      </c>
      <c r="E649" s="41" t="str" cm="1">
        <f t="array" ref="E649">Aantal</f>
        <v/>
      </c>
      <c r="F649" s="2">
        <v>242.96</v>
      </c>
      <c r="G649" s="2" cm="1">
        <f t="array" ref="G649">Bedrag_Material</f>
        <v>0</v>
      </c>
      <c r="H649" s="1" t="str" cm="1">
        <f t="array" ref="H649">Comment</f>
        <v/>
      </c>
    </row>
    <row r="650" spans="1:8" x14ac:dyDescent="0.25">
      <c r="A650" t="str">
        <f t="shared" si="29"/>
        <v>21. Materiaal - Apparatuur</v>
      </c>
      <c r="B650" t="s">
        <v>1337</v>
      </c>
      <c r="C650" t="s">
        <v>1338</v>
      </c>
      <c r="D650" t="s">
        <v>1141</v>
      </c>
      <c r="E650" s="41" t="str" cm="1">
        <f t="array" ref="E650">Aantal</f>
        <v/>
      </c>
      <c r="F650" s="2">
        <v>242.96</v>
      </c>
      <c r="G650" s="2" cm="1">
        <f t="array" ref="G650">Bedrag_Material</f>
        <v>0</v>
      </c>
      <c r="H650" s="1" t="str" cm="1">
        <f t="array" ref="H650">Comment</f>
        <v/>
      </c>
    </row>
    <row r="651" spans="1:8" x14ac:dyDescent="0.25">
      <c r="A651" t="str">
        <f t="shared" si="29"/>
        <v>21. Materiaal - Apparatuur</v>
      </c>
      <c r="B651" t="s">
        <v>1339</v>
      </c>
      <c r="C651" t="s">
        <v>1340</v>
      </c>
      <c r="D651" t="s">
        <v>1141</v>
      </c>
      <c r="E651" s="41" t="str" cm="1">
        <f t="array" ref="E651">Aantal</f>
        <v/>
      </c>
      <c r="F651" s="2">
        <v>242.96</v>
      </c>
      <c r="G651" s="2" cm="1">
        <f t="array" ref="G651">Bedrag_Material</f>
        <v>0</v>
      </c>
      <c r="H651" s="1" t="str" cm="1">
        <f t="array" ref="H651">Comment</f>
        <v/>
      </c>
    </row>
    <row r="652" spans="1:8" x14ac:dyDescent="0.25">
      <c r="A652" t="str">
        <f t="shared" si="29"/>
        <v>21. Materiaal - Apparatuur</v>
      </c>
      <c r="B652" t="s">
        <v>1341</v>
      </c>
      <c r="C652" t="s">
        <v>1342</v>
      </c>
      <c r="D652" t="s">
        <v>1141</v>
      </c>
      <c r="E652" s="41" t="str" cm="1">
        <f t="array" ref="E652">Aantal</f>
        <v/>
      </c>
      <c r="F652" s="2">
        <v>242.96</v>
      </c>
      <c r="G652" s="2" cm="1">
        <f t="array" ref="G652">Bedrag_Material</f>
        <v>0</v>
      </c>
      <c r="H652" s="1" t="str" cm="1">
        <f t="array" ref="H652">Comment</f>
        <v/>
      </c>
    </row>
    <row r="653" spans="1:8" x14ac:dyDescent="0.25">
      <c r="A653" t="str">
        <f t="shared" si="29"/>
        <v>21. Materiaal - Apparatuur</v>
      </c>
      <c r="B653" t="s">
        <v>1343</v>
      </c>
      <c r="C653" t="s">
        <v>1344</v>
      </c>
      <c r="D653" t="s">
        <v>1141</v>
      </c>
      <c r="E653" s="41" t="str" cm="1">
        <f t="array" ref="E653">Aantal</f>
        <v/>
      </c>
      <c r="F653" s="2">
        <v>242.96</v>
      </c>
      <c r="G653" s="2" cm="1">
        <f t="array" ref="G653">Bedrag_Material</f>
        <v>0</v>
      </c>
      <c r="H653" s="1" t="str" cm="1">
        <f t="array" ref="H653">Comment</f>
        <v/>
      </c>
    </row>
    <row r="654" spans="1:8" x14ac:dyDescent="0.25">
      <c r="A654" t="str">
        <f t="shared" si="29"/>
        <v>21. Materiaal - Apparatuur</v>
      </c>
      <c r="B654" t="s">
        <v>1345</v>
      </c>
      <c r="C654" t="s">
        <v>1346</v>
      </c>
      <c r="D654" t="s">
        <v>1141</v>
      </c>
      <c r="E654" s="41" t="str" cm="1">
        <f t="array" ref="E654">Aantal</f>
        <v/>
      </c>
      <c r="F654" s="2">
        <v>242.96</v>
      </c>
      <c r="G654" s="2" cm="1">
        <f t="array" ref="G654">Bedrag_Material</f>
        <v>0</v>
      </c>
      <c r="H654" s="1" t="str" cm="1">
        <f t="array" ref="H654">Comment</f>
        <v/>
      </c>
    </row>
    <row r="655" spans="1:8" x14ac:dyDescent="0.25">
      <c r="A655" t="str">
        <f t="shared" si="29"/>
        <v>21. Materiaal - Apparatuur</v>
      </c>
      <c r="B655" t="s">
        <v>1347</v>
      </c>
      <c r="C655" t="s">
        <v>1348</v>
      </c>
      <c r="D655" t="s">
        <v>1141</v>
      </c>
      <c r="E655" s="41" t="str" cm="1">
        <f t="array" ref="E655">Aantal</f>
        <v/>
      </c>
      <c r="F655" s="2">
        <v>242.96</v>
      </c>
      <c r="G655" s="2" cm="1">
        <f t="array" ref="G655">Bedrag_Material</f>
        <v>0</v>
      </c>
      <c r="H655" s="1" t="str" cm="1">
        <f t="array" ref="H655">Comment</f>
        <v/>
      </c>
    </row>
    <row r="656" spans="1:8" x14ac:dyDescent="0.25">
      <c r="A656" t="str">
        <f t="shared" si="29"/>
        <v>21. Materiaal - Apparatuur</v>
      </c>
      <c r="B656" t="s">
        <v>1349</v>
      </c>
      <c r="C656" t="s">
        <v>1350</v>
      </c>
      <c r="D656" t="s">
        <v>1141</v>
      </c>
      <c r="E656" s="41" t="str" cm="1">
        <f t="array" ref="E656">Aantal</f>
        <v/>
      </c>
      <c r="F656" s="2">
        <v>242.96</v>
      </c>
      <c r="G656" s="2" cm="1">
        <f t="array" ref="G656">Bedrag_Material</f>
        <v>0</v>
      </c>
      <c r="H656" s="1" t="str" cm="1">
        <f t="array" ref="H656">Comment</f>
        <v/>
      </c>
    </row>
    <row r="657" spans="1:8" x14ac:dyDescent="0.25">
      <c r="A657" t="str">
        <f t="shared" si="29"/>
        <v>21. Materiaal - Apparatuur</v>
      </c>
      <c r="B657" t="s">
        <v>1351</v>
      </c>
      <c r="C657" t="s">
        <v>1352</v>
      </c>
      <c r="D657" t="s">
        <v>1141</v>
      </c>
      <c r="E657" s="41" t="str" cm="1">
        <f t="array" ref="E657">Aantal</f>
        <v/>
      </c>
      <c r="F657" s="2">
        <v>242.96</v>
      </c>
      <c r="G657" s="2" cm="1">
        <f t="array" ref="G657">Bedrag_Material</f>
        <v>0</v>
      </c>
      <c r="H657" s="1" t="str" cm="1">
        <f t="array" ref="H657">Comment</f>
        <v/>
      </c>
    </row>
    <row r="658" spans="1:8" x14ac:dyDescent="0.25">
      <c r="A658" t="str">
        <f t="shared" si="29"/>
        <v>21. Materiaal - Apparatuur</v>
      </c>
      <c r="B658" t="s">
        <v>1353</v>
      </c>
      <c r="C658" t="s">
        <v>1354</v>
      </c>
      <c r="D658" t="s">
        <v>1141</v>
      </c>
      <c r="E658" s="41" t="str" cm="1">
        <f t="array" ref="E658">Aantal</f>
        <v/>
      </c>
      <c r="F658" s="2">
        <v>242.96</v>
      </c>
      <c r="G658" s="2" cm="1">
        <f t="array" ref="G658">Bedrag_Material</f>
        <v>0</v>
      </c>
      <c r="H658" s="1" t="str" cm="1">
        <f t="array" ref="H658">Comment</f>
        <v/>
      </c>
    </row>
    <row r="659" spans="1:8" x14ac:dyDescent="0.25">
      <c r="A659" t="str">
        <f t="shared" si="29"/>
        <v>21. Materiaal - Apparatuur</v>
      </c>
      <c r="B659" t="s">
        <v>1355</v>
      </c>
      <c r="C659" t="s">
        <v>1356</v>
      </c>
      <c r="D659" t="s">
        <v>1141</v>
      </c>
      <c r="E659" s="41" t="str" cm="1">
        <f t="array" ref="E659">Aantal</f>
        <v/>
      </c>
      <c r="F659" s="2">
        <v>242.96</v>
      </c>
      <c r="G659" s="2" cm="1">
        <f t="array" ref="G659">Bedrag_Material</f>
        <v>0</v>
      </c>
      <c r="H659" s="1" t="str" cm="1">
        <f t="array" ref="H659">Comment</f>
        <v/>
      </c>
    </row>
    <row r="660" spans="1:8" x14ac:dyDescent="0.25">
      <c r="A660" t="str">
        <f t="shared" si="29"/>
        <v>21. Materiaal - Apparatuur</v>
      </c>
      <c r="B660" t="s">
        <v>1357</v>
      </c>
      <c r="C660" t="s">
        <v>1358</v>
      </c>
      <c r="D660" t="s">
        <v>1141</v>
      </c>
      <c r="E660" s="41" t="str" cm="1">
        <f t="array" ref="E660">Aantal</f>
        <v/>
      </c>
      <c r="F660" s="2">
        <v>242.96</v>
      </c>
      <c r="G660" s="2" cm="1">
        <f t="array" ref="G660">Bedrag_Material</f>
        <v>0</v>
      </c>
      <c r="H660" s="1" t="str" cm="1">
        <f t="array" ref="H660">Comment</f>
        <v/>
      </c>
    </row>
    <row r="661" spans="1:8" x14ac:dyDescent="0.25">
      <c r="A661" t="str">
        <f t="shared" si="29"/>
        <v>21. Materiaal - Apparatuur</v>
      </c>
      <c r="B661" t="s">
        <v>1359</v>
      </c>
      <c r="C661" t="s">
        <v>1360</v>
      </c>
      <c r="D661" t="s">
        <v>1141</v>
      </c>
      <c r="E661" s="41" t="str" cm="1">
        <f t="array" ref="E661">Aantal</f>
        <v/>
      </c>
      <c r="F661" s="2">
        <v>242.96</v>
      </c>
      <c r="G661" s="2" cm="1">
        <f t="array" ref="G661">Bedrag_Material</f>
        <v>0</v>
      </c>
      <c r="H661" s="1" t="str" cm="1">
        <f t="array" ref="H661">Comment</f>
        <v/>
      </c>
    </row>
    <row r="662" spans="1:8" x14ac:dyDescent="0.25">
      <c r="A662" t="str">
        <f t="shared" si="29"/>
        <v>21. Materiaal - Apparatuur</v>
      </c>
      <c r="B662" t="s">
        <v>1361</v>
      </c>
      <c r="C662" t="s">
        <v>1362</v>
      </c>
      <c r="D662" t="s">
        <v>1141</v>
      </c>
      <c r="E662" s="41" t="str" cm="1">
        <f t="array" ref="E662">Aantal</f>
        <v/>
      </c>
      <c r="F662" s="2">
        <v>242.96</v>
      </c>
      <c r="G662" s="2" cm="1">
        <f t="array" ref="G662">Bedrag_Material</f>
        <v>0</v>
      </c>
      <c r="H662" s="1" t="str" cm="1">
        <f t="array" ref="H662">Comment</f>
        <v/>
      </c>
    </row>
    <row r="663" spans="1:8" x14ac:dyDescent="0.25">
      <c r="A663" t="str">
        <f t="shared" si="29"/>
        <v>21. Materiaal - Apparatuur</v>
      </c>
      <c r="B663" t="s">
        <v>1363</v>
      </c>
      <c r="C663" t="s">
        <v>1364</v>
      </c>
      <c r="D663" t="s">
        <v>1141</v>
      </c>
      <c r="E663" s="41" t="str" cm="1">
        <f t="array" ref="E663">Aantal</f>
        <v/>
      </c>
      <c r="F663" s="2">
        <v>242.96</v>
      </c>
      <c r="G663" s="2" cm="1">
        <f t="array" ref="G663">Bedrag_Material</f>
        <v>0</v>
      </c>
      <c r="H663" s="1" t="str" cm="1">
        <f t="array" ref="H663">Comment</f>
        <v/>
      </c>
    </row>
    <row r="664" spans="1:8" x14ac:dyDescent="0.25">
      <c r="A664" t="str">
        <f t="shared" si="29"/>
        <v>21. Materiaal - Apparatuur</v>
      </c>
      <c r="B664" t="s">
        <v>1365</v>
      </c>
      <c r="C664" t="s">
        <v>1366</v>
      </c>
      <c r="D664" t="s">
        <v>1141</v>
      </c>
      <c r="E664" s="41" t="str" cm="1">
        <f t="array" ref="E664">Aantal</f>
        <v/>
      </c>
      <c r="F664" s="2">
        <v>242.96</v>
      </c>
      <c r="G664" s="2" cm="1">
        <f t="array" ref="G664">Bedrag_Material</f>
        <v>0</v>
      </c>
      <c r="H664" s="1" t="str" cm="1">
        <f t="array" ref="H664">Comment</f>
        <v/>
      </c>
    </row>
    <row r="665" spans="1:8" x14ac:dyDescent="0.25">
      <c r="A665" t="str">
        <f t="shared" si="29"/>
        <v>21. Materiaal - Apparatuur</v>
      </c>
      <c r="B665" t="s">
        <v>1367</v>
      </c>
      <c r="C665" t="s">
        <v>1368</v>
      </c>
      <c r="D665" t="s">
        <v>1141</v>
      </c>
      <c r="E665" s="41" t="str" cm="1">
        <f t="array" ref="E665">Aantal</f>
        <v/>
      </c>
      <c r="F665" s="2">
        <v>242.96</v>
      </c>
      <c r="G665" s="2" cm="1">
        <f t="array" ref="G665">Bedrag_Material</f>
        <v>0</v>
      </c>
      <c r="H665" s="1" t="str" cm="1">
        <f t="array" ref="H665">Comment</f>
        <v/>
      </c>
    </row>
    <row r="666" spans="1:8" x14ac:dyDescent="0.25">
      <c r="A666" t="str">
        <f t="shared" si="29"/>
        <v>21. Materiaal - Apparatuur</v>
      </c>
      <c r="B666" t="s">
        <v>1369</v>
      </c>
      <c r="C666" t="s">
        <v>1370</v>
      </c>
      <c r="D666" t="s">
        <v>1141</v>
      </c>
      <c r="E666" s="41" t="str" cm="1">
        <f t="array" ref="E666">Aantal</f>
        <v/>
      </c>
      <c r="F666" s="2">
        <v>242.96</v>
      </c>
      <c r="G666" s="2" cm="1">
        <f t="array" ref="G666">Bedrag_Material</f>
        <v>0</v>
      </c>
      <c r="H666" s="1" t="str" cm="1">
        <f t="array" ref="H666">Comment</f>
        <v/>
      </c>
    </row>
    <row r="667" spans="1:8" x14ac:dyDescent="0.25">
      <c r="A667" t="str">
        <f t="shared" si="29"/>
        <v>21. Materiaal - Apparatuur</v>
      </c>
      <c r="B667" t="s">
        <v>1371</v>
      </c>
      <c r="C667" t="s">
        <v>1372</v>
      </c>
      <c r="D667" t="s">
        <v>1141</v>
      </c>
      <c r="E667" s="41" t="str" cm="1">
        <f t="array" ref="E667">Aantal</f>
        <v/>
      </c>
      <c r="F667" s="2">
        <v>242.96</v>
      </c>
      <c r="G667" s="2" cm="1">
        <f t="array" ref="G667">Bedrag_Material</f>
        <v>0</v>
      </c>
      <c r="H667" s="1" t="str" cm="1">
        <f t="array" ref="H667">Comment</f>
        <v/>
      </c>
    </row>
    <row r="668" spans="1:8" x14ac:dyDescent="0.25">
      <c r="A668" t="str">
        <f t="shared" ref="A668:A731" si="30">$B$540</f>
        <v>21. Materiaal - Apparatuur</v>
      </c>
      <c r="B668" t="s">
        <v>1373</v>
      </c>
      <c r="C668" t="s">
        <v>1374</v>
      </c>
      <c r="D668" t="s">
        <v>1141</v>
      </c>
      <c r="E668" s="41" t="str" cm="1">
        <f t="array" ref="E668">Aantal</f>
        <v/>
      </c>
      <c r="F668" s="2">
        <v>242.96</v>
      </c>
      <c r="G668" s="2" cm="1">
        <f t="array" ref="G668">Bedrag_Material</f>
        <v>0</v>
      </c>
      <c r="H668" s="1" t="str" cm="1">
        <f t="array" ref="H668">Comment</f>
        <v/>
      </c>
    </row>
    <row r="669" spans="1:8" x14ac:dyDescent="0.25">
      <c r="A669" t="str">
        <f t="shared" si="30"/>
        <v>21. Materiaal - Apparatuur</v>
      </c>
      <c r="B669" t="s">
        <v>1375</v>
      </c>
      <c r="C669" t="s">
        <v>1376</v>
      </c>
      <c r="D669" t="s">
        <v>1141</v>
      </c>
      <c r="E669" s="41" t="str" cm="1">
        <f t="array" ref="E669">Aantal</f>
        <v/>
      </c>
      <c r="F669" s="2">
        <v>242.96</v>
      </c>
      <c r="G669" s="2" cm="1">
        <f t="array" ref="G669">Bedrag_Material</f>
        <v>0</v>
      </c>
      <c r="H669" s="1" t="str" cm="1">
        <f t="array" ref="H669">Comment</f>
        <v/>
      </c>
    </row>
    <row r="670" spans="1:8" x14ac:dyDescent="0.25">
      <c r="A670" t="str">
        <f t="shared" si="30"/>
        <v>21. Materiaal - Apparatuur</v>
      </c>
      <c r="B670" t="s">
        <v>1377</v>
      </c>
      <c r="C670" t="s">
        <v>1378</v>
      </c>
      <c r="D670" t="s">
        <v>1141</v>
      </c>
      <c r="E670" s="41" t="str" cm="1">
        <f t="array" ref="E670">Aantal</f>
        <v/>
      </c>
      <c r="F670" s="2">
        <v>242.96</v>
      </c>
      <c r="G670" s="2" cm="1">
        <f t="array" ref="G670">Bedrag_Material</f>
        <v>0</v>
      </c>
      <c r="H670" s="1" t="str" cm="1">
        <f t="array" ref="H670">Comment</f>
        <v/>
      </c>
    </row>
    <row r="671" spans="1:8" x14ac:dyDescent="0.25">
      <c r="A671" t="str">
        <f t="shared" si="30"/>
        <v>21. Materiaal - Apparatuur</v>
      </c>
      <c r="B671" t="s">
        <v>1379</v>
      </c>
      <c r="C671" t="s">
        <v>1380</v>
      </c>
      <c r="D671" t="s">
        <v>1141</v>
      </c>
      <c r="E671" s="41" t="str" cm="1">
        <f t="array" ref="E671">Aantal</f>
        <v/>
      </c>
      <c r="F671" s="2">
        <v>242.96</v>
      </c>
      <c r="G671" s="2" cm="1">
        <f t="array" ref="G671">Bedrag_Material</f>
        <v>0</v>
      </c>
      <c r="H671" s="1" t="str" cm="1">
        <f t="array" ref="H671">Comment</f>
        <v/>
      </c>
    </row>
    <row r="672" spans="1:8" x14ac:dyDescent="0.25">
      <c r="A672" t="str">
        <f t="shared" si="30"/>
        <v>21. Materiaal - Apparatuur</v>
      </c>
      <c r="B672" t="s">
        <v>1381</v>
      </c>
      <c r="C672" t="s">
        <v>1382</v>
      </c>
      <c r="D672" t="s">
        <v>1141</v>
      </c>
      <c r="E672" s="41" t="str" cm="1">
        <f t="array" ref="E672">Aantal</f>
        <v/>
      </c>
      <c r="F672" s="2">
        <v>242.96</v>
      </c>
      <c r="G672" s="2" cm="1">
        <f t="array" ref="G672">Bedrag_Material</f>
        <v>0</v>
      </c>
      <c r="H672" s="1" t="str" cm="1">
        <f t="array" ref="H672">Comment</f>
        <v/>
      </c>
    </row>
    <row r="673" spans="1:8" x14ac:dyDescent="0.25">
      <c r="A673" t="str">
        <f t="shared" si="30"/>
        <v>21. Materiaal - Apparatuur</v>
      </c>
      <c r="B673" t="s">
        <v>1383</v>
      </c>
      <c r="C673" t="s">
        <v>1384</v>
      </c>
      <c r="D673" t="s">
        <v>1141</v>
      </c>
      <c r="E673" s="41" t="str" cm="1">
        <f t="array" ref="E673">Aantal</f>
        <v/>
      </c>
      <c r="F673" s="2">
        <v>242.96</v>
      </c>
      <c r="G673" s="2" cm="1">
        <f t="array" ref="G673">Bedrag_Material</f>
        <v>0</v>
      </c>
      <c r="H673" s="1" t="str" cm="1">
        <f t="array" ref="H673">Comment</f>
        <v/>
      </c>
    </row>
    <row r="674" spans="1:8" x14ac:dyDescent="0.25">
      <c r="A674" t="str">
        <f t="shared" si="30"/>
        <v>21. Materiaal - Apparatuur</v>
      </c>
      <c r="B674" t="s">
        <v>1385</v>
      </c>
      <c r="C674" t="s">
        <v>1386</v>
      </c>
      <c r="D674" t="s">
        <v>1141</v>
      </c>
      <c r="E674" s="41" t="str" cm="1">
        <f t="array" ref="E674">Aantal</f>
        <v/>
      </c>
      <c r="F674" s="2">
        <v>242.96</v>
      </c>
      <c r="G674" s="2" cm="1">
        <f t="array" ref="G674">Bedrag_Material</f>
        <v>0</v>
      </c>
      <c r="H674" s="1" t="str" cm="1">
        <f t="array" ref="H674">Comment</f>
        <v/>
      </c>
    </row>
    <row r="675" spans="1:8" x14ac:dyDescent="0.25">
      <c r="A675" t="str">
        <f t="shared" si="30"/>
        <v>21. Materiaal - Apparatuur</v>
      </c>
      <c r="B675" t="s">
        <v>1387</v>
      </c>
      <c r="C675" t="s">
        <v>1388</v>
      </c>
      <c r="D675" t="s">
        <v>1141</v>
      </c>
      <c r="E675" s="41" t="str" cm="1">
        <f t="array" ref="E675">Aantal</f>
        <v/>
      </c>
      <c r="F675" s="2">
        <v>242.96</v>
      </c>
      <c r="G675" s="2" cm="1">
        <f t="array" ref="G675">Bedrag_Material</f>
        <v>0</v>
      </c>
      <c r="H675" s="1" t="str" cm="1">
        <f t="array" ref="H675">Comment</f>
        <v/>
      </c>
    </row>
    <row r="676" spans="1:8" x14ac:dyDescent="0.25">
      <c r="A676" t="str">
        <f t="shared" si="30"/>
        <v>21. Materiaal - Apparatuur</v>
      </c>
      <c r="B676" t="s">
        <v>1389</v>
      </c>
      <c r="C676" t="s">
        <v>1390</v>
      </c>
      <c r="D676" t="s">
        <v>1141</v>
      </c>
      <c r="E676" s="41" t="str" cm="1">
        <f t="array" ref="E676">Aantal</f>
        <v/>
      </c>
      <c r="F676" s="2">
        <v>242.96</v>
      </c>
      <c r="G676" s="2" cm="1">
        <f t="array" ref="G676">Bedrag_Material</f>
        <v>0</v>
      </c>
      <c r="H676" s="1" t="str" cm="1">
        <f t="array" ref="H676">Comment</f>
        <v/>
      </c>
    </row>
    <row r="677" spans="1:8" x14ac:dyDescent="0.25">
      <c r="A677" t="str">
        <f t="shared" si="30"/>
        <v>21. Materiaal - Apparatuur</v>
      </c>
      <c r="B677" t="s">
        <v>1391</v>
      </c>
      <c r="C677" t="s">
        <v>1392</v>
      </c>
      <c r="D677" t="s">
        <v>1141</v>
      </c>
      <c r="E677" s="41" t="str" cm="1">
        <f t="array" ref="E677">Aantal</f>
        <v/>
      </c>
      <c r="F677" s="2">
        <v>242.96</v>
      </c>
      <c r="G677" s="2" cm="1">
        <f t="array" ref="G677">Bedrag_Material</f>
        <v>0</v>
      </c>
      <c r="H677" s="1" t="str" cm="1">
        <f t="array" ref="H677">Comment</f>
        <v/>
      </c>
    </row>
    <row r="678" spans="1:8" x14ac:dyDescent="0.25">
      <c r="A678" t="str">
        <f t="shared" si="30"/>
        <v>21. Materiaal - Apparatuur</v>
      </c>
      <c r="B678" t="s">
        <v>1393</v>
      </c>
      <c r="C678" t="s">
        <v>1394</v>
      </c>
      <c r="D678" t="s">
        <v>1141</v>
      </c>
      <c r="E678" s="41" t="str" cm="1">
        <f t="array" ref="E678">Aantal</f>
        <v/>
      </c>
      <c r="F678" s="2">
        <v>242.96</v>
      </c>
      <c r="G678" s="2" cm="1">
        <f t="array" ref="G678">Bedrag_Material</f>
        <v>0</v>
      </c>
      <c r="H678" s="1" t="str" cm="1">
        <f t="array" ref="H678">Comment</f>
        <v/>
      </c>
    </row>
    <row r="679" spans="1:8" x14ac:dyDescent="0.25">
      <c r="A679" t="str">
        <f t="shared" si="30"/>
        <v>21. Materiaal - Apparatuur</v>
      </c>
      <c r="B679" t="s">
        <v>1111</v>
      </c>
      <c r="C679" t="s">
        <v>1395</v>
      </c>
      <c r="D679" t="s">
        <v>1141</v>
      </c>
      <c r="E679" s="41" t="str" cm="1">
        <f t="array" ref="E679">Aantal</f>
        <v/>
      </c>
      <c r="F679" s="2">
        <v>291.55</v>
      </c>
      <c r="G679" s="2" cm="1">
        <f t="array" ref="G679">Bedrag_Material</f>
        <v>0</v>
      </c>
      <c r="H679" s="1" t="str" cm="1">
        <f t="array" ref="H679">Comment</f>
        <v/>
      </c>
    </row>
    <row r="680" spans="1:8" x14ac:dyDescent="0.25">
      <c r="A680" t="str">
        <f t="shared" si="30"/>
        <v>21. Materiaal - Apparatuur</v>
      </c>
      <c r="B680" t="s">
        <v>1396</v>
      </c>
      <c r="C680" t="s">
        <v>1397</v>
      </c>
      <c r="D680" t="s">
        <v>1141</v>
      </c>
      <c r="E680" s="41" t="str" cm="1">
        <f t="array" ref="E680">Aantal</f>
        <v/>
      </c>
      <c r="F680" s="2">
        <v>291.55</v>
      </c>
      <c r="G680" s="2" cm="1">
        <f t="array" ref="G680">Bedrag_Material</f>
        <v>0</v>
      </c>
      <c r="H680" s="1" t="str" cm="1">
        <f t="array" ref="H680">Comment</f>
        <v/>
      </c>
    </row>
    <row r="681" spans="1:8" x14ac:dyDescent="0.25">
      <c r="A681" t="str">
        <f t="shared" si="30"/>
        <v>21. Materiaal - Apparatuur</v>
      </c>
      <c r="B681" t="s">
        <v>1398</v>
      </c>
      <c r="C681" t="s">
        <v>1399</v>
      </c>
      <c r="D681" t="s">
        <v>1141</v>
      </c>
      <c r="E681" s="41" t="str" cm="1">
        <f t="array" ref="E681">Aantal</f>
        <v/>
      </c>
      <c r="F681" s="2">
        <v>291.55</v>
      </c>
      <c r="G681" s="2" cm="1">
        <f t="array" ref="G681">Bedrag_Material</f>
        <v>0</v>
      </c>
      <c r="H681" s="1" t="str" cm="1">
        <f t="array" ref="H681">Comment</f>
        <v/>
      </c>
    </row>
    <row r="682" spans="1:8" x14ac:dyDescent="0.25">
      <c r="A682" t="str">
        <f t="shared" si="30"/>
        <v>21. Materiaal - Apparatuur</v>
      </c>
      <c r="B682" t="s">
        <v>1400</v>
      </c>
      <c r="C682" t="s">
        <v>1401</v>
      </c>
      <c r="D682" t="s">
        <v>1141</v>
      </c>
      <c r="E682" s="41" t="str" cm="1">
        <f t="array" ref="E682">Aantal</f>
        <v/>
      </c>
      <c r="F682" s="2">
        <v>291.55</v>
      </c>
      <c r="G682" s="2" cm="1">
        <f t="array" ref="G682">Bedrag_Material</f>
        <v>0</v>
      </c>
      <c r="H682" s="1" t="str" cm="1">
        <f t="array" ref="H682">Comment</f>
        <v/>
      </c>
    </row>
    <row r="683" spans="1:8" x14ac:dyDescent="0.25">
      <c r="A683" t="str">
        <f t="shared" si="30"/>
        <v>21. Materiaal - Apparatuur</v>
      </c>
      <c r="B683" t="s">
        <v>1402</v>
      </c>
      <c r="C683" t="s">
        <v>1403</v>
      </c>
      <c r="D683" t="s">
        <v>1141</v>
      </c>
      <c r="E683" s="41" t="str" cm="1">
        <f t="array" ref="E683">Aantal</f>
        <v/>
      </c>
      <c r="F683" s="2">
        <v>291.55</v>
      </c>
      <c r="G683" s="2" cm="1">
        <f t="array" ref="G683">Bedrag_Material</f>
        <v>0</v>
      </c>
      <c r="H683" s="1" t="str" cm="1">
        <f t="array" ref="H683">Comment</f>
        <v/>
      </c>
    </row>
    <row r="684" spans="1:8" x14ac:dyDescent="0.25">
      <c r="A684" t="str">
        <f t="shared" si="30"/>
        <v>21. Materiaal - Apparatuur</v>
      </c>
      <c r="B684" t="s">
        <v>1404</v>
      </c>
      <c r="C684" t="s">
        <v>1405</v>
      </c>
      <c r="D684" t="s">
        <v>1141</v>
      </c>
      <c r="E684" s="41" t="str" cm="1">
        <f t="array" ref="E684">Aantal</f>
        <v/>
      </c>
      <c r="F684" s="2">
        <v>291.55</v>
      </c>
      <c r="G684" s="2" cm="1">
        <f t="array" ref="G684">Bedrag_Material</f>
        <v>0</v>
      </c>
      <c r="H684" s="1" t="str" cm="1">
        <f t="array" ref="H684">Comment</f>
        <v/>
      </c>
    </row>
    <row r="685" spans="1:8" x14ac:dyDescent="0.25">
      <c r="A685" t="str">
        <f t="shared" si="30"/>
        <v>21. Materiaal - Apparatuur</v>
      </c>
      <c r="B685" t="s">
        <v>1406</v>
      </c>
      <c r="C685" t="s">
        <v>1407</v>
      </c>
      <c r="D685" t="s">
        <v>1141</v>
      </c>
      <c r="E685" s="41" t="str" cm="1">
        <f t="array" ref="E685">Aantal</f>
        <v/>
      </c>
      <c r="F685" s="2">
        <v>291.55</v>
      </c>
      <c r="G685" s="2" cm="1">
        <f t="array" ref="G685">Bedrag_Material</f>
        <v>0</v>
      </c>
      <c r="H685" s="1" t="str" cm="1">
        <f t="array" ref="H685">Comment</f>
        <v/>
      </c>
    </row>
    <row r="686" spans="1:8" x14ac:dyDescent="0.25">
      <c r="A686" t="str">
        <f t="shared" si="30"/>
        <v>21. Materiaal - Apparatuur</v>
      </c>
      <c r="B686" t="s">
        <v>1408</v>
      </c>
      <c r="C686" t="s">
        <v>1409</v>
      </c>
      <c r="D686" t="s">
        <v>1141</v>
      </c>
      <c r="E686" s="41" t="str" cm="1">
        <f t="array" ref="E686">Aantal</f>
        <v/>
      </c>
      <c r="F686" s="2">
        <v>291.55</v>
      </c>
      <c r="G686" s="2" cm="1">
        <f t="array" ref="G686">Bedrag_Material</f>
        <v>0</v>
      </c>
      <c r="H686" s="1" t="str" cm="1">
        <f t="array" ref="H686">Comment</f>
        <v/>
      </c>
    </row>
    <row r="687" spans="1:8" x14ac:dyDescent="0.25">
      <c r="A687" t="str">
        <f t="shared" si="30"/>
        <v>21. Materiaal - Apparatuur</v>
      </c>
      <c r="B687" t="s">
        <v>1410</v>
      </c>
      <c r="C687" t="s">
        <v>1411</v>
      </c>
      <c r="D687" t="s">
        <v>1141</v>
      </c>
      <c r="E687" s="41" t="str" cm="1">
        <f t="array" ref="E687">Aantal</f>
        <v/>
      </c>
      <c r="F687" s="2">
        <v>291.55</v>
      </c>
      <c r="G687" s="2" cm="1">
        <f t="array" ref="G687">Bedrag_Material</f>
        <v>0</v>
      </c>
      <c r="H687" s="1" t="str" cm="1">
        <f t="array" ref="H687">Comment</f>
        <v/>
      </c>
    </row>
    <row r="688" spans="1:8" x14ac:dyDescent="0.25">
      <c r="A688" t="str">
        <f t="shared" si="30"/>
        <v>21. Materiaal - Apparatuur</v>
      </c>
      <c r="B688" t="s">
        <v>1412</v>
      </c>
      <c r="C688" t="s">
        <v>1413</v>
      </c>
      <c r="D688" t="s">
        <v>1141</v>
      </c>
      <c r="E688" s="41" t="str" cm="1">
        <f t="array" ref="E688">Aantal</f>
        <v/>
      </c>
      <c r="F688" s="2">
        <v>291.55</v>
      </c>
      <c r="G688" s="2" cm="1">
        <f t="array" ref="G688">Bedrag_Material</f>
        <v>0</v>
      </c>
      <c r="H688" s="1" t="str" cm="1">
        <f t="array" ref="H688">Comment</f>
        <v/>
      </c>
    </row>
    <row r="689" spans="1:8" x14ac:dyDescent="0.25">
      <c r="A689" t="str">
        <f t="shared" si="30"/>
        <v>21. Materiaal - Apparatuur</v>
      </c>
      <c r="B689" t="s">
        <v>1414</v>
      </c>
      <c r="C689" t="s">
        <v>1415</v>
      </c>
      <c r="D689" t="s">
        <v>1141</v>
      </c>
      <c r="E689" s="41" t="str" cm="1">
        <f t="array" ref="E689">Aantal</f>
        <v/>
      </c>
      <c r="F689" s="2">
        <v>291.55</v>
      </c>
      <c r="G689" s="2" cm="1">
        <f t="array" ref="G689">Bedrag_Material</f>
        <v>0</v>
      </c>
      <c r="H689" s="1" t="str" cm="1">
        <f t="array" ref="H689">Comment</f>
        <v/>
      </c>
    </row>
    <row r="690" spans="1:8" x14ac:dyDescent="0.25">
      <c r="A690" t="str">
        <f t="shared" si="30"/>
        <v>21. Materiaal - Apparatuur</v>
      </c>
      <c r="B690" t="s">
        <v>1416</v>
      </c>
      <c r="C690" t="s">
        <v>1417</v>
      </c>
      <c r="D690" t="s">
        <v>1141</v>
      </c>
      <c r="E690" s="41" t="str" cm="1">
        <f t="array" ref="E690">Aantal</f>
        <v/>
      </c>
      <c r="F690" s="2">
        <v>291.55</v>
      </c>
      <c r="G690" s="2" cm="1">
        <f t="array" ref="G690">Bedrag_Material</f>
        <v>0</v>
      </c>
      <c r="H690" s="1" t="str" cm="1">
        <f t="array" ref="H690">Comment</f>
        <v/>
      </c>
    </row>
    <row r="691" spans="1:8" x14ac:dyDescent="0.25">
      <c r="A691" t="str">
        <f t="shared" si="30"/>
        <v>21. Materiaal - Apparatuur</v>
      </c>
      <c r="B691" t="s">
        <v>1418</v>
      </c>
      <c r="C691" t="s">
        <v>1419</v>
      </c>
      <c r="D691" t="s">
        <v>1141</v>
      </c>
      <c r="E691" s="41" t="str" cm="1">
        <f t="array" ref="E691">Aantal</f>
        <v/>
      </c>
      <c r="F691" s="2">
        <v>291.55</v>
      </c>
      <c r="G691" s="2" cm="1">
        <f t="array" ref="G691">Bedrag_Material</f>
        <v>0</v>
      </c>
      <c r="H691" s="1" t="str" cm="1">
        <f t="array" ref="H691">Comment</f>
        <v/>
      </c>
    </row>
    <row r="692" spans="1:8" x14ac:dyDescent="0.25">
      <c r="A692" t="str">
        <f t="shared" si="30"/>
        <v>21. Materiaal - Apparatuur</v>
      </c>
      <c r="B692" t="s">
        <v>1420</v>
      </c>
      <c r="C692" t="s">
        <v>1421</v>
      </c>
      <c r="D692" t="s">
        <v>1141</v>
      </c>
      <c r="E692" s="41" t="str" cm="1">
        <f t="array" ref="E692">Aantal</f>
        <v/>
      </c>
      <c r="F692" s="2">
        <v>291.55</v>
      </c>
      <c r="G692" s="2" cm="1">
        <f t="array" ref="G692">Bedrag_Material</f>
        <v>0</v>
      </c>
      <c r="H692" s="1" t="str" cm="1">
        <f t="array" ref="H692">Comment</f>
        <v/>
      </c>
    </row>
    <row r="693" spans="1:8" x14ac:dyDescent="0.25">
      <c r="A693" t="str">
        <f t="shared" si="30"/>
        <v>21. Materiaal - Apparatuur</v>
      </c>
      <c r="B693" t="s">
        <v>1422</v>
      </c>
      <c r="C693" t="s">
        <v>1423</v>
      </c>
      <c r="D693" t="s">
        <v>1141</v>
      </c>
      <c r="E693" s="41" t="str" cm="1">
        <f t="array" ref="E693">Aantal</f>
        <v/>
      </c>
      <c r="F693" s="2">
        <v>291.55</v>
      </c>
      <c r="G693" s="2" cm="1">
        <f t="array" ref="G693">Bedrag_Material</f>
        <v>0</v>
      </c>
      <c r="H693" s="1" t="str" cm="1">
        <f t="array" ref="H693">Comment</f>
        <v/>
      </c>
    </row>
    <row r="694" spans="1:8" x14ac:dyDescent="0.25">
      <c r="A694" t="str">
        <f t="shared" si="30"/>
        <v>21. Materiaal - Apparatuur</v>
      </c>
      <c r="B694" t="s">
        <v>1424</v>
      </c>
      <c r="C694" t="s">
        <v>1425</v>
      </c>
      <c r="D694" t="s">
        <v>1141</v>
      </c>
      <c r="E694" s="41" t="str" cm="1">
        <f t="array" ref="E694">Aantal</f>
        <v/>
      </c>
      <c r="F694" s="2">
        <v>291.55</v>
      </c>
      <c r="G694" s="2" cm="1">
        <f t="array" ref="G694">Bedrag_Material</f>
        <v>0</v>
      </c>
      <c r="H694" s="1" t="str" cm="1">
        <f t="array" ref="H694">Comment</f>
        <v/>
      </c>
    </row>
    <row r="695" spans="1:8" x14ac:dyDescent="0.25">
      <c r="A695" t="str">
        <f t="shared" si="30"/>
        <v>21. Materiaal - Apparatuur</v>
      </c>
      <c r="B695" t="s">
        <v>1426</v>
      </c>
      <c r="C695" t="s">
        <v>1427</v>
      </c>
      <c r="D695" t="s">
        <v>1141</v>
      </c>
      <c r="E695" s="41" t="str" cm="1">
        <f t="array" ref="E695">Aantal</f>
        <v/>
      </c>
      <c r="F695" s="2">
        <v>291.55</v>
      </c>
      <c r="G695" s="2" cm="1">
        <f t="array" ref="G695">Bedrag_Material</f>
        <v>0</v>
      </c>
      <c r="H695" s="1" t="str" cm="1">
        <f t="array" ref="H695">Comment</f>
        <v/>
      </c>
    </row>
    <row r="696" spans="1:8" x14ac:dyDescent="0.25">
      <c r="A696" t="str">
        <f t="shared" si="30"/>
        <v>21. Materiaal - Apparatuur</v>
      </c>
      <c r="B696" t="s">
        <v>1428</v>
      </c>
      <c r="C696" t="s">
        <v>1429</v>
      </c>
      <c r="D696" t="s">
        <v>1141</v>
      </c>
      <c r="E696" s="41" t="str" cm="1">
        <f t="array" ref="E696">Aantal</f>
        <v/>
      </c>
      <c r="F696" s="2">
        <v>291.55</v>
      </c>
      <c r="G696" s="2" cm="1">
        <f t="array" ref="G696">Bedrag_Material</f>
        <v>0</v>
      </c>
      <c r="H696" s="1" t="str" cm="1">
        <f t="array" ref="H696">Comment</f>
        <v/>
      </c>
    </row>
    <row r="697" spans="1:8" x14ac:dyDescent="0.25">
      <c r="A697" t="str">
        <f t="shared" si="30"/>
        <v>21. Materiaal - Apparatuur</v>
      </c>
      <c r="B697" t="s">
        <v>1430</v>
      </c>
      <c r="C697" t="s">
        <v>1431</v>
      </c>
      <c r="D697" t="s">
        <v>1141</v>
      </c>
      <c r="E697" s="41" t="str" cm="1">
        <f t="array" ref="E697">Aantal</f>
        <v/>
      </c>
      <c r="F697" s="2">
        <v>291.55</v>
      </c>
      <c r="G697" s="2" cm="1">
        <f t="array" ref="G697">Bedrag_Material</f>
        <v>0</v>
      </c>
      <c r="H697" s="1" t="str" cm="1">
        <f t="array" ref="H697">Comment</f>
        <v/>
      </c>
    </row>
    <row r="698" spans="1:8" x14ac:dyDescent="0.25">
      <c r="A698" t="str">
        <f t="shared" si="30"/>
        <v>21. Materiaal - Apparatuur</v>
      </c>
      <c r="B698" t="s">
        <v>1432</v>
      </c>
      <c r="C698" t="s">
        <v>1433</v>
      </c>
      <c r="D698" t="s">
        <v>1141</v>
      </c>
      <c r="E698" s="41" t="str" cm="1">
        <f t="array" ref="E698">Aantal</f>
        <v/>
      </c>
      <c r="F698" s="2">
        <v>291.55</v>
      </c>
      <c r="G698" s="2" cm="1">
        <f t="array" ref="G698">Bedrag_Material</f>
        <v>0</v>
      </c>
      <c r="H698" s="1" t="str" cm="1">
        <f t="array" ref="H698">Comment</f>
        <v/>
      </c>
    </row>
    <row r="699" spans="1:8" x14ac:dyDescent="0.25">
      <c r="A699" t="str">
        <f t="shared" si="30"/>
        <v>21. Materiaal - Apparatuur</v>
      </c>
      <c r="B699" t="s">
        <v>1434</v>
      </c>
      <c r="C699" t="s">
        <v>1435</v>
      </c>
      <c r="D699" t="s">
        <v>1141</v>
      </c>
      <c r="E699" s="41" t="str" cm="1">
        <f t="array" ref="E699">Aantal</f>
        <v/>
      </c>
      <c r="F699" s="2">
        <v>291.55</v>
      </c>
      <c r="G699" s="2" cm="1">
        <f t="array" ref="G699">Bedrag_Material</f>
        <v>0</v>
      </c>
      <c r="H699" s="1" t="str" cm="1">
        <f t="array" ref="H699">Comment</f>
        <v/>
      </c>
    </row>
    <row r="700" spans="1:8" x14ac:dyDescent="0.25">
      <c r="A700" t="str">
        <f t="shared" si="30"/>
        <v>21. Materiaal - Apparatuur</v>
      </c>
      <c r="B700" t="s">
        <v>1436</v>
      </c>
      <c r="C700" t="s">
        <v>1437</v>
      </c>
      <c r="D700" t="s">
        <v>1141</v>
      </c>
      <c r="E700" s="41" t="str" cm="1">
        <f t="array" ref="E700">Aantal</f>
        <v/>
      </c>
      <c r="F700" s="2">
        <v>291.55</v>
      </c>
      <c r="G700" s="2" cm="1">
        <f t="array" ref="G700">Bedrag_Material</f>
        <v>0</v>
      </c>
      <c r="H700" s="1" t="str" cm="1">
        <f t="array" ref="H700">Comment</f>
        <v/>
      </c>
    </row>
    <row r="701" spans="1:8" x14ac:dyDescent="0.25">
      <c r="A701" t="str">
        <f t="shared" si="30"/>
        <v>21. Materiaal - Apparatuur</v>
      </c>
      <c r="B701" t="s">
        <v>1438</v>
      </c>
      <c r="C701" t="s">
        <v>1439</v>
      </c>
      <c r="D701" t="s">
        <v>1141</v>
      </c>
      <c r="E701" s="41" t="str" cm="1">
        <f t="array" ref="E701">Aantal</f>
        <v/>
      </c>
      <c r="F701" s="2">
        <v>291.55</v>
      </c>
      <c r="G701" s="2" cm="1">
        <f t="array" ref="G701">Bedrag_Material</f>
        <v>0</v>
      </c>
      <c r="H701" s="1" t="str" cm="1">
        <f t="array" ref="H701">Comment</f>
        <v/>
      </c>
    </row>
    <row r="702" spans="1:8" x14ac:dyDescent="0.25">
      <c r="A702" t="str">
        <f t="shared" si="30"/>
        <v>21. Materiaal - Apparatuur</v>
      </c>
      <c r="B702" t="s">
        <v>1440</v>
      </c>
      <c r="C702" t="s">
        <v>1441</v>
      </c>
      <c r="D702" t="s">
        <v>1141</v>
      </c>
      <c r="E702" s="41" t="str" cm="1">
        <f t="array" ref="E702">Aantal</f>
        <v/>
      </c>
      <c r="F702" s="2">
        <v>291.55</v>
      </c>
      <c r="G702" s="2" cm="1">
        <f t="array" ref="G702">Bedrag_Material</f>
        <v>0</v>
      </c>
      <c r="H702" s="1" t="str" cm="1">
        <f t="array" ref="H702">Comment</f>
        <v/>
      </c>
    </row>
    <row r="703" spans="1:8" x14ac:dyDescent="0.25">
      <c r="A703" t="str">
        <f t="shared" si="30"/>
        <v>21. Materiaal - Apparatuur</v>
      </c>
      <c r="B703" t="s">
        <v>1442</v>
      </c>
      <c r="C703" t="s">
        <v>1443</v>
      </c>
      <c r="D703" t="s">
        <v>1141</v>
      </c>
      <c r="E703" s="41" t="str" cm="1">
        <f t="array" ref="E703">Aantal</f>
        <v/>
      </c>
      <c r="F703" s="2">
        <v>291.55</v>
      </c>
      <c r="G703" s="2" cm="1">
        <f t="array" ref="G703">Bedrag_Material</f>
        <v>0</v>
      </c>
      <c r="H703" s="1" t="str" cm="1">
        <f t="array" ref="H703">Comment</f>
        <v/>
      </c>
    </row>
    <row r="704" spans="1:8" x14ac:dyDescent="0.25">
      <c r="A704" t="str">
        <f t="shared" si="30"/>
        <v>21. Materiaal - Apparatuur</v>
      </c>
      <c r="B704" t="s">
        <v>1444</v>
      </c>
      <c r="C704" t="s">
        <v>1445</v>
      </c>
      <c r="D704" t="s">
        <v>1141</v>
      </c>
      <c r="E704" s="41" t="str" cm="1">
        <f t="array" ref="E704">Aantal</f>
        <v/>
      </c>
      <c r="F704" s="2">
        <v>291.55</v>
      </c>
      <c r="G704" s="2" cm="1">
        <f t="array" ref="G704">Bedrag_Material</f>
        <v>0</v>
      </c>
      <c r="H704" s="1" t="str" cm="1">
        <f t="array" ref="H704">Comment</f>
        <v/>
      </c>
    </row>
    <row r="705" spans="1:8" x14ac:dyDescent="0.25">
      <c r="A705" t="str">
        <f t="shared" si="30"/>
        <v>21. Materiaal - Apparatuur</v>
      </c>
      <c r="B705" t="s">
        <v>1446</v>
      </c>
      <c r="C705" t="s">
        <v>1447</v>
      </c>
      <c r="D705" t="s">
        <v>1141</v>
      </c>
      <c r="E705" s="41" t="str" cm="1">
        <f t="array" ref="E705">Aantal</f>
        <v/>
      </c>
      <c r="F705" s="2">
        <v>291.55</v>
      </c>
      <c r="G705" s="2" cm="1">
        <f t="array" ref="G705">Bedrag_Material</f>
        <v>0</v>
      </c>
      <c r="H705" s="1" t="str" cm="1">
        <f t="array" ref="H705">Comment</f>
        <v/>
      </c>
    </row>
    <row r="706" spans="1:8" x14ac:dyDescent="0.25">
      <c r="A706" t="str">
        <f t="shared" si="30"/>
        <v>21. Materiaal - Apparatuur</v>
      </c>
      <c r="B706" t="s">
        <v>1448</v>
      </c>
      <c r="C706" t="s">
        <v>1449</v>
      </c>
      <c r="D706" t="s">
        <v>1141</v>
      </c>
      <c r="E706" s="41" t="str" cm="1">
        <f t="array" ref="E706">Aantal</f>
        <v/>
      </c>
      <c r="F706" s="2">
        <v>291.55</v>
      </c>
      <c r="G706" s="2" cm="1">
        <f t="array" ref="G706">Bedrag_Material</f>
        <v>0</v>
      </c>
      <c r="H706" s="1" t="str" cm="1">
        <f t="array" ref="H706">Comment</f>
        <v/>
      </c>
    </row>
    <row r="707" spans="1:8" x14ac:dyDescent="0.25">
      <c r="A707" t="str">
        <f t="shared" si="30"/>
        <v>21. Materiaal - Apparatuur</v>
      </c>
      <c r="B707" t="s">
        <v>1450</v>
      </c>
      <c r="C707" t="s">
        <v>1451</v>
      </c>
      <c r="D707" t="s">
        <v>1141</v>
      </c>
      <c r="E707" s="41" t="str" cm="1">
        <f t="array" ref="E707">Aantal</f>
        <v/>
      </c>
      <c r="F707" s="2">
        <v>291.55</v>
      </c>
      <c r="G707" s="2" cm="1">
        <f t="array" ref="G707">Bedrag_Material</f>
        <v>0</v>
      </c>
      <c r="H707" s="1" t="str" cm="1">
        <f t="array" ref="H707">Comment</f>
        <v/>
      </c>
    </row>
    <row r="708" spans="1:8" x14ac:dyDescent="0.25">
      <c r="A708" t="str">
        <f t="shared" si="30"/>
        <v>21. Materiaal - Apparatuur</v>
      </c>
      <c r="B708" t="s">
        <v>1452</v>
      </c>
      <c r="C708" t="s">
        <v>1453</v>
      </c>
      <c r="D708" t="s">
        <v>1141</v>
      </c>
      <c r="E708" s="41" t="str" cm="1">
        <f t="array" ref="E708">Aantal</f>
        <v/>
      </c>
      <c r="F708" s="2">
        <v>291.55</v>
      </c>
      <c r="G708" s="2" cm="1">
        <f t="array" ref="G708">Bedrag_Material</f>
        <v>0</v>
      </c>
      <c r="H708" s="1" t="str" cm="1">
        <f t="array" ref="H708">Comment</f>
        <v/>
      </c>
    </row>
    <row r="709" spans="1:8" x14ac:dyDescent="0.25">
      <c r="A709" t="str">
        <f t="shared" si="30"/>
        <v>21. Materiaal - Apparatuur</v>
      </c>
      <c r="B709" t="s">
        <v>1454</v>
      </c>
      <c r="C709" t="s">
        <v>1455</v>
      </c>
      <c r="D709" t="s">
        <v>1141</v>
      </c>
      <c r="E709" s="41" t="str" cm="1">
        <f t="array" ref="E709">Aantal</f>
        <v/>
      </c>
      <c r="F709" s="2">
        <v>291.55</v>
      </c>
      <c r="G709" s="2" cm="1">
        <f t="array" ref="G709">Bedrag_Material</f>
        <v>0</v>
      </c>
      <c r="H709" s="1" t="str" cm="1">
        <f t="array" ref="H709">Comment</f>
        <v/>
      </c>
    </row>
    <row r="710" spans="1:8" x14ac:dyDescent="0.25">
      <c r="A710" t="str">
        <f t="shared" si="30"/>
        <v>21. Materiaal - Apparatuur</v>
      </c>
      <c r="B710" t="s">
        <v>1456</v>
      </c>
      <c r="C710" t="s">
        <v>1457</v>
      </c>
      <c r="D710" t="s">
        <v>1141</v>
      </c>
      <c r="E710" s="41" t="str" cm="1">
        <f t="array" ref="E710">Aantal</f>
        <v/>
      </c>
      <c r="F710" s="2">
        <v>291.55</v>
      </c>
      <c r="G710" s="2" cm="1">
        <f t="array" ref="G710">Bedrag_Material</f>
        <v>0</v>
      </c>
      <c r="H710" s="1" t="str" cm="1">
        <f t="array" ref="H710">Comment</f>
        <v/>
      </c>
    </row>
    <row r="711" spans="1:8" x14ac:dyDescent="0.25">
      <c r="A711" t="str">
        <f t="shared" si="30"/>
        <v>21. Materiaal - Apparatuur</v>
      </c>
      <c r="B711" t="s">
        <v>1458</v>
      </c>
      <c r="C711" t="s">
        <v>1459</v>
      </c>
      <c r="D711" t="s">
        <v>1141</v>
      </c>
      <c r="E711" s="41" t="str" cm="1">
        <f t="array" ref="E711">Aantal</f>
        <v/>
      </c>
      <c r="F711" s="2">
        <v>291.55</v>
      </c>
      <c r="G711" s="2" cm="1">
        <f t="array" ref="G711">Bedrag_Material</f>
        <v>0</v>
      </c>
      <c r="H711" s="1" t="str" cm="1">
        <f t="array" ref="H711">Comment</f>
        <v/>
      </c>
    </row>
    <row r="712" spans="1:8" x14ac:dyDescent="0.25">
      <c r="A712" t="str">
        <f t="shared" si="30"/>
        <v>21. Materiaal - Apparatuur</v>
      </c>
      <c r="B712" t="s">
        <v>1460</v>
      </c>
      <c r="C712" t="s">
        <v>1461</v>
      </c>
      <c r="D712" t="s">
        <v>1141</v>
      </c>
      <c r="E712" s="41" t="str" cm="1">
        <f t="array" ref="E712">Aantal</f>
        <v/>
      </c>
      <c r="F712" s="2">
        <v>291.55</v>
      </c>
      <c r="G712" s="2" cm="1">
        <f t="array" ref="G712">Bedrag_Material</f>
        <v>0</v>
      </c>
      <c r="H712" s="1" t="str" cm="1">
        <f t="array" ref="H712">Comment</f>
        <v/>
      </c>
    </row>
    <row r="713" spans="1:8" x14ac:dyDescent="0.25">
      <c r="A713" t="str">
        <f t="shared" si="30"/>
        <v>21. Materiaal - Apparatuur</v>
      </c>
      <c r="B713" t="s">
        <v>1462</v>
      </c>
      <c r="C713" t="s">
        <v>1463</v>
      </c>
      <c r="D713" t="s">
        <v>1141</v>
      </c>
      <c r="E713" s="41" t="str" cm="1">
        <f t="array" ref="E713">Aantal</f>
        <v/>
      </c>
      <c r="F713" s="2">
        <v>291.55</v>
      </c>
      <c r="G713" s="2" cm="1">
        <f t="array" ref="G713">Bedrag_Material</f>
        <v>0</v>
      </c>
      <c r="H713" s="1" t="str" cm="1">
        <f t="array" ref="H713">Comment</f>
        <v/>
      </c>
    </row>
    <row r="714" spans="1:8" x14ac:dyDescent="0.25">
      <c r="A714" t="str">
        <f t="shared" si="30"/>
        <v>21. Materiaal - Apparatuur</v>
      </c>
      <c r="B714" t="s">
        <v>1464</v>
      </c>
      <c r="C714" t="s">
        <v>1465</v>
      </c>
      <c r="D714" t="s">
        <v>1141</v>
      </c>
      <c r="E714" s="41" t="str" cm="1">
        <f t="array" ref="E714">Aantal</f>
        <v/>
      </c>
      <c r="F714" s="2">
        <v>291.55</v>
      </c>
      <c r="G714" s="2" cm="1">
        <f t="array" ref="G714">Bedrag_Material</f>
        <v>0</v>
      </c>
      <c r="H714" s="1" t="str" cm="1">
        <f t="array" ref="H714">Comment</f>
        <v/>
      </c>
    </row>
    <row r="715" spans="1:8" x14ac:dyDescent="0.25">
      <c r="A715" t="str">
        <f t="shared" si="30"/>
        <v>21. Materiaal - Apparatuur</v>
      </c>
      <c r="B715" t="s">
        <v>1466</v>
      </c>
      <c r="C715" t="s">
        <v>1467</v>
      </c>
      <c r="D715" t="s">
        <v>1141</v>
      </c>
      <c r="E715" s="41" t="str" cm="1">
        <f t="array" ref="E715">Aantal</f>
        <v/>
      </c>
      <c r="F715" s="2">
        <v>291.55</v>
      </c>
      <c r="G715" s="2" cm="1">
        <f t="array" ref="G715">Bedrag_Material</f>
        <v>0</v>
      </c>
      <c r="H715" s="1" t="str" cm="1">
        <f t="array" ref="H715">Comment</f>
        <v/>
      </c>
    </row>
    <row r="716" spans="1:8" x14ac:dyDescent="0.25">
      <c r="A716" t="str">
        <f t="shared" si="30"/>
        <v>21. Materiaal - Apparatuur</v>
      </c>
      <c r="B716" t="s">
        <v>1468</v>
      </c>
      <c r="C716" t="s">
        <v>1469</v>
      </c>
      <c r="D716" t="s">
        <v>1141</v>
      </c>
      <c r="E716" s="41" t="str" cm="1">
        <f t="array" ref="E716">Aantal</f>
        <v/>
      </c>
      <c r="F716" s="2">
        <v>291.55</v>
      </c>
      <c r="G716" s="2" cm="1">
        <f t="array" ref="G716">Bedrag_Material</f>
        <v>0</v>
      </c>
      <c r="H716" s="1" t="str" cm="1">
        <f t="array" ref="H716">Comment</f>
        <v/>
      </c>
    </row>
    <row r="717" spans="1:8" x14ac:dyDescent="0.25">
      <c r="A717" t="str">
        <f t="shared" si="30"/>
        <v>21. Materiaal - Apparatuur</v>
      </c>
      <c r="B717" t="s">
        <v>1470</v>
      </c>
      <c r="C717" t="s">
        <v>1471</v>
      </c>
      <c r="D717" t="s">
        <v>1141</v>
      </c>
      <c r="E717" s="41" t="str" cm="1">
        <f t="array" ref="E717">Aantal</f>
        <v/>
      </c>
      <c r="F717" s="2">
        <v>291.55</v>
      </c>
      <c r="G717" s="2" cm="1">
        <f t="array" ref="G717">Bedrag_Material</f>
        <v>0</v>
      </c>
      <c r="H717" s="1" t="str" cm="1">
        <f t="array" ref="H717">Comment</f>
        <v/>
      </c>
    </row>
    <row r="718" spans="1:8" x14ac:dyDescent="0.25">
      <c r="A718" t="str">
        <f t="shared" si="30"/>
        <v>21. Materiaal - Apparatuur</v>
      </c>
      <c r="B718" t="s">
        <v>1472</v>
      </c>
      <c r="C718" t="s">
        <v>1473</v>
      </c>
      <c r="D718" t="s">
        <v>1141</v>
      </c>
      <c r="E718" s="41" t="str" cm="1">
        <f t="array" ref="E718">Aantal</f>
        <v/>
      </c>
      <c r="F718" s="2">
        <v>291.55</v>
      </c>
      <c r="G718" s="2" cm="1">
        <f t="array" ref="G718">Bedrag_Material</f>
        <v>0</v>
      </c>
      <c r="H718" s="1" t="str" cm="1">
        <f t="array" ref="H718">Comment</f>
        <v/>
      </c>
    </row>
    <row r="719" spans="1:8" x14ac:dyDescent="0.25">
      <c r="A719" t="str">
        <f t="shared" si="30"/>
        <v>21. Materiaal - Apparatuur</v>
      </c>
      <c r="B719" t="s">
        <v>1113</v>
      </c>
      <c r="C719" t="s">
        <v>1474</v>
      </c>
      <c r="D719" t="s">
        <v>1141</v>
      </c>
      <c r="E719" s="41" t="str" cm="1">
        <f t="array" ref="E719">Aantal</f>
        <v/>
      </c>
      <c r="F719" s="2">
        <v>261.04000000000002</v>
      </c>
      <c r="G719" s="2" cm="1">
        <f t="array" ref="G719">Bedrag_Material</f>
        <v>0</v>
      </c>
      <c r="H719" s="1" t="str" cm="1">
        <f t="array" ref="H719">Comment</f>
        <v/>
      </c>
    </row>
    <row r="720" spans="1:8" x14ac:dyDescent="0.25">
      <c r="A720" t="str">
        <f t="shared" si="30"/>
        <v>21. Materiaal - Apparatuur</v>
      </c>
      <c r="B720" t="s">
        <v>1475</v>
      </c>
      <c r="C720" t="s">
        <v>1476</v>
      </c>
      <c r="D720" t="s">
        <v>1141</v>
      </c>
      <c r="E720" s="41" t="str" cm="1">
        <f t="array" ref="E720">Aantal</f>
        <v/>
      </c>
      <c r="F720" s="2">
        <v>261.04000000000002</v>
      </c>
      <c r="G720" s="2" cm="1">
        <f t="array" ref="G720">Bedrag_Material</f>
        <v>0</v>
      </c>
      <c r="H720" s="1" t="str" cm="1">
        <f t="array" ref="H720">Comment</f>
        <v/>
      </c>
    </row>
    <row r="721" spans="1:8" x14ac:dyDescent="0.25">
      <c r="A721" t="str">
        <f t="shared" si="30"/>
        <v>21. Materiaal - Apparatuur</v>
      </c>
      <c r="B721" t="s">
        <v>1477</v>
      </c>
      <c r="C721" t="s">
        <v>1478</v>
      </c>
      <c r="D721" t="s">
        <v>1141</v>
      </c>
      <c r="E721" s="41" t="str" cm="1">
        <f t="array" ref="E721">Aantal</f>
        <v/>
      </c>
      <c r="F721" s="2">
        <v>261.04000000000002</v>
      </c>
      <c r="G721" s="2" cm="1">
        <f t="array" ref="G721">Bedrag_Material</f>
        <v>0</v>
      </c>
      <c r="H721" s="1" t="str" cm="1">
        <f t="array" ref="H721">Comment</f>
        <v/>
      </c>
    </row>
    <row r="722" spans="1:8" x14ac:dyDescent="0.25">
      <c r="A722" t="str">
        <f t="shared" si="30"/>
        <v>21. Materiaal - Apparatuur</v>
      </c>
      <c r="B722" t="s">
        <v>1479</v>
      </c>
      <c r="C722" t="s">
        <v>1480</v>
      </c>
      <c r="D722" t="s">
        <v>1141</v>
      </c>
      <c r="E722" s="41" t="str" cm="1">
        <f t="array" ref="E722">Aantal</f>
        <v/>
      </c>
      <c r="F722" s="2">
        <v>261.04000000000002</v>
      </c>
      <c r="G722" s="2" cm="1">
        <f t="array" ref="G722">Bedrag_Material</f>
        <v>0</v>
      </c>
      <c r="H722" s="1" t="str" cm="1">
        <f t="array" ref="H722">Comment</f>
        <v/>
      </c>
    </row>
    <row r="723" spans="1:8" x14ac:dyDescent="0.25">
      <c r="A723" t="str">
        <f t="shared" si="30"/>
        <v>21. Materiaal - Apparatuur</v>
      </c>
      <c r="B723" t="s">
        <v>1481</v>
      </c>
      <c r="C723" t="s">
        <v>1482</v>
      </c>
      <c r="D723" t="s">
        <v>1141</v>
      </c>
      <c r="E723" s="41" t="str" cm="1">
        <f t="array" ref="E723">Aantal</f>
        <v/>
      </c>
      <c r="F723" s="2">
        <v>261.04000000000002</v>
      </c>
      <c r="G723" s="2" cm="1">
        <f t="array" ref="G723">Bedrag_Material</f>
        <v>0</v>
      </c>
      <c r="H723" s="1" t="str" cm="1">
        <f t="array" ref="H723">Comment</f>
        <v/>
      </c>
    </row>
    <row r="724" spans="1:8" x14ac:dyDescent="0.25">
      <c r="A724" t="str">
        <f t="shared" si="30"/>
        <v>21. Materiaal - Apparatuur</v>
      </c>
      <c r="B724" t="s">
        <v>1483</v>
      </c>
      <c r="C724" t="s">
        <v>1484</v>
      </c>
      <c r="D724" t="s">
        <v>1141</v>
      </c>
      <c r="E724" s="41" t="str" cm="1">
        <f t="array" ref="E724">Aantal</f>
        <v/>
      </c>
      <c r="F724" s="2">
        <v>261.04000000000002</v>
      </c>
      <c r="G724" s="2" cm="1">
        <f t="array" ref="G724">Bedrag_Material</f>
        <v>0</v>
      </c>
      <c r="H724" s="1" t="str" cm="1">
        <f t="array" ref="H724">Comment</f>
        <v/>
      </c>
    </row>
    <row r="725" spans="1:8" x14ac:dyDescent="0.25">
      <c r="A725" t="str">
        <f t="shared" si="30"/>
        <v>21. Materiaal - Apparatuur</v>
      </c>
      <c r="B725" t="s">
        <v>1485</v>
      </c>
      <c r="C725" t="s">
        <v>1486</v>
      </c>
      <c r="D725" t="s">
        <v>1141</v>
      </c>
      <c r="E725" s="41" t="str" cm="1">
        <f t="array" ref="E725">Aantal</f>
        <v/>
      </c>
      <c r="F725" s="2">
        <v>261.04000000000002</v>
      </c>
      <c r="G725" s="2" cm="1">
        <f t="array" ref="G725">Bedrag_Material</f>
        <v>0</v>
      </c>
      <c r="H725" s="1" t="str" cm="1">
        <f t="array" ref="H725">Comment</f>
        <v/>
      </c>
    </row>
    <row r="726" spans="1:8" x14ac:dyDescent="0.25">
      <c r="A726" t="str">
        <f t="shared" si="30"/>
        <v>21. Materiaal - Apparatuur</v>
      </c>
      <c r="B726" t="s">
        <v>1487</v>
      </c>
      <c r="C726" t="s">
        <v>1488</v>
      </c>
      <c r="D726" t="s">
        <v>1141</v>
      </c>
      <c r="E726" s="41" t="str" cm="1">
        <f t="array" ref="E726">Aantal</f>
        <v/>
      </c>
      <c r="F726" s="2">
        <v>261.04000000000002</v>
      </c>
      <c r="G726" s="2" cm="1">
        <f t="array" ref="G726">Bedrag_Material</f>
        <v>0</v>
      </c>
      <c r="H726" s="1" t="str" cm="1">
        <f t="array" ref="H726">Comment</f>
        <v/>
      </c>
    </row>
    <row r="727" spans="1:8" x14ac:dyDescent="0.25">
      <c r="A727" t="str">
        <f t="shared" si="30"/>
        <v>21. Materiaal - Apparatuur</v>
      </c>
      <c r="B727" t="s">
        <v>1489</v>
      </c>
      <c r="C727" t="s">
        <v>1490</v>
      </c>
      <c r="D727" t="s">
        <v>1141</v>
      </c>
      <c r="E727" s="41" t="str" cm="1">
        <f t="array" ref="E727">Aantal</f>
        <v/>
      </c>
      <c r="F727" s="2">
        <v>261.04000000000002</v>
      </c>
      <c r="G727" s="2" cm="1">
        <f t="array" ref="G727">Bedrag_Material</f>
        <v>0</v>
      </c>
      <c r="H727" s="1" t="str" cm="1">
        <f t="array" ref="H727">Comment</f>
        <v/>
      </c>
    </row>
    <row r="728" spans="1:8" x14ac:dyDescent="0.25">
      <c r="A728" t="str">
        <f t="shared" si="30"/>
        <v>21. Materiaal - Apparatuur</v>
      </c>
      <c r="B728" t="s">
        <v>1491</v>
      </c>
      <c r="C728" t="s">
        <v>1492</v>
      </c>
      <c r="D728" t="s">
        <v>1141</v>
      </c>
      <c r="E728" s="41" t="str" cm="1">
        <f t="array" ref="E728">Aantal</f>
        <v/>
      </c>
      <c r="F728" s="2">
        <v>261.04000000000002</v>
      </c>
      <c r="G728" s="2" cm="1">
        <f t="array" ref="G728">Bedrag_Material</f>
        <v>0</v>
      </c>
      <c r="H728" s="1" t="str" cm="1">
        <f t="array" ref="H728">Comment</f>
        <v/>
      </c>
    </row>
    <row r="729" spans="1:8" x14ac:dyDescent="0.25">
      <c r="A729" t="str">
        <f t="shared" si="30"/>
        <v>21. Materiaal - Apparatuur</v>
      </c>
      <c r="B729" t="s">
        <v>1493</v>
      </c>
      <c r="C729" t="s">
        <v>1494</v>
      </c>
      <c r="D729" t="s">
        <v>1141</v>
      </c>
      <c r="E729" s="41" t="str" cm="1">
        <f t="array" ref="E729">Aantal</f>
        <v/>
      </c>
      <c r="F729" s="2">
        <v>261.04000000000002</v>
      </c>
      <c r="G729" s="2" cm="1">
        <f t="array" ref="G729">Bedrag_Material</f>
        <v>0</v>
      </c>
      <c r="H729" s="1" t="str" cm="1">
        <f t="array" ref="H729">Comment</f>
        <v/>
      </c>
    </row>
    <row r="730" spans="1:8" x14ac:dyDescent="0.25">
      <c r="A730" t="str">
        <f t="shared" si="30"/>
        <v>21. Materiaal - Apparatuur</v>
      </c>
      <c r="B730" t="s">
        <v>1495</v>
      </c>
      <c r="C730" t="s">
        <v>1496</v>
      </c>
      <c r="D730" t="s">
        <v>1141</v>
      </c>
      <c r="E730" s="41" t="str" cm="1">
        <f t="array" ref="E730">Aantal</f>
        <v/>
      </c>
      <c r="F730" s="2">
        <v>261.04000000000002</v>
      </c>
      <c r="G730" s="2" cm="1">
        <f t="array" ref="G730">Bedrag_Material</f>
        <v>0</v>
      </c>
      <c r="H730" s="1" t="str" cm="1">
        <f t="array" ref="H730">Comment</f>
        <v/>
      </c>
    </row>
    <row r="731" spans="1:8" x14ac:dyDescent="0.25">
      <c r="A731" t="str">
        <f t="shared" si="30"/>
        <v>21. Materiaal - Apparatuur</v>
      </c>
      <c r="B731" t="s">
        <v>1497</v>
      </c>
      <c r="C731" t="s">
        <v>1498</v>
      </c>
      <c r="D731" t="s">
        <v>1141</v>
      </c>
      <c r="E731" s="41" t="str" cm="1">
        <f t="array" ref="E731">Aantal</f>
        <v/>
      </c>
      <c r="F731" s="2">
        <v>261.04000000000002</v>
      </c>
      <c r="G731" s="2" cm="1">
        <f t="array" ref="G731">Bedrag_Material</f>
        <v>0</v>
      </c>
      <c r="H731" s="1" t="str" cm="1">
        <f t="array" ref="H731">Comment</f>
        <v/>
      </c>
    </row>
    <row r="732" spans="1:8" x14ac:dyDescent="0.25">
      <c r="A732" t="str">
        <f t="shared" ref="A732:A798" si="31">$B$540</f>
        <v>21. Materiaal - Apparatuur</v>
      </c>
      <c r="B732" t="s">
        <v>1499</v>
      </c>
      <c r="C732" t="s">
        <v>1500</v>
      </c>
      <c r="D732" t="s">
        <v>1141</v>
      </c>
      <c r="E732" s="41" t="str" cm="1">
        <f t="array" ref="E732">Aantal</f>
        <v/>
      </c>
      <c r="F732" s="2">
        <v>261.04000000000002</v>
      </c>
      <c r="G732" s="2" cm="1">
        <f t="array" ref="G732">Bedrag_Material</f>
        <v>0</v>
      </c>
      <c r="H732" s="1" t="str" cm="1">
        <f t="array" ref="H732">Comment</f>
        <v/>
      </c>
    </row>
    <row r="733" spans="1:8" x14ac:dyDescent="0.25">
      <c r="A733" t="str">
        <f t="shared" si="31"/>
        <v>21. Materiaal - Apparatuur</v>
      </c>
      <c r="B733" t="s">
        <v>1501</v>
      </c>
      <c r="C733" t="s">
        <v>1502</v>
      </c>
      <c r="D733" t="s">
        <v>1141</v>
      </c>
      <c r="E733" s="41" t="str" cm="1">
        <f t="array" ref="E733">Aantal</f>
        <v/>
      </c>
      <c r="F733" s="2">
        <v>261.04000000000002</v>
      </c>
      <c r="G733" s="2" cm="1">
        <f t="array" ref="G733">Bedrag_Material</f>
        <v>0</v>
      </c>
      <c r="H733" s="1" t="str" cm="1">
        <f t="array" ref="H733">Comment</f>
        <v/>
      </c>
    </row>
    <row r="734" spans="1:8" x14ac:dyDescent="0.25">
      <c r="A734" t="str">
        <f t="shared" si="31"/>
        <v>21. Materiaal - Apparatuur</v>
      </c>
      <c r="B734" t="s">
        <v>1503</v>
      </c>
      <c r="C734" t="s">
        <v>1504</v>
      </c>
      <c r="D734" t="s">
        <v>1141</v>
      </c>
      <c r="E734" s="41" t="str" cm="1">
        <f t="array" ref="E734">Aantal</f>
        <v/>
      </c>
      <c r="F734" s="2">
        <v>261.04000000000002</v>
      </c>
      <c r="G734" s="2" cm="1">
        <f t="array" ref="G734">Bedrag_Material</f>
        <v>0</v>
      </c>
      <c r="H734" s="1" t="str" cm="1">
        <f t="array" ref="H734">Comment</f>
        <v/>
      </c>
    </row>
    <row r="735" spans="1:8" x14ac:dyDescent="0.25">
      <c r="A735" t="str">
        <f t="shared" si="31"/>
        <v>21. Materiaal - Apparatuur</v>
      </c>
      <c r="B735" t="s">
        <v>1505</v>
      </c>
      <c r="C735" t="s">
        <v>1506</v>
      </c>
      <c r="D735" t="s">
        <v>1141</v>
      </c>
      <c r="E735" s="41" t="str" cm="1">
        <f t="array" ref="E735">Aantal</f>
        <v/>
      </c>
      <c r="F735" s="2">
        <v>261.04000000000002</v>
      </c>
      <c r="G735" s="2" cm="1">
        <f t="array" ref="G735">Bedrag_Material</f>
        <v>0</v>
      </c>
      <c r="H735" s="1" t="str" cm="1">
        <f t="array" ref="H735">Comment</f>
        <v/>
      </c>
    </row>
    <row r="736" spans="1:8" x14ac:dyDescent="0.25">
      <c r="A736" t="str">
        <f t="shared" si="31"/>
        <v>21. Materiaal - Apparatuur</v>
      </c>
      <c r="B736" t="s">
        <v>1507</v>
      </c>
      <c r="C736" t="s">
        <v>1508</v>
      </c>
      <c r="D736" t="s">
        <v>1141</v>
      </c>
      <c r="E736" s="41" t="str" cm="1">
        <f t="array" ref="E736">Aantal</f>
        <v/>
      </c>
      <c r="F736" s="2">
        <v>261.04000000000002</v>
      </c>
      <c r="G736" s="2" cm="1">
        <f t="array" ref="G736">Bedrag_Material</f>
        <v>0</v>
      </c>
      <c r="H736" s="1" t="str" cm="1">
        <f t="array" ref="H736">Comment</f>
        <v/>
      </c>
    </row>
    <row r="737" spans="1:8" x14ac:dyDescent="0.25">
      <c r="A737" t="str">
        <f t="shared" si="31"/>
        <v>21. Materiaal - Apparatuur</v>
      </c>
      <c r="B737" t="s">
        <v>1509</v>
      </c>
      <c r="C737" t="s">
        <v>1510</v>
      </c>
      <c r="D737" t="s">
        <v>1141</v>
      </c>
      <c r="E737" s="41" t="str" cm="1">
        <f t="array" ref="E737">Aantal</f>
        <v/>
      </c>
      <c r="F737" s="2">
        <v>261.04000000000002</v>
      </c>
      <c r="G737" s="2" cm="1">
        <f t="array" ref="G737">Bedrag_Material</f>
        <v>0</v>
      </c>
      <c r="H737" s="1" t="str" cm="1">
        <f t="array" ref="H737">Comment</f>
        <v/>
      </c>
    </row>
    <row r="738" spans="1:8" x14ac:dyDescent="0.25">
      <c r="A738" t="str">
        <f t="shared" si="31"/>
        <v>21. Materiaal - Apparatuur</v>
      </c>
      <c r="B738" t="s">
        <v>1511</v>
      </c>
      <c r="C738" t="s">
        <v>1512</v>
      </c>
      <c r="D738" t="s">
        <v>1141</v>
      </c>
      <c r="E738" s="41" t="str" cm="1">
        <f t="array" ref="E738">Aantal</f>
        <v/>
      </c>
      <c r="F738" s="2">
        <v>261.04000000000002</v>
      </c>
      <c r="G738" s="2" cm="1">
        <f t="array" ref="G738">Bedrag_Material</f>
        <v>0</v>
      </c>
      <c r="H738" s="1" t="str" cm="1">
        <f t="array" ref="H738">Comment</f>
        <v/>
      </c>
    </row>
    <row r="739" spans="1:8" x14ac:dyDescent="0.25">
      <c r="A739" t="str">
        <f t="shared" si="31"/>
        <v>21. Materiaal - Apparatuur</v>
      </c>
      <c r="B739" t="s">
        <v>1513</v>
      </c>
      <c r="C739" t="s">
        <v>1514</v>
      </c>
      <c r="D739" t="s">
        <v>1141</v>
      </c>
      <c r="E739" s="41" t="str" cm="1">
        <f t="array" ref="E739">Aantal</f>
        <v/>
      </c>
      <c r="F739" s="2">
        <v>261.04000000000002</v>
      </c>
      <c r="G739" s="2" cm="1">
        <f t="array" ref="G739">Bedrag_Material</f>
        <v>0</v>
      </c>
      <c r="H739" s="1" t="str" cm="1">
        <f t="array" ref="H739">Comment</f>
        <v/>
      </c>
    </row>
    <row r="740" spans="1:8" x14ac:dyDescent="0.25">
      <c r="A740" t="str">
        <f t="shared" si="31"/>
        <v>21. Materiaal - Apparatuur</v>
      </c>
      <c r="B740" t="s">
        <v>1515</v>
      </c>
      <c r="C740" t="s">
        <v>1516</v>
      </c>
      <c r="D740" t="s">
        <v>1141</v>
      </c>
      <c r="E740" s="41" t="str" cm="1">
        <f t="array" ref="E740">Aantal</f>
        <v/>
      </c>
      <c r="F740" s="2">
        <v>261.04000000000002</v>
      </c>
      <c r="G740" s="2" cm="1">
        <f t="array" ref="G740">Bedrag_Material</f>
        <v>0</v>
      </c>
      <c r="H740" s="1" t="str" cm="1">
        <f t="array" ref="H740">Comment</f>
        <v/>
      </c>
    </row>
    <row r="741" spans="1:8" x14ac:dyDescent="0.25">
      <c r="A741" t="str">
        <f t="shared" si="31"/>
        <v>21. Materiaal - Apparatuur</v>
      </c>
      <c r="B741" t="s">
        <v>1517</v>
      </c>
      <c r="C741" t="s">
        <v>1518</v>
      </c>
      <c r="D741" t="s">
        <v>1141</v>
      </c>
      <c r="E741" s="41" t="str" cm="1">
        <f t="array" ref="E741">Aantal</f>
        <v/>
      </c>
      <c r="F741" s="2">
        <v>261.04000000000002</v>
      </c>
      <c r="G741" s="2" cm="1">
        <f t="array" ref="G741">Bedrag_Material</f>
        <v>0</v>
      </c>
      <c r="H741" s="1" t="str" cm="1">
        <f t="array" ref="H741">Comment</f>
        <v/>
      </c>
    </row>
    <row r="742" spans="1:8" x14ac:dyDescent="0.25">
      <c r="A742" t="str">
        <f t="shared" si="31"/>
        <v>21. Materiaal - Apparatuur</v>
      </c>
      <c r="B742" t="s">
        <v>1519</v>
      </c>
      <c r="C742" t="s">
        <v>1520</v>
      </c>
      <c r="D742" t="s">
        <v>1141</v>
      </c>
      <c r="E742" s="41" t="str" cm="1">
        <f t="array" ref="E742">Aantal</f>
        <v/>
      </c>
      <c r="F742" s="2">
        <v>261.04000000000002</v>
      </c>
      <c r="G742" s="2" cm="1">
        <f t="array" ref="G742">Bedrag_Material</f>
        <v>0</v>
      </c>
      <c r="H742" s="1" t="str" cm="1">
        <f t="array" ref="H742">Comment</f>
        <v/>
      </c>
    </row>
    <row r="743" spans="1:8" x14ac:dyDescent="0.25">
      <c r="A743" t="str">
        <f t="shared" si="31"/>
        <v>21. Materiaal - Apparatuur</v>
      </c>
      <c r="B743" t="s">
        <v>1521</v>
      </c>
      <c r="C743" t="s">
        <v>1522</v>
      </c>
      <c r="D743" t="s">
        <v>1141</v>
      </c>
      <c r="E743" s="41" t="str" cm="1">
        <f t="array" ref="E743">Aantal</f>
        <v/>
      </c>
      <c r="F743" s="2">
        <v>261.04000000000002</v>
      </c>
      <c r="G743" s="2" cm="1">
        <f t="array" ref="G743">Bedrag_Material</f>
        <v>0</v>
      </c>
      <c r="H743" s="1" t="str" cm="1">
        <f t="array" ref="H743">Comment</f>
        <v/>
      </c>
    </row>
    <row r="744" spans="1:8" x14ac:dyDescent="0.25">
      <c r="A744" t="str">
        <f t="shared" si="31"/>
        <v>21. Materiaal - Apparatuur</v>
      </c>
      <c r="B744" t="s">
        <v>1523</v>
      </c>
      <c r="C744" t="s">
        <v>1524</v>
      </c>
      <c r="D744" t="s">
        <v>1141</v>
      </c>
      <c r="E744" s="41" t="str" cm="1">
        <f t="array" ref="E744">Aantal</f>
        <v/>
      </c>
      <c r="F744" s="2">
        <v>261.04000000000002</v>
      </c>
      <c r="G744" s="2" cm="1">
        <f t="array" ref="G744">Bedrag_Material</f>
        <v>0</v>
      </c>
      <c r="H744" s="1" t="str" cm="1">
        <f t="array" ref="H744">Comment</f>
        <v/>
      </c>
    </row>
    <row r="745" spans="1:8" x14ac:dyDescent="0.25">
      <c r="A745" t="str">
        <f t="shared" si="31"/>
        <v>21. Materiaal - Apparatuur</v>
      </c>
      <c r="B745" t="s">
        <v>1525</v>
      </c>
      <c r="C745" t="s">
        <v>1526</v>
      </c>
      <c r="D745" t="s">
        <v>1141</v>
      </c>
      <c r="E745" s="41" t="str" cm="1">
        <f t="array" ref="E745">Aantal</f>
        <v/>
      </c>
      <c r="F745" s="2">
        <v>261.04000000000002</v>
      </c>
      <c r="G745" s="2" cm="1">
        <f t="array" ref="G745">Bedrag_Material</f>
        <v>0</v>
      </c>
      <c r="H745" s="1" t="str" cm="1">
        <f t="array" ref="H745">Comment</f>
        <v/>
      </c>
    </row>
    <row r="746" spans="1:8" x14ac:dyDescent="0.25">
      <c r="A746" t="str">
        <f t="shared" si="31"/>
        <v>21. Materiaal - Apparatuur</v>
      </c>
      <c r="B746" t="s">
        <v>1527</v>
      </c>
      <c r="C746" t="s">
        <v>1528</v>
      </c>
      <c r="D746" t="s">
        <v>1141</v>
      </c>
      <c r="E746" s="41" t="str" cm="1">
        <f t="array" ref="E746">Aantal</f>
        <v/>
      </c>
      <c r="F746" s="2">
        <v>261.04000000000002</v>
      </c>
      <c r="G746" s="2" cm="1">
        <f t="array" ref="G746">Bedrag_Material</f>
        <v>0</v>
      </c>
      <c r="H746" s="1" t="str" cm="1">
        <f t="array" ref="H746">Comment</f>
        <v/>
      </c>
    </row>
    <row r="747" spans="1:8" x14ac:dyDescent="0.25">
      <c r="A747" t="str">
        <f t="shared" si="31"/>
        <v>21. Materiaal - Apparatuur</v>
      </c>
      <c r="B747" t="s">
        <v>1529</v>
      </c>
      <c r="C747" t="s">
        <v>1530</v>
      </c>
      <c r="D747" t="s">
        <v>1141</v>
      </c>
      <c r="E747" s="41" t="str" cm="1">
        <f t="array" ref="E747">Aantal</f>
        <v/>
      </c>
      <c r="F747" s="2">
        <v>261.04000000000002</v>
      </c>
      <c r="G747" s="2" cm="1">
        <f t="array" ref="G747">Bedrag_Material</f>
        <v>0</v>
      </c>
      <c r="H747" s="1" t="str" cm="1">
        <f t="array" ref="H747">Comment</f>
        <v/>
      </c>
    </row>
    <row r="748" spans="1:8" x14ac:dyDescent="0.25">
      <c r="A748" t="str">
        <f t="shared" si="31"/>
        <v>21. Materiaal - Apparatuur</v>
      </c>
      <c r="B748" t="s">
        <v>1531</v>
      </c>
      <c r="C748" t="s">
        <v>1532</v>
      </c>
      <c r="D748" t="s">
        <v>1141</v>
      </c>
      <c r="E748" s="41" t="str" cm="1">
        <f t="array" ref="E748">Aantal</f>
        <v/>
      </c>
      <c r="F748" s="2">
        <v>261.04000000000002</v>
      </c>
      <c r="G748" s="2" cm="1">
        <f t="array" ref="G748">Bedrag_Material</f>
        <v>0</v>
      </c>
      <c r="H748" s="1" t="str" cm="1">
        <f t="array" ref="H748">Comment</f>
        <v/>
      </c>
    </row>
    <row r="749" spans="1:8" x14ac:dyDescent="0.25">
      <c r="A749" t="str">
        <f t="shared" si="31"/>
        <v>21. Materiaal - Apparatuur</v>
      </c>
      <c r="B749" t="s">
        <v>1533</v>
      </c>
      <c r="C749" t="s">
        <v>1534</v>
      </c>
      <c r="D749" t="s">
        <v>1141</v>
      </c>
      <c r="E749" s="41" t="str" cm="1">
        <f t="array" ref="E749">Aantal</f>
        <v/>
      </c>
      <c r="F749" s="2">
        <v>261.04000000000002</v>
      </c>
      <c r="G749" s="2" cm="1">
        <f t="array" ref="G749">Bedrag_Material</f>
        <v>0</v>
      </c>
      <c r="H749" s="1" t="str" cm="1">
        <f t="array" ref="H749">Comment</f>
        <v/>
      </c>
    </row>
    <row r="750" spans="1:8" x14ac:dyDescent="0.25">
      <c r="A750" t="str">
        <f t="shared" si="31"/>
        <v>21. Materiaal - Apparatuur</v>
      </c>
      <c r="B750" t="s">
        <v>1535</v>
      </c>
      <c r="C750" t="s">
        <v>1536</v>
      </c>
      <c r="D750" t="s">
        <v>1141</v>
      </c>
      <c r="E750" s="41" t="str" cm="1">
        <f t="array" ref="E750">Aantal</f>
        <v/>
      </c>
      <c r="F750" s="2">
        <v>261.04000000000002</v>
      </c>
      <c r="G750" s="2" cm="1">
        <f t="array" ref="G750">Bedrag_Material</f>
        <v>0</v>
      </c>
      <c r="H750" s="1" t="str" cm="1">
        <f t="array" ref="H750">Comment</f>
        <v/>
      </c>
    </row>
    <row r="751" spans="1:8" x14ac:dyDescent="0.25">
      <c r="A751" t="str">
        <f t="shared" si="31"/>
        <v>21. Materiaal - Apparatuur</v>
      </c>
      <c r="B751" t="s">
        <v>1537</v>
      </c>
      <c r="C751" t="s">
        <v>1538</v>
      </c>
      <c r="D751" t="s">
        <v>1141</v>
      </c>
      <c r="E751" s="41" t="str" cm="1">
        <f t="array" ref="E751">Aantal</f>
        <v/>
      </c>
      <c r="F751" s="2">
        <v>261.04000000000002</v>
      </c>
      <c r="G751" s="2" cm="1">
        <f t="array" ref="G751">Bedrag_Material</f>
        <v>0</v>
      </c>
      <c r="H751" s="1" t="str" cm="1">
        <f t="array" ref="H751">Comment</f>
        <v/>
      </c>
    </row>
    <row r="752" spans="1:8" x14ac:dyDescent="0.25">
      <c r="A752" t="str">
        <f t="shared" si="31"/>
        <v>21. Materiaal - Apparatuur</v>
      </c>
      <c r="B752" t="s">
        <v>1539</v>
      </c>
      <c r="C752" t="s">
        <v>1540</v>
      </c>
      <c r="D752" t="s">
        <v>1141</v>
      </c>
      <c r="E752" s="41" t="str" cm="1">
        <f t="array" ref="E752">Aantal</f>
        <v/>
      </c>
      <c r="F752" s="2">
        <v>261.04000000000002</v>
      </c>
      <c r="G752" s="2" cm="1">
        <f t="array" ref="G752">Bedrag_Material</f>
        <v>0</v>
      </c>
      <c r="H752" s="1" t="str" cm="1">
        <f t="array" ref="H752">Comment</f>
        <v/>
      </c>
    </row>
    <row r="753" spans="1:8" x14ac:dyDescent="0.25">
      <c r="A753" t="str">
        <f t="shared" si="31"/>
        <v>21. Materiaal - Apparatuur</v>
      </c>
      <c r="B753" t="s">
        <v>1541</v>
      </c>
      <c r="C753" t="s">
        <v>1542</v>
      </c>
      <c r="D753" t="s">
        <v>1141</v>
      </c>
      <c r="E753" s="41" t="str" cm="1">
        <f t="array" ref="E753">Aantal</f>
        <v/>
      </c>
      <c r="F753" s="2">
        <v>261.04000000000002</v>
      </c>
      <c r="G753" s="2" cm="1">
        <f t="array" ref="G753">Bedrag_Material</f>
        <v>0</v>
      </c>
      <c r="H753" s="1" t="str" cm="1">
        <f t="array" ref="H753">Comment</f>
        <v/>
      </c>
    </row>
    <row r="754" spans="1:8" x14ac:dyDescent="0.25">
      <c r="A754" t="str">
        <f t="shared" si="31"/>
        <v>21. Materiaal - Apparatuur</v>
      </c>
      <c r="B754" t="s">
        <v>1543</v>
      </c>
      <c r="C754" t="s">
        <v>1544</v>
      </c>
      <c r="D754" t="s">
        <v>1141</v>
      </c>
      <c r="E754" s="41" t="str" cm="1">
        <f t="array" ref="E754">Aantal</f>
        <v/>
      </c>
      <c r="F754" s="2">
        <v>261.04000000000002</v>
      </c>
      <c r="G754" s="2" cm="1">
        <f t="array" ref="G754">Bedrag_Material</f>
        <v>0</v>
      </c>
      <c r="H754" s="1" t="str" cm="1">
        <f t="array" ref="H754">Comment</f>
        <v/>
      </c>
    </row>
    <row r="755" spans="1:8" x14ac:dyDescent="0.25">
      <c r="A755" t="str">
        <f t="shared" si="31"/>
        <v>21. Materiaal - Apparatuur</v>
      </c>
      <c r="B755" t="s">
        <v>1545</v>
      </c>
      <c r="C755" t="s">
        <v>1546</v>
      </c>
      <c r="D755" t="s">
        <v>1141</v>
      </c>
      <c r="E755" s="41" t="str" cm="1">
        <f t="array" ref="E755">Aantal</f>
        <v/>
      </c>
      <c r="F755" s="2">
        <v>261.04000000000002</v>
      </c>
      <c r="G755" s="2" cm="1">
        <f t="array" ref="G755">Bedrag_Material</f>
        <v>0</v>
      </c>
      <c r="H755" s="1" t="str" cm="1">
        <f t="array" ref="H755">Comment</f>
        <v/>
      </c>
    </row>
    <row r="756" spans="1:8" x14ac:dyDescent="0.25">
      <c r="A756" t="str">
        <f t="shared" si="31"/>
        <v>21. Materiaal - Apparatuur</v>
      </c>
      <c r="B756" t="s">
        <v>1547</v>
      </c>
      <c r="C756" t="s">
        <v>1548</v>
      </c>
      <c r="D756" t="s">
        <v>1141</v>
      </c>
      <c r="E756" s="41" t="str" cm="1">
        <f t="array" ref="E756">Aantal</f>
        <v/>
      </c>
      <c r="F756" s="2">
        <v>261.04000000000002</v>
      </c>
      <c r="G756" s="2" cm="1">
        <f t="array" ref="G756">Bedrag_Material</f>
        <v>0</v>
      </c>
      <c r="H756" s="1" t="str" cm="1">
        <f t="array" ref="H756">Comment</f>
        <v/>
      </c>
    </row>
    <row r="757" spans="1:8" x14ac:dyDescent="0.25">
      <c r="A757" t="str">
        <f t="shared" si="31"/>
        <v>21. Materiaal - Apparatuur</v>
      </c>
      <c r="B757" t="s">
        <v>1549</v>
      </c>
      <c r="C757" t="s">
        <v>1550</v>
      </c>
      <c r="D757" t="s">
        <v>1141</v>
      </c>
      <c r="E757" s="41" t="str" cm="1">
        <f t="array" ref="E757">Aantal</f>
        <v/>
      </c>
      <c r="F757" s="2">
        <v>261.04000000000002</v>
      </c>
      <c r="G757" s="2" cm="1">
        <f t="array" ref="G757">Bedrag_Material</f>
        <v>0</v>
      </c>
      <c r="H757" s="1" t="str" cm="1">
        <f t="array" ref="H757">Comment</f>
        <v/>
      </c>
    </row>
    <row r="758" spans="1:8" x14ac:dyDescent="0.25">
      <c r="A758" t="str">
        <f t="shared" si="31"/>
        <v>21. Materiaal - Apparatuur</v>
      </c>
      <c r="B758" t="s">
        <v>1551</v>
      </c>
      <c r="C758" t="s">
        <v>1552</v>
      </c>
      <c r="D758" t="s">
        <v>1141</v>
      </c>
      <c r="E758" s="41" t="str" cm="1">
        <f t="array" ref="E758">Aantal</f>
        <v/>
      </c>
      <c r="F758" s="2">
        <v>261.04000000000002</v>
      </c>
      <c r="G758" s="2" cm="1">
        <f t="array" ref="G758">Bedrag_Material</f>
        <v>0</v>
      </c>
      <c r="H758" s="1" t="str" cm="1">
        <f t="array" ref="H758">Comment</f>
        <v/>
      </c>
    </row>
    <row r="759" spans="1:8" x14ac:dyDescent="0.25">
      <c r="A759" t="str">
        <f t="shared" si="31"/>
        <v>21. Materiaal - Apparatuur</v>
      </c>
      <c r="B759" t="s">
        <v>1115</v>
      </c>
      <c r="C759" t="s">
        <v>1553</v>
      </c>
      <c r="D759" t="s">
        <v>1141</v>
      </c>
      <c r="E759" s="41" t="str" cm="1">
        <f t="array" ref="E759">Aantal</f>
        <v/>
      </c>
      <c r="F759" s="2">
        <v>302.49</v>
      </c>
      <c r="G759" s="2" cm="1">
        <f t="array" ref="G759">Bedrag_Material</f>
        <v>0</v>
      </c>
      <c r="H759" s="1" t="str" cm="1">
        <f t="array" ref="H759">Comment</f>
        <v/>
      </c>
    </row>
    <row r="760" spans="1:8" x14ac:dyDescent="0.25">
      <c r="A760" t="str">
        <f t="shared" si="31"/>
        <v>21. Materiaal - Apparatuur</v>
      </c>
      <c r="B760" t="s">
        <v>1554</v>
      </c>
      <c r="C760" t="s">
        <v>1555</v>
      </c>
      <c r="D760" t="s">
        <v>1141</v>
      </c>
      <c r="E760" s="41" t="str" cm="1">
        <f t="array" ref="E760">Aantal</f>
        <v/>
      </c>
      <c r="F760" s="2">
        <v>302.49</v>
      </c>
      <c r="G760" s="2" cm="1">
        <f t="array" ref="G760">Bedrag_Material</f>
        <v>0</v>
      </c>
      <c r="H760" s="1" t="str" cm="1">
        <f t="array" ref="H760">Comment</f>
        <v/>
      </c>
    </row>
    <row r="761" spans="1:8" x14ac:dyDescent="0.25">
      <c r="A761" t="str">
        <f t="shared" si="31"/>
        <v>21. Materiaal - Apparatuur</v>
      </c>
      <c r="B761" t="s">
        <v>1556</v>
      </c>
      <c r="C761" t="s">
        <v>1557</v>
      </c>
      <c r="D761" t="s">
        <v>1141</v>
      </c>
      <c r="E761" s="41" t="str" cm="1">
        <f t="array" ref="E761">Aantal</f>
        <v/>
      </c>
      <c r="F761" s="2">
        <v>302.49</v>
      </c>
      <c r="G761" s="2" cm="1">
        <f t="array" ref="G761">Bedrag_Material</f>
        <v>0</v>
      </c>
      <c r="H761" s="1" t="str" cm="1">
        <f t="array" ref="H761">Comment</f>
        <v/>
      </c>
    </row>
    <row r="762" spans="1:8" x14ac:dyDescent="0.25">
      <c r="A762" t="str">
        <f t="shared" si="31"/>
        <v>21. Materiaal - Apparatuur</v>
      </c>
      <c r="B762" t="s">
        <v>1558</v>
      </c>
      <c r="C762" t="s">
        <v>1559</v>
      </c>
      <c r="D762" t="s">
        <v>1141</v>
      </c>
      <c r="E762" s="41" t="str" cm="1">
        <f t="array" ref="E762">Aantal</f>
        <v/>
      </c>
      <c r="F762" s="2">
        <v>302.49</v>
      </c>
      <c r="G762" s="2" cm="1">
        <f t="array" ref="G762">Bedrag_Material</f>
        <v>0</v>
      </c>
      <c r="H762" s="1" t="str" cm="1">
        <f t="array" ref="H762">Comment</f>
        <v/>
      </c>
    </row>
    <row r="763" spans="1:8" x14ac:dyDescent="0.25">
      <c r="A763" t="str">
        <f t="shared" si="31"/>
        <v>21. Materiaal - Apparatuur</v>
      </c>
      <c r="B763" t="s">
        <v>1560</v>
      </c>
      <c r="C763" t="s">
        <v>1561</v>
      </c>
      <c r="D763" t="s">
        <v>1141</v>
      </c>
      <c r="E763" s="41" t="str" cm="1">
        <f t="array" ref="E763">Aantal</f>
        <v/>
      </c>
      <c r="F763" s="2">
        <v>302.49</v>
      </c>
      <c r="G763" s="2" cm="1">
        <f t="array" ref="G763">Bedrag_Material</f>
        <v>0</v>
      </c>
      <c r="H763" s="1" t="str" cm="1">
        <f t="array" ref="H763">Comment</f>
        <v/>
      </c>
    </row>
    <row r="764" spans="1:8" x14ac:dyDescent="0.25">
      <c r="A764" t="str">
        <f t="shared" si="31"/>
        <v>21. Materiaal - Apparatuur</v>
      </c>
      <c r="B764" t="s">
        <v>1562</v>
      </c>
      <c r="C764" t="s">
        <v>1563</v>
      </c>
      <c r="D764" t="s">
        <v>1141</v>
      </c>
      <c r="E764" s="41" t="str" cm="1">
        <f t="array" ref="E764">Aantal</f>
        <v/>
      </c>
      <c r="F764" s="2">
        <v>302.49</v>
      </c>
      <c r="G764" s="2" cm="1">
        <f t="array" ref="G764">Bedrag_Material</f>
        <v>0</v>
      </c>
      <c r="H764" s="1" t="str" cm="1">
        <f t="array" ref="H764">Comment</f>
        <v/>
      </c>
    </row>
    <row r="765" spans="1:8" x14ac:dyDescent="0.25">
      <c r="A765" t="str">
        <f t="shared" si="31"/>
        <v>21. Materiaal - Apparatuur</v>
      </c>
      <c r="B765" t="s">
        <v>1564</v>
      </c>
      <c r="C765" t="s">
        <v>1565</v>
      </c>
      <c r="D765" t="s">
        <v>1141</v>
      </c>
      <c r="E765" s="41" t="str" cm="1">
        <f t="array" ref="E765">Aantal</f>
        <v/>
      </c>
      <c r="F765" s="2">
        <v>302.49</v>
      </c>
      <c r="G765" s="2" cm="1">
        <f t="array" ref="G765">Bedrag_Material</f>
        <v>0</v>
      </c>
      <c r="H765" s="1" t="str" cm="1">
        <f t="array" ref="H765">Comment</f>
        <v/>
      </c>
    </row>
    <row r="766" spans="1:8" x14ac:dyDescent="0.25">
      <c r="A766" t="str">
        <f t="shared" si="31"/>
        <v>21. Materiaal - Apparatuur</v>
      </c>
      <c r="B766" t="s">
        <v>1566</v>
      </c>
      <c r="C766" t="s">
        <v>1567</v>
      </c>
      <c r="D766" t="s">
        <v>1141</v>
      </c>
      <c r="E766" s="41" t="str" cm="1">
        <f t="array" ref="E766">Aantal</f>
        <v/>
      </c>
      <c r="F766" s="2">
        <v>302.49</v>
      </c>
      <c r="G766" s="2" cm="1">
        <f t="array" ref="G766">Bedrag_Material</f>
        <v>0</v>
      </c>
      <c r="H766" s="1" t="str" cm="1">
        <f t="array" ref="H766">Comment</f>
        <v/>
      </c>
    </row>
    <row r="767" spans="1:8" x14ac:dyDescent="0.25">
      <c r="A767" t="str">
        <f t="shared" si="31"/>
        <v>21. Materiaal - Apparatuur</v>
      </c>
      <c r="B767" t="s">
        <v>1568</v>
      </c>
      <c r="C767" t="s">
        <v>1569</v>
      </c>
      <c r="D767" t="s">
        <v>1141</v>
      </c>
      <c r="E767" s="41" t="str" cm="1">
        <f t="array" ref="E767">Aantal</f>
        <v/>
      </c>
      <c r="F767" s="2">
        <v>302.49</v>
      </c>
      <c r="G767" s="2" cm="1">
        <f t="array" ref="G767">Bedrag_Material</f>
        <v>0</v>
      </c>
      <c r="H767" s="1" t="str" cm="1">
        <f t="array" ref="H767">Comment</f>
        <v/>
      </c>
    </row>
    <row r="768" spans="1:8" x14ac:dyDescent="0.25">
      <c r="A768" t="str">
        <f t="shared" si="31"/>
        <v>21. Materiaal - Apparatuur</v>
      </c>
      <c r="B768" t="s">
        <v>1570</v>
      </c>
      <c r="C768" t="s">
        <v>1571</v>
      </c>
      <c r="D768" t="s">
        <v>1141</v>
      </c>
      <c r="E768" s="41" t="str" cm="1">
        <f t="array" ref="E768">Aantal</f>
        <v/>
      </c>
      <c r="F768" s="2">
        <v>302.49</v>
      </c>
      <c r="G768" s="2" cm="1">
        <f t="array" ref="G768">Bedrag_Material</f>
        <v>0</v>
      </c>
      <c r="H768" s="1" t="str" cm="1">
        <f t="array" ref="H768">Comment</f>
        <v/>
      </c>
    </row>
    <row r="769" spans="1:8" x14ac:dyDescent="0.25">
      <c r="A769" t="str">
        <f t="shared" si="31"/>
        <v>21. Materiaal - Apparatuur</v>
      </c>
      <c r="B769" t="s">
        <v>1572</v>
      </c>
      <c r="C769" t="s">
        <v>1573</v>
      </c>
      <c r="D769" t="s">
        <v>1141</v>
      </c>
      <c r="E769" s="41" t="str" cm="1">
        <f t="array" ref="E769">Aantal</f>
        <v/>
      </c>
      <c r="F769" s="2">
        <v>302.49</v>
      </c>
      <c r="G769" s="2" cm="1">
        <f t="array" ref="G769">Bedrag_Material</f>
        <v>0</v>
      </c>
      <c r="H769" s="1" t="str" cm="1">
        <f t="array" ref="H769">Comment</f>
        <v/>
      </c>
    </row>
    <row r="770" spans="1:8" x14ac:dyDescent="0.25">
      <c r="A770" t="str">
        <f t="shared" si="31"/>
        <v>21. Materiaal - Apparatuur</v>
      </c>
      <c r="B770" t="s">
        <v>1574</v>
      </c>
      <c r="C770" t="s">
        <v>1575</v>
      </c>
      <c r="D770" t="s">
        <v>1141</v>
      </c>
      <c r="E770" s="41" t="str" cm="1">
        <f t="array" ref="E770">Aantal</f>
        <v/>
      </c>
      <c r="F770" s="2">
        <v>302.49</v>
      </c>
      <c r="G770" s="2" cm="1">
        <f t="array" ref="G770">Bedrag_Material</f>
        <v>0</v>
      </c>
      <c r="H770" s="1" t="str" cm="1">
        <f t="array" ref="H770">Comment</f>
        <v/>
      </c>
    </row>
    <row r="771" spans="1:8" x14ac:dyDescent="0.25">
      <c r="A771" t="str">
        <f t="shared" si="31"/>
        <v>21. Materiaal - Apparatuur</v>
      </c>
      <c r="B771" t="s">
        <v>1576</v>
      </c>
      <c r="C771" t="s">
        <v>1577</v>
      </c>
      <c r="D771" t="s">
        <v>1141</v>
      </c>
      <c r="E771" s="41" t="str" cm="1">
        <f t="array" ref="E771">Aantal</f>
        <v/>
      </c>
      <c r="F771" s="2">
        <v>302.49</v>
      </c>
      <c r="G771" s="2" cm="1">
        <f t="array" ref="G771">Bedrag_Material</f>
        <v>0</v>
      </c>
      <c r="H771" s="1" t="str" cm="1">
        <f t="array" ref="H771">Comment</f>
        <v/>
      </c>
    </row>
    <row r="772" spans="1:8" x14ac:dyDescent="0.25">
      <c r="A772" t="str">
        <f t="shared" si="31"/>
        <v>21. Materiaal - Apparatuur</v>
      </c>
      <c r="B772" t="s">
        <v>1578</v>
      </c>
      <c r="C772" t="s">
        <v>1579</v>
      </c>
      <c r="D772" t="s">
        <v>1141</v>
      </c>
      <c r="E772" s="41" t="str" cm="1">
        <f t="array" ref="E772">Aantal</f>
        <v/>
      </c>
      <c r="F772" s="2">
        <v>302.49</v>
      </c>
      <c r="G772" s="2" cm="1">
        <f t="array" ref="G772">Bedrag_Material</f>
        <v>0</v>
      </c>
      <c r="H772" s="1" t="str" cm="1">
        <f t="array" ref="H772">Comment</f>
        <v/>
      </c>
    </row>
    <row r="773" spans="1:8" x14ac:dyDescent="0.25">
      <c r="A773" t="str">
        <f t="shared" si="31"/>
        <v>21. Materiaal - Apparatuur</v>
      </c>
      <c r="B773" t="s">
        <v>1580</v>
      </c>
      <c r="C773" t="s">
        <v>1581</v>
      </c>
      <c r="D773" t="s">
        <v>1141</v>
      </c>
      <c r="E773" s="41" t="str" cm="1">
        <f t="array" ref="E773">Aantal</f>
        <v/>
      </c>
      <c r="F773" s="2">
        <v>302.49</v>
      </c>
      <c r="G773" s="2" cm="1">
        <f t="array" ref="G773">Bedrag_Material</f>
        <v>0</v>
      </c>
      <c r="H773" s="1" t="str" cm="1">
        <f t="array" ref="H773">Comment</f>
        <v/>
      </c>
    </row>
    <row r="774" spans="1:8" x14ac:dyDescent="0.25">
      <c r="A774" t="str">
        <f t="shared" si="31"/>
        <v>21. Materiaal - Apparatuur</v>
      </c>
      <c r="B774" t="s">
        <v>1582</v>
      </c>
      <c r="C774" t="s">
        <v>1583</v>
      </c>
      <c r="D774" t="s">
        <v>1141</v>
      </c>
      <c r="E774" s="41" t="str" cm="1">
        <f t="array" ref="E774">Aantal</f>
        <v/>
      </c>
      <c r="F774" s="2">
        <v>302.49</v>
      </c>
      <c r="G774" s="2" cm="1">
        <f t="array" ref="G774">Bedrag_Material</f>
        <v>0</v>
      </c>
      <c r="H774" s="1" t="str" cm="1">
        <f t="array" ref="H774">Comment</f>
        <v/>
      </c>
    </row>
    <row r="775" spans="1:8" x14ac:dyDescent="0.25">
      <c r="A775" t="str">
        <f t="shared" si="31"/>
        <v>21. Materiaal - Apparatuur</v>
      </c>
      <c r="B775" t="s">
        <v>1584</v>
      </c>
      <c r="C775" t="s">
        <v>1585</v>
      </c>
      <c r="D775" t="s">
        <v>1141</v>
      </c>
      <c r="E775" s="41" t="str" cm="1">
        <f t="array" ref="E775">Aantal</f>
        <v/>
      </c>
      <c r="F775" s="2">
        <v>302.49</v>
      </c>
      <c r="G775" s="2" cm="1">
        <f t="array" ref="G775">Bedrag_Material</f>
        <v>0</v>
      </c>
      <c r="H775" s="1" t="str" cm="1">
        <f t="array" ref="H775">Comment</f>
        <v/>
      </c>
    </row>
    <row r="776" spans="1:8" x14ac:dyDescent="0.25">
      <c r="A776" t="str">
        <f t="shared" si="31"/>
        <v>21. Materiaal - Apparatuur</v>
      </c>
      <c r="B776" t="s">
        <v>1586</v>
      </c>
      <c r="C776" t="s">
        <v>1587</v>
      </c>
      <c r="D776" t="s">
        <v>1141</v>
      </c>
      <c r="E776" s="41" t="str" cm="1">
        <f t="array" ref="E776">Aantal</f>
        <v/>
      </c>
      <c r="F776" s="2">
        <v>302.49</v>
      </c>
      <c r="G776" s="2" cm="1">
        <f t="array" ref="G776">Bedrag_Material</f>
        <v>0</v>
      </c>
      <c r="H776" s="1" t="str" cm="1">
        <f t="array" ref="H776">Comment</f>
        <v/>
      </c>
    </row>
    <row r="777" spans="1:8" x14ac:dyDescent="0.25">
      <c r="A777" t="str">
        <f t="shared" si="31"/>
        <v>21. Materiaal - Apparatuur</v>
      </c>
      <c r="B777" t="s">
        <v>1588</v>
      </c>
      <c r="C777" t="s">
        <v>1589</v>
      </c>
      <c r="D777" t="s">
        <v>1141</v>
      </c>
      <c r="E777" s="41" t="str" cm="1">
        <f t="array" ref="E777">Aantal</f>
        <v/>
      </c>
      <c r="F777" s="2">
        <v>302.49</v>
      </c>
      <c r="G777" s="2" cm="1">
        <f t="array" ref="G777">Bedrag_Material</f>
        <v>0</v>
      </c>
      <c r="H777" s="1" t="str" cm="1">
        <f t="array" ref="H777">Comment</f>
        <v/>
      </c>
    </row>
    <row r="778" spans="1:8" x14ac:dyDescent="0.25">
      <c r="A778" t="str">
        <f t="shared" si="31"/>
        <v>21. Materiaal - Apparatuur</v>
      </c>
      <c r="B778" t="s">
        <v>1590</v>
      </c>
      <c r="C778" t="s">
        <v>1591</v>
      </c>
      <c r="D778" t="s">
        <v>1141</v>
      </c>
      <c r="E778" s="41" t="str" cm="1">
        <f t="array" ref="E778">Aantal</f>
        <v/>
      </c>
      <c r="F778" s="2">
        <v>302.49</v>
      </c>
      <c r="G778" s="2" cm="1">
        <f t="array" ref="G778">Bedrag_Material</f>
        <v>0</v>
      </c>
      <c r="H778" s="1" t="str" cm="1">
        <f t="array" ref="H778">Comment</f>
        <v/>
      </c>
    </row>
    <row r="779" spans="1:8" x14ac:dyDescent="0.25">
      <c r="A779" t="str">
        <f t="shared" si="31"/>
        <v>21. Materiaal - Apparatuur</v>
      </c>
      <c r="B779" t="s">
        <v>1592</v>
      </c>
      <c r="C779" t="s">
        <v>1593</v>
      </c>
      <c r="D779" t="s">
        <v>1141</v>
      </c>
      <c r="E779" s="41" t="str" cm="1">
        <f t="array" ref="E779">Aantal</f>
        <v/>
      </c>
      <c r="F779" s="2">
        <v>302.49</v>
      </c>
      <c r="G779" s="2" cm="1">
        <f t="array" ref="G779">Bedrag_Material</f>
        <v>0</v>
      </c>
      <c r="H779" s="1" t="str" cm="1">
        <f t="array" ref="H779">Comment</f>
        <v/>
      </c>
    </row>
    <row r="780" spans="1:8" x14ac:dyDescent="0.25">
      <c r="A780" t="str">
        <f t="shared" si="31"/>
        <v>21. Materiaal - Apparatuur</v>
      </c>
      <c r="B780" t="s">
        <v>1594</v>
      </c>
      <c r="C780" t="s">
        <v>1595</v>
      </c>
      <c r="D780" t="s">
        <v>1141</v>
      </c>
      <c r="E780" s="41" t="str" cm="1">
        <f t="array" ref="E780">Aantal</f>
        <v/>
      </c>
      <c r="F780" s="2">
        <v>302.49</v>
      </c>
      <c r="G780" s="2" cm="1">
        <f t="array" ref="G780">Bedrag_Material</f>
        <v>0</v>
      </c>
      <c r="H780" s="1" t="str" cm="1">
        <f t="array" ref="H780">Comment</f>
        <v/>
      </c>
    </row>
    <row r="781" spans="1:8" x14ac:dyDescent="0.25">
      <c r="A781" t="str">
        <f t="shared" si="31"/>
        <v>21. Materiaal - Apparatuur</v>
      </c>
      <c r="B781" t="s">
        <v>1596</v>
      </c>
      <c r="C781" t="s">
        <v>1597</v>
      </c>
      <c r="D781" t="s">
        <v>1141</v>
      </c>
      <c r="E781" s="41" t="str" cm="1">
        <f t="array" ref="E781">Aantal</f>
        <v/>
      </c>
      <c r="F781" s="2">
        <v>302.49</v>
      </c>
      <c r="G781" s="2" cm="1">
        <f t="array" ref="G781">Bedrag_Material</f>
        <v>0</v>
      </c>
      <c r="H781" s="1" t="str" cm="1">
        <f t="array" ref="H781">Comment</f>
        <v/>
      </c>
    </row>
    <row r="782" spans="1:8" x14ac:dyDescent="0.25">
      <c r="A782" t="str">
        <f t="shared" si="31"/>
        <v>21. Materiaal - Apparatuur</v>
      </c>
      <c r="B782" t="s">
        <v>1598</v>
      </c>
      <c r="C782" t="s">
        <v>1599</v>
      </c>
      <c r="D782" t="s">
        <v>1141</v>
      </c>
      <c r="E782" s="41" t="str" cm="1">
        <f t="array" ref="E782">Aantal</f>
        <v/>
      </c>
      <c r="F782" s="2">
        <v>302.49</v>
      </c>
      <c r="G782" s="2" cm="1">
        <f t="array" ref="G782">Bedrag_Material</f>
        <v>0</v>
      </c>
      <c r="H782" s="1" t="str" cm="1">
        <f t="array" ref="H782">Comment</f>
        <v/>
      </c>
    </row>
    <row r="783" spans="1:8" x14ac:dyDescent="0.25">
      <c r="A783" t="str">
        <f t="shared" si="31"/>
        <v>21. Materiaal - Apparatuur</v>
      </c>
      <c r="B783" t="s">
        <v>1600</v>
      </c>
      <c r="C783" t="s">
        <v>1601</v>
      </c>
      <c r="D783" t="s">
        <v>1141</v>
      </c>
      <c r="E783" s="41" t="str" cm="1">
        <f t="array" ref="E783">Aantal</f>
        <v/>
      </c>
      <c r="F783" s="2">
        <v>302.49</v>
      </c>
      <c r="G783" s="2" cm="1">
        <f t="array" ref="G783">Bedrag_Material</f>
        <v>0</v>
      </c>
      <c r="H783" s="1" t="str" cm="1">
        <f t="array" ref="H783">Comment</f>
        <v/>
      </c>
    </row>
    <row r="784" spans="1:8" x14ac:dyDescent="0.25">
      <c r="A784" t="str">
        <f t="shared" si="31"/>
        <v>21. Materiaal - Apparatuur</v>
      </c>
      <c r="B784" t="s">
        <v>1602</v>
      </c>
      <c r="C784" t="s">
        <v>1603</v>
      </c>
      <c r="D784" t="s">
        <v>1141</v>
      </c>
      <c r="E784" s="41" t="str" cm="1">
        <f t="array" ref="E784">Aantal</f>
        <v/>
      </c>
      <c r="F784" s="2">
        <v>302.49</v>
      </c>
      <c r="G784" s="2" cm="1">
        <f t="array" ref="G784">Bedrag_Material</f>
        <v>0</v>
      </c>
      <c r="H784" s="1" t="str" cm="1">
        <f t="array" ref="H784">Comment</f>
        <v/>
      </c>
    </row>
    <row r="785" spans="1:8" x14ac:dyDescent="0.25">
      <c r="A785" t="str">
        <f t="shared" si="31"/>
        <v>21. Materiaal - Apparatuur</v>
      </c>
      <c r="B785" t="s">
        <v>1604</v>
      </c>
      <c r="C785" t="s">
        <v>1605</v>
      </c>
      <c r="D785" t="s">
        <v>1141</v>
      </c>
      <c r="E785" s="41" t="str" cm="1">
        <f t="array" ref="E785">Aantal</f>
        <v/>
      </c>
      <c r="F785" s="2">
        <v>302.49</v>
      </c>
      <c r="G785" s="2" cm="1">
        <f t="array" ref="G785">Bedrag_Material</f>
        <v>0</v>
      </c>
      <c r="H785" s="1" t="str" cm="1">
        <f t="array" ref="H785">Comment</f>
        <v/>
      </c>
    </row>
    <row r="786" spans="1:8" x14ac:dyDescent="0.25">
      <c r="A786" t="str">
        <f t="shared" si="31"/>
        <v>21. Materiaal - Apparatuur</v>
      </c>
      <c r="B786" t="s">
        <v>1606</v>
      </c>
      <c r="C786" t="s">
        <v>1607</v>
      </c>
      <c r="D786" t="s">
        <v>1141</v>
      </c>
      <c r="E786" s="41" t="str" cm="1">
        <f t="array" ref="E786">Aantal</f>
        <v/>
      </c>
      <c r="F786" s="2">
        <v>302.49</v>
      </c>
      <c r="G786" s="2" cm="1">
        <f t="array" ref="G786">Bedrag_Material</f>
        <v>0</v>
      </c>
      <c r="H786" s="1" t="str" cm="1">
        <f t="array" ref="H786">Comment</f>
        <v/>
      </c>
    </row>
    <row r="787" spans="1:8" x14ac:dyDescent="0.25">
      <c r="A787" t="str">
        <f t="shared" si="31"/>
        <v>21. Materiaal - Apparatuur</v>
      </c>
      <c r="B787" t="s">
        <v>1608</v>
      </c>
      <c r="C787" t="s">
        <v>1609</v>
      </c>
      <c r="D787" t="s">
        <v>1141</v>
      </c>
      <c r="E787" s="41" t="str" cm="1">
        <f t="array" ref="E787">Aantal</f>
        <v/>
      </c>
      <c r="F787" s="2">
        <v>302.49</v>
      </c>
      <c r="G787" s="2" cm="1">
        <f t="array" ref="G787">Bedrag_Material</f>
        <v>0</v>
      </c>
      <c r="H787" s="1" t="str" cm="1">
        <f t="array" ref="H787">Comment</f>
        <v/>
      </c>
    </row>
    <row r="788" spans="1:8" x14ac:dyDescent="0.25">
      <c r="A788" t="str">
        <f t="shared" si="31"/>
        <v>21. Materiaal - Apparatuur</v>
      </c>
      <c r="B788" t="s">
        <v>1610</v>
      </c>
      <c r="C788" t="s">
        <v>1611</v>
      </c>
      <c r="D788" t="s">
        <v>1141</v>
      </c>
      <c r="E788" s="41" t="str" cm="1">
        <f t="array" ref="E788">Aantal</f>
        <v/>
      </c>
      <c r="F788" s="2">
        <v>302.49</v>
      </c>
      <c r="G788" s="2" cm="1">
        <f t="array" ref="G788">Bedrag_Material</f>
        <v>0</v>
      </c>
      <c r="H788" s="1" t="str" cm="1">
        <f t="array" ref="H788">Comment</f>
        <v/>
      </c>
    </row>
    <row r="789" spans="1:8" x14ac:dyDescent="0.25">
      <c r="A789" t="str">
        <f t="shared" si="31"/>
        <v>21. Materiaal - Apparatuur</v>
      </c>
      <c r="B789" t="s">
        <v>1612</v>
      </c>
      <c r="C789" t="s">
        <v>1613</v>
      </c>
      <c r="D789" t="s">
        <v>1141</v>
      </c>
      <c r="E789" s="41" t="str" cm="1">
        <f t="array" ref="E789">Aantal</f>
        <v/>
      </c>
      <c r="F789" s="2">
        <v>302.49</v>
      </c>
      <c r="G789" s="2" cm="1">
        <f t="array" ref="G789">Bedrag_Material</f>
        <v>0</v>
      </c>
      <c r="H789" s="1" t="str" cm="1">
        <f t="array" ref="H789">Comment</f>
        <v/>
      </c>
    </row>
    <row r="790" spans="1:8" x14ac:dyDescent="0.25">
      <c r="A790" t="str">
        <f t="shared" si="31"/>
        <v>21. Materiaal - Apparatuur</v>
      </c>
      <c r="B790" t="s">
        <v>1614</v>
      </c>
      <c r="C790" t="s">
        <v>1615</v>
      </c>
      <c r="D790" t="s">
        <v>1141</v>
      </c>
      <c r="E790" s="41" t="str" cm="1">
        <f t="array" ref="E790">Aantal</f>
        <v/>
      </c>
      <c r="F790" s="2">
        <v>302.49</v>
      </c>
      <c r="G790" s="2" cm="1">
        <f t="array" ref="G790">Bedrag_Material</f>
        <v>0</v>
      </c>
      <c r="H790" s="1" t="str" cm="1">
        <f t="array" ref="H790">Comment</f>
        <v/>
      </c>
    </row>
    <row r="791" spans="1:8" x14ac:dyDescent="0.25">
      <c r="A791" t="str">
        <f t="shared" si="31"/>
        <v>21. Materiaal - Apparatuur</v>
      </c>
      <c r="B791" t="s">
        <v>1616</v>
      </c>
      <c r="C791" t="s">
        <v>1617</v>
      </c>
      <c r="D791" t="s">
        <v>1141</v>
      </c>
      <c r="E791" s="41" t="str" cm="1">
        <f t="array" ref="E791">Aantal</f>
        <v/>
      </c>
      <c r="F791" s="2">
        <v>302.49</v>
      </c>
      <c r="G791" s="2" cm="1">
        <f t="array" ref="G791">Bedrag_Material</f>
        <v>0</v>
      </c>
      <c r="H791" s="1" t="str" cm="1">
        <f t="array" ref="H791">Comment</f>
        <v/>
      </c>
    </row>
    <row r="792" spans="1:8" x14ac:dyDescent="0.25">
      <c r="A792" t="str">
        <f t="shared" si="31"/>
        <v>21. Materiaal - Apparatuur</v>
      </c>
      <c r="B792" t="s">
        <v>1618</v>
      </c>
      <c r="C792" t="s">
        <v>1619</v>
      </c>
      <c r="D792" t="s">
        <v>1141</v>
      </c>
      <c r="E792" s="41" t="str" cm="1">
        <f t="array" ref="E792">Aantal</f>
        <v/>
      </c>
      <c r="F792" s="2">
        <v>302.49</v>
      </c>
      <c r="G792" s="2" cm="1">
        <f t="array" ref="G792">Bedrag_Material</f>
        <v>0</v>
      </c>
      <c r="H792" s="1" t="str" cm="1">
        <f t="array" ref="H792">Comment</f>
        <v/>
      </c>
    </row>
    <row r="793" spans="1:8" x14ac:dyDescent="0.25">
      <c r="A793" t="str">
        <f t="shared" si="31"/>
        <v>21. Materiaal - Apparatuur</v>
      </c>
      <c r="B793" t="s">
        <v>1620</v>
      </c>
      <c r="C793" t="s">
        <v>1621</v>
      </c>
      <c r="D793" t="s">
        <v>1141</v>
      </c>
      <c r="E793" s="41" t="str" cm="1">
        <f t="array" ref="E793">Aantal</f>
        <v/>
      </c>
      <c r="F793" s="2">
        <v>302.49</v>
      </c>
      <c r="G793" s="2" cm="1">
        <f t="array" ref="G793">Bedrag_Material</f>
        <v>0</v>
      </c>
      <c r="H793" s="1" t="str" cm="1">
        <f t="array" ref="H793">Comment</f>
        <v/>
      </c>
    </row>
    <row r="794" spans="1:8" x14ac:dyDescent="0.25">
      <c r="A794" t="str">
        <f t="shared" si="31"/>
        <v>21. Materiaal - Apparatuur</v>
      </c>
      <c r="B794" t="s">
        <v>1622</v>
      </c>
      <c r="C794" t="s">
        <v>1623</v>
      </c>
      <c r="D794" t="s">
        <v>1141</v>
      </c>
      <c r="E794" s="41" t="str" cm="1">
        <f t="array" ref="E794">Aantal</f>
        <v/>
      </c>
      <c r="F794" s="2">
        <v>302.49</v>
      </c>
      <c r="G794" s="2" cm="1">
        <f t="array" ref="G794">Bedrag_Material</f>
        <v>0</v>
      </c>
      <c r="H794" s="1" t="str" cm="1">
        <f t="array" ref="H794">Comment</f>
        <v/>
      </c>
    </row>
    <row r="795" spans="1:8" x14ac:dyDescent="0.25">
      <c r="A795" t="str">
        <f t="shared" si="31"/>
        <v>21. Materiaal - Apparatuur</v>
      </c>
      <c r="B795" t="s">
        <v>1624</v>
      </c>
      <c r="C795" t="s">
        <v>1625</v>
      </c>
      <c r="D795" t="s">
        <v>1141</v>
      </c>
      <c r="E795" s="41" t="str" cm="1">
        <f t="array" ref="E795">Aantal</f>
        <v/>
      </c>
      <c r="F795" s="2">
        <v>302.49</v>
      </c>
      <c r="G795" s="2" cm="1">
        <f t="array" ref="G795">Bedrag_Material</f>
        <v>0</v>
      </c>
      <c r="H795" s="1" t="str" cm="1">
        <f t="array" ref="H795">Comment</f>
        <v/>
      </c>
    </row>
    <row r="796" spans="1:8" x14ac:dyDescent="0.25">
      <c r="A796" t="str">
        <f t="shared" si="31"/>
        <v>21. Materiaal - Apparatuur</v>
      </c>
      <c r="B796" t="s">
        <v>1626</v>
      </c>
      <c r="C796" t="s">
        <v>1627</v>
      </c>
      <c r="D796" t="s">
        <v>1141</v>
      </c>
      <c r="E796" s="41" t="str" cm="1">
        <f t="array" ref="E796">Aantal</f>
        <v/>
      </c>
      <c r="F796" s="2">
        <v>302.49</v>
      </c>
      <c r="G796" s="2" cm="1">
        <f t="array" ref="G796">Bedrag_Material</f>
        <v>0</v>
      </c>
      <c r="H796" s="1" t="str" cm="1">
        <f t="array" ref="H796">Comment</f>
        <v/>
      </c>
    </row>
    <row r="797" spans="1:8" x14ac:dyDescent="0.25">
      <c r="A797" t="str">
        <f t="shared" si="31"/>
        <v>21. Materiaal - Apparatuur</v>
      </c>
      <c r="B797" t="s">
        <v>1628</v>
      </c>
      <c r="C797" t="s">
        <v>1629</v>
      </c>
      <c r="D797" t="s">
        <v>1141</v>
      </c>
      <c r="E797" s="41" t="str" cm="1">
        <f t="array" ref="E797">Aantal</f>
        <v/>
      </c>
      <c r="F797" s="2">
        <v>302.49</v>
      </c>
      <c r="G797" s="2" cm="1">
        <f t="array" ref="G797">Bedrag_Material</f>
        <v>0</v>
      </c>
      <c r="H797" s="1" t="str" cm="1">
        <f t="array" ref="H797">Comment</f>
        <v/>
      </c>
    </row>
    <row r="798" spans="1:8" ht="15.75" thickBot="1" x14ac:dyDescent="0.3">
      <c r="A798" t="str">
        <f t="shared" si="31"/>
        <v>21. Materiaal - Apparatuur</v>
      </c>
      <c r="B798" t="s">
        <v>1630</v>
      </c>
      <c r="C798" t="s">
        <v>1631</v>
      </c>
      <c r="D798" t="s">
        <v>1141</v>
      </c>
      <c r="E798" s="41" t="str" cm="1">
        <f t="array" ref="E798">Aantal</f>
        <v/>
      </c>
      <c r="F798" s="2">
        <v>302.49</v>
      </c>
      <c r="G798" s="2" cm="1">
        <f t="array" ref="G798">Bedrag_Material</f>
        <v>0</v>
      </c>
      <c r="H798" s="1" t="str" cm="1">
        <f t="array" ref="H798">Comment</f>
        <v/>
      </c>
    </row>
    <row r="799" spans="1:8" ht="16.5" thickBot="1" x14ac:dyDescent="0.3">
      <c r="A799" t="str">
        <f t="shared" ref="A799:A809" si="32">$B$799</f>
        <v>22. Materiaal - Kabel</v>
      </c>
      <c r="B799" s="48" t="s">
        <v>1117</v>
      </c>
      <c r="C799" s="51"/>
      <c r="D799" s="30" t="s">
        <v>1141</v>
      </c>
      <c r="E799" s="40" t="s">
        <v>1141</v>
      </c>
      <c r="F799" s="19" t="s">
        <v>1141</v>
      </c>
      <c r="G799" s="16">
        <f>SUM(G800:G809)</f>
        <v>0</v>
      </c>
      <c r="H799" s="33" t="str" cm="1">
        <f t="array" ref="H799">Comment</f>
        <v/>
      </c>
    </row>
    <row r="800" spans="1:8" x14ac:dyDescent="0.25">
      <c r="A800" t="str">
        <f t="shared" si="32"/>
        <v>22. Materiaal - Kabel</v>
      </c>
      <c r="B800" t="s">
        <v>1118</v>
      </c>
      <c r="C800" t="s">
        <v>1119</v>
      </c>
      <c r="D800" t="s">
        <v>1141</v>
      </c>
      <c r="E800" s="41" t="str" cm="1">
        <f t="array" ref="E800">Aantal</f>
        <v/>
      </c>
      <c r="F800" s="2">
        <v>0.32</v>
      </c>
      <c r="G800" s="2" cm="1">
        <f t="array" ref="G800">Bedrag_Material</f>
        <v>0</v>
      </c>
      <c r="H800" s="1" t="str" cm="1">
        <f t="array" ref="H800">Comment</f>
        <v/>
      </c>
    </row>
    <row r="801" spans="1:8" x14ac:dyDescent="0.25">
      <c r="A801" t="str">
        <f t="shared" si="32"/>
        <v>22. Materiaal - Kabel</v>
      </c>
      <c r="B801" t="s">
        <v>1120</v>
      </c>
      <c r="C801" t="s">
        <v>1121</v>
      </c>
      <c r="D801" t="s">
        <v>1141</v>
      </c>
      <c r="E801" s="41" t="str" cm="1">
        <f t="array" ref="E801">Aantal</f>
        <v/>
      </c>
      <c r="F801" s="2">
        <v>0.92</v>
      </c>
      <c r="G801" s="2" cm="1">
        <f t="array" ref="G801">Bedrag_Material</f>
        <v>0</v>
      </c>
      <c r="H801" s="1" t="str" cm="1">
        <f t="array" ref="H801">Comment</f>
        <v/>
      </c>
    </row>
    <row r="802" spans="1:8" x14ac:dyDescent="0.25">
      <c r="A802" t="str">
        <f t="shared" si="32"/>
        <v>22. Materiaal - Kabel</v>
      </c>
      <c r="B802" t="s">
        <v>1122</v>
      </c>
      <c r="C802" t="s">
        <v>1123</v>
      </c>
      <c r="D802" t="s">
        <v>1141</v>
      </c>
      <c r="E802" s="41" t="str" cm="1">
        <f t="array" ref="E802">Aantal</f>
        <v/>
      </c>
      <c r="F802" s="2">
        <v>1.18</v>
      </c>
      <c r="G802" s="2" cm="1">
        <f t="array" ref="G802">Bedrag_Material</f>
        <v>0</v>
      </c>
      <c r="H802" s="1" t="str" cm="1">
        <f t="array" ref="H802">Comment</f>
        <v/>
      </c>
    </row>
    <row r="803" spans="1:8" x14ac:dyDescent="0.25">
      <c r="A803" t="str">
        <f t="shared" si="32"/>
        <v>22. Materiaal - Kabel</v>
      </c>
      <c r="B803" t="s">
        <v>1124</v>
      </c>
      <c r="C803" t="s">
        <v>1125</v>
      </c>
      <c r="D803" t="s">
        <v>1141</v>
      </c>
      <c r="E803" s="41" t="str" cm="1">
        <f t="array" ref="E803">Aantal</f>
        <v/>
      </c>
      <c r="F803" s="2">
        <v>1.45</v>
      </c>
      <c r="G803" s="2" cm="1">
        <f t="array" ref="G803">Bedrag_Material</f>
        <v>0</v>
      </c>
      <c r="H803" s="1" t="str" cm="1">
        <f t="array" ref="H803">Comment</f>
        <v/>
      </c>
    </row>
    <row r="804" spans="1:8" x14ac:dyDescent="0.25">
      <c r="A804" t="str">
        <f t="shared" si="32"/>
        <v>22. Materiaal - Kabel</v>
      </c>
      <c r="B804" t="s">
        <v>1126</v>
      </c>
      <c r="C804" t="s">
        <v>1127</v>
      </c>
      <c r="D804" t="s">
        <v>1141</v>
      </c>
      <c r="E804" s="41" t="str" cm="1">
        <f t="array" ref="E804">Aantal</f>
        <v/>
      </c>
      <c r="F804" s="2">
        <v>1.63</v>
      </c>
      <c r="G804" s="2" cm="1">
        <f t="array" ref="G804">Bedrag_Material</f>
        <v>0</v>
      </c>
      <c r="H804" s="1" t="str" cm="1">
        <f t="array" ref="H804">Comment</f>
        <v/>
      </c>
    </row>
    <row r="805" spans="1:8" x14ac:dyDescent="0.25">
      <c r="A805" t="str">
        <f t="shared" si="32"/>
        <v>22. Materiaal - Kabel</v>
      </c>
      <c r="B805" t="s">
        <v>1128</v>
      </c>
      <c r="C805" t="s">
        <v>1129</v>
      </c>
      <c r="D805" t="s">
        <v>1141</v>
      </c>
      <c r="E805" s="41" t="str" cm="1">
        <f t="array" ref="E805">Aantal</f>
        <v/>
      </c>
      <c r="F805" s="2">
        <v>2.2999999999999998</v>
      </c>
      <c r="G805" s="2" cm="1">
        <f t="array" ref="G805">Bedrag_Material</f>
        <v>0</v>
      </c>
      <c r="H805" s="1" t="str" cm="1">
        <f t="array" ref="H805">Comment</f>
        <v/>
      </c>
    </row>
    <row r="806" spans="1:8" x14ac:dyDescent="0.25">
      <c r="A806" t="str">
        <f t="shared" si="32"/>
        <v>22. Materiaal - Kabel</v>
      </c>
      <c r="B806" t="s">
        <v>1130</v>
      </c>
      <c r="C806" t="s">
        <v>1131</v>
      </c>
      <c r="D806" t="s">
        <v>1141</v>
      </c>
      <c r="E806" s="41" t="str" cm="1">
        <f t="array" ref="E806">Aantal</f>
        <v/>
      </c>
      <c r="F806" s="2">
        <v>0.19</v>
      </c>
      <c r="G806" s="2" cm="1">
        <f t="array" ref="G806">Bedrag_Material</f>
        <v>0</v>
      </c>
      <c r="H806" s="1" t="str" cm="1">
        <f t="array" ref="H806">Comment</f>
        <v/>
      </c>
    </row>
    <row r="807" spans="1:8" x14ac:dyDescent="0.25">
      <c r="A807" t="str">
        <f t="shared" si="32"/>
        <v>22. Materiaal - Kabel</v>
      </c>
      <c r="B807" t="s">
        <v>1132</v>
      </c>
      <c r="C807" t="s">
        <v>1133</v>
      </c>
      <c r="D807" t="s">
        <v>1141</v>
      </c>
      <c r="E807" s="41" t="str" cm="1">
        <f t="array" ref="E807">Aantal</f>
        <v/>
      </c>
      <c r="F807" s="2">
        <v>0.42</v>
      </c>
      <c r="G807" s="2" cm="1">
        <f t="array" ref="G807">Bedrag_Material</f>
        <v>0</v>
      </c>
      <c r="H807" s="1" t="str" cm="1">
        <f t="array" ref="H807">Comment</f>
        <v/>
      </c>
    </row>
    <row r="808" spans="1:8" x14ac:dyDescent="0.25">
      <c r="A808" t="str">
        <f t="shared" si="32"/>
        <v>22. Materiaal - Kabel</v>
      </c>
      <c r="B808" t="s">
        <v>1134</v>
      </c>
      <c r="C808" t="s">
        <v>1135</v>
      </c>
      <c r="D808" t="s">
        <v>1141</v>
      </c>
      <c r="E808" s="41" t="str" cm="1">
        <f t="array" ref="E808">Aantal</f>
        <v/>
      </c>
      <c r="F808" s="2">
        <v>2.33</v>
      </c>
      <c r="G808" s="2" cm="1">
        <f t="array" ref="G808">Bedrag_Material</f>
        <v>0</v>
      </c>
      <c r="H808" s="1" t="str" cm="1">
        <f t="array" ref="H808">Comment</f>
        <v/>
      </c>
    </row>
    <row r="809" spans="1:8" ht="15.75" thickBot="1" x14ac:dyDescent="0.3">
      <c r="A809" t="str">
        <f t="shared" si="32"/>
        <v>22. Materiaal - Kabel</v>
      </c>
      <c r="B809" t="s">
        <v>1136</v>
      </c>
      <c r="C809" t="s">
        <v>1137</v>
      </c>
      <c r="D809" t="s">
        <v>1141</v>
      </c>
      <c r="E809" s="41" t="str" cm="1">
        <f t="array" ref="E809">Aantal</f>
        <v/>
      </c>
      <c r="F809" s="2">
        <v>0.32</v>
      </c>
      <c r="G809" s="2" cm="1">
        <f t="array" ref="G809">Bedrag_Material</f>
        <v>0</v>
      </c>
      <c r="H809" s="1" t="str" cm="1">
        <f t="array" ref="H809">Comment</f>
        <v/>
      </c>
    </row>
    <row r="810" spans="1:8" ht="27" thickBot="1" x14ac:dyDescent="0.45">
      <c r="B810" s="22" t="s">
        <v>1138</v>
      </c>
      <c r="C810" s="23"/>
      <c r="D810" s="23"/>
      <c r="E810" s="10"/>
      <c r="F810" s="24"/>
      <c r="G810" s="25">
        <f>SUM(G799,G540,G417,G366,G325,G286,G228,G128)</f>
        <v>0</v>
      </c>
      <c r="H810" s="35" t="s">
        <v>1632</v>
      </c>
    </row>
    <row r="811" spans="1:8" ht="36.75" thickBot="1" x14ac:dyDescent="0.6">
      <c r="B811" s="26" t="s">
        <v>1139</v>
      </c>
      <c r="C811" s="27"/>
      <c r="D811" s="27"/>
      <c r="E811" s="11"/>
      <c r="F811" s="28"/>
      <c r="G811" s="29">
        <f>SUM(G810,G127)</f>
        <v>0</v>
      </c>
      <c r="H811" s="36" t="s">
        <v>1632</v>
      </c>
    </row>
  </sheetData>
  <sheetProtection formatCells="0" formatColumns="0" formatRows="0" insertColumns="0" insertRows="0" autoFilter="0"/>
  <autoFilter ref="A1:C811" xr:uid="{F1808D9C-D243-4B2B-9A7D-1703F4100494}">
    <filterColumn colId="0" showButton="0"/>
  </autoFilter>
  <mergeCells count="24">
    <mergeCell ref="B417:C417"/>
    <mergeCell ref="B540:C540"/>
    <mergeCell ref="B799:C799"/>
    <mergeCell ref="B128:C128"/>
    <mergeCell ref="B228:C228"/>
    <mergeCell ref="B286:C286"/>
    <mergeCell ref="B325:C325"/>
    <mergeCell ref="B366:C366"/>
    <mergeCell ref="B109:C109"/>
    <mergeCell ref="B116:C116"/>
    <mergeCell ref="B122:C122"/>
    <mergeCell ref="A1:B1"/>
    <mergeCell ref="B63:C63"/>
    <mergeCell ref="B71:C71"/>
    <mergeCell ref="B75:C75"/>
    <mergeCell ref="B84:C84"/>
    <mergeCell ref="B94:C94"/>
    <mergeCell ref="B104:C104"/>
    <mergeCell ref="B2:C2"/>
    <mergeCell ref="B9:C9"/>
    <mergeCell ref="B21:C21"/>
    <mergeCell ref="B37:C37"/>
    <mergeCell ref="B48:C48"/>
    <mergeCell ref="B55:C5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3D549-22ED-4796-857D-F158B4693459}">
  <dimension ref="A1"/>
  <sheetViews>
    <sheetView workbookViewId="0"/>
  </sheetViews>
  <sheetFormatPr defaultRowHeight="15" x14ac:dyDescent="0.25"/>
  <cols>
    <col min="1" max="1" width="156.5703125" customWidth="1"/>
  </cols>
  <sheetData>
    <row r="1" spans="1:1" ht="243.75" customHeight="1" x14ac:dyDescent="0.25">
      <c r="A1" s="37" t="s">
        <v>1633</v>
      </c>
    </row>
  </sheetData>
  <sheetProtection algorithmName="SHA-512" hashValue="MrM4ejiWFMyAsOJwWe+io0M3qMuBwIk46bRClj2R43YmTR1BmOMR1SFFJ9vXmDjCvFU+90UnbUrWjk+L3MNdxQ==" saltValue="310lxEjG7ypMg3Nx03jzMg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Begrotings Sheet V19</vt:lpstr>
      <vt:lpstr>Begrotings Sheet V2.2</vt:lpstr>
      <vt:lpstr>Info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Didier Buonsenso</cp:lastModifiedBy>
  <dcterms:created xsi:type="dcterms:W3CDTF">2015-06-05T18:17:20Z</dcterms:created>
  <dcterms:modified xsi:type="dcterms:W3CDTF">2023-04-18T11:25:44Z</dcterms:modified>
</cp:coreProperties>
</file>